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2.xml"/>
  <Override ContentType="application/vnd.openxmlformats-officedocument.spreadsheetml.styles+xml" PartName="/xl/styles.xml"/>
  <Override ContentType="application/vnd.openxmlformats-officedocument.spreadsheetml.comments+xml" PartName="/xl/comments1.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Roaming photo booth rental foun" sheetId="1" r:id="rId4"/>
    <sheet state="visible" name="Keywords" sheetId="2" r:id="rId5"/>
    <sheet state="visible" name="Content" sheetId="3" r:id="rId6"/>
    <sheet state="visible" name="Calendar Events" sheetId="4" r:id="rId7"/>
    <sheet state="visible" name="RSS Feeds" sheetId="5" r:id="rId8"/>
  </sheets>
  <definedNames/>
  <calcPr/>
</workbook>
</file>

<file path=xl/comments1.xml><?xml version="1.0" encoding="utf-8"?>
<comments xmlns:r="http://schemas.openxmlformats.org/officeDocument/2006/relationships" xmlns="http://schemas.openxmlformats.org/spreadsheetml/2006/main" xmlns:xr="http://schemas.microsoft.com/office/spreadsheetml/2014/revision">
  <authors>
    <author/>
  </authors>
  <commentList>
    <comment authorId="0" ref="A1">
      <text>
        <t xml:space="preserve">link https://sites.google.com/view/photoboothrentalalisoviejoca/home
	-Erin Edwards
----
link https://sites.google.com/view/newport-beach-photo-booths/best-newport-beach-photo-booth-rental
	-Erin Edwards
----
document view https://docs.google.com/document/d/1FSaIltUreY2Jowbz20V_oxoF6BxK07_7Tsli8qMI1M0/view
 document https://docs.google.com/document/d/1RSE5Z2NpxMIF0UoeM1BspbIEgXzUjgva17EMCSfnjBY/edit?usp=sharing
 document pub https://docs.google.com/document/d/1RSE5Z2NpxMIF0UoeM1BspbIEgXzUjgva17EMCSfnjBY/pub
 document view https://docs.google.com/document/d/1RSE5Z2NpxMIF0UoeM1BspbIEgXzUjgva17EMCSfnjBY/view
 document https://docs.google.com/document/d/1axQGGcy37uBi4aSqcGoSm0uo3BW-44gH4FJhDT9qxW8/edit?usp=sharing
 document pub https://docs.google.com/document/d/1axQGGcy37uBi4aSqcGoSm0uo3BW-44gH4FJhDT9qxW8/pub
 document view https://docs.google.com/document/d/1axQGGcy37uBi4aSqcGoSm0uo3BW-44gH4FJhDT9qxW8/view
 link https://sites.google.com/view/huntingtonbeachphotobooth/home
 link https://sites.google.com/view/huntingtonbeachphotobooth/open-air-photo-booth-newport-beach
 link https://sites.google.com/view/newport-beach-photo-booths/home
 link https://sites.google.com/view/newport-beach-photo-booths/best-newport-beach-photo-booth-rental
 link https://sites.google.com/view/photoboothrentalalisoviejoca/home
 document https://docs.google.com/document/d/1SVNLZDEIsd9uFw9XlKatRekFHSt5it6klIYqbn53V_E/edit?usp=sharing
 document pub https://docs.google.com/document/d/1SVNLZDEIsd9uFw9XlKatRekFHSt5it6klIYqbn53V_E/pub
 document view https://docs.google.com/document/d/1SVNLZDEIsd9uFw9XlKatRekFHSt5it6klIYqbn53V_E/view
 document https://docs.google.com/document/d/1eRbuCycuLXMRpblGlLcLTh8U_xt5ZlhSHAswwfp8BIM/edit?usp=sharing
 document pub https://docs.google.com/document/d/1eRbuCycuLXMRpblGlLcLTh8U_xt5ZlhSHAswwfp8BIM/pub
 document view https://docs.google.com/document/d/1eRbuCycuLXMRpblGlLcLTh8U_xt5ZlhSHAswwfp8BIM/view
 link https://sites.google.com/view/huntingtonbeachphotobooth/home
 link https://sites.google.com/view/huntingtonbeachphotobooth/open-air-photo-booth-newport-beach
 link https://sites.google.com/view/newport-beach-photo-booths/home
	-Erin Edwards
----
document view https://docs.google.com/document/d/16-pHRLEDzao2l3tXqkwC_o11aJfrivaUkylrWtjEK0E/view
 link https://sites.google.com/view/huntingtonbeachphotobooth/home
 link https://sites.google.com/view/huntingtonbeachphotobooth/open-air-photo-booth-newport-beach
 link https://sites.google.com/view/newport-beach-photo-booths/home
 link https://sites.google.com/view/newport-beach-photo-booths/best-newport-beach-photo-booth-rental
 link https://sites.google.com/view/photoboothrentalalisoviejoca/home
 document https://docs.google.com/document/d/1z6gOwy5LappAUHXiTW-ygR1xwxEP7gClWS7oRFERlFg/edit?usp=sharing
 document pub https://docs.google.com/document/d/1z6gOwy5LappAUHXiTW-ygR1xwxEP7gClWS7oRFERlFg/pub
 document view https://docs.google.com/document/d/1z6gOwy5LappAUHXiTW-ygR1xwxEP7gClWS7oRFERlFg/view
 document https://docs.google.com/document/d/1oHz8Ic1oTn8SnOEhlLmg6fWt1auzUDkLR86D23__Nyk/edit?usp=sharing
 document pub https://docs.google.com/document/d/1oHz8Ic1oTn8SnOEhlLmg6fWt1auzUDkLR86D23__Nyk/pub
 document view https://docs.google.com/document/d/1oHz8Ic1oTn8SnOEhlLmg6fWt1auzUDkLR86D23__Nyk/view
 document https://docs.google.com/document/d/1Zv9rTVn8_tL0ufNvQuDKp5FNoiYrUiBbq7Fnv0Tf7-s/edit?usp=sharing
 document pub https://docs.google.com/document/d/1Zv9rTVn8_tL0ufNvQuDKp5FNoiYrUiBbq7Fnv0Tf7-s/pub
 document view https://docs.google.com/document/d/1Zv9rTVn8_tL0ufNvQuDKp5FNoiYrUiBbq7Fnv0Tf7-s/view
 link https://sites.google.com/view/huntingtonbeachphotobooth/home
 link https://sites.google.com/view/huntingtonbeachphotobooth/open-air-photo-booth-newport-beach
 link https://sites.google.com/view/newport-beach-photo-booths/home
 link https://sites.google.com/view/newport-beach-photo-booths/best-newport-beach-photo-booth-rental
 link https://sites.google.com/view/photoboothrentalalisoviejoca/home
 document https://docs.google.com/document/d/1FSaIltUreY2Jowbz20V_oxoF6BxK07_7Tsli8qMI1M0/edit?usp=sharing
 document pub https://docs.google.com/document/d/1FSaIltUreY2Jowbz20V_oxoF6BxK07_7Tsli8qMI1M0/pub
	-Erin Edwards
----
document pub https://docs.google.com/document/d/1wLBvHAbb9rnf34gcSVsYOH7_ORCrAEG0CUWg53wQNYw/pub
 document view https://docs.google.com/document/d/1wLBvHAbb9rnf34gcSVsYOH7_ORCrAEG0CUWg53wQNYw/view
 document https://docs.google.com/document/d/1tmLT1cxOqC7fb5saZVpiUdMyIJpkAvSAwFYJJl5sJPc/edit?usp=sharing
 document pub https://docs.google.com/document/d/1tmLT1cxOqC7fb5saZVpiUdMyIJpkAvSAwFYJJl5sJPc/pub
 document view https://docs.google.com/document/d/1tmLT1cxOqC7fb5saZVpiUdMyIJpkAvSAwFYJJl5sJPc/view
 document https://docs.google.com/document/d/1i28sHBFCgW6RiJY-VFxUgVe7vPLbT1L9PJDuRV7Ag2Y/edit?usp=sharing
 document pub https://docs.google.com/document/d/1i28sHBFCgW6RiJY-VFxUgVe7vPLbT1L9PJDuRV7Ag2Y/pub
 document view https://docs.google.com/document/d/1i28sHBFCgW6RiJY-VFxUgVe7vPLbT1L9PJDuRV7Ag2Y/view
 link https://sites.google.com/view/huntingtonbeachphotobooth/home
 link https://sites.google.com/view/huntingtonbeachphotobooth/open-air-photo-booth-newport-beach
 link https://sites.google.com/view/newport-beach-photo-booths/home
 link https://sites.google.com/view/newport-beach-photo-booths/best-newport-beach-photo-booth-rental
 link https://sites.google.com/view/photoboothrentalalisoviejoca/home
 document https://docs.google.com/document/d/1VSd26rQIFqVkGsX3ZSEpJi24n1ksi8r-47SYj87C6Y0/edit?usp=sharing
 document pub https://docs.google.com/document/d/1VSd26rQIFqVkGsX3ZSEpJi24n1ksi8r-47SYj87C6Y0/pub
 document view https://docs.google.com/document/d/1VSd26rQIFqVkGsX3ZSEpJi24n1ksi8r-47SYj87C6Y0/view
 document https://docs.google.com/document/d/1yA4sWU4PYb0IiajMjFVDFm2pSTk4JSVV3G9SnemaBHU/edit?usp=sharing
 document pub https://docs.google.com/document/d/1yA4sWU4PYb0IiajMjFVDFm2pSTk4JSVV3G9SnemaBHU/pub
 document view https://docs.google.com/document/d/1yA4sWU4PYb0IiajMjFVDFm2pSTk4JSVV3G9SnemaBHU/view
 document https://docs.google.com/document/d/16-pHRLEDzao2l3tXqkwC_o11aJfrivaUkylrWtjEK0E/edit?usp=sharing
 document pub https://docs.google.com/document/d/16-pHRLEDzao2l3tXqkwC_o11aJfrivaUkylrWtjEK0E/pub
	-Erin Edwards
----
document pub https://docs.google.com/document/d/1iECpxvmVwE4R16qWr8u9e_gdQAgZr_EwengQeqQrgHY/pub
 document view https://docs.google.com/document/d/1iECpxvmVwE4R16qWr8u9e_gdQAgZr_EwengQeqQrgHY/view
 link https://sites.google.com/view/huntingtonbeachphotobooth/home
 link https://sites.google.com/view/huntingtonbeachphotobooth/open-air-photo-booth-newport-beach
 link https://sites.google.com/view/newport-beach-photo-booths/home
 link https://sites.google.com/view/newport-beach-photo-booths/best-newport-beach-photo-booth-rental
 link https://sites.google.com/view/photoboothrentalalisoviejoca/home
 document https://docs.google.com/document/d/1wW8rHgNl0IyWD3rEP0PL3NZEHdMZkx5AgEEHxHKKLKM/edit?usp=sharing
 document pub https://docs.google.com/document/d/1wW8rHgNl0IyWD3rEP0PL3NZEHdMZkx5AgEEHxHKKLKM/pub
 document view https://docs.google.com/document/d/1wW8rHgNl0IyWD3rEP0PL3NZEHdMZkx5AgEEHxHKKLKM/view
 document https://docs.google.com/document/d/1dJqk6Z4uolYXo6ypDrp6Qek6l39TCs7WkC-Z5jrQC2g/edit?usp=sharing
 document pub https://docs.google.com/document/d/1dJqk6Z4uolYXo6ypDrp6Qek6l39TCs7WkC-Z5jrQC2g/pub
 document view https://docs.google.com/document/d/1dJqk6Z4uolYXo6ypDrp6Qek6l39TCs7WkC-Z5jrQC2g/view
 document https://docs.google.com/document/d/1C_R7RbV_QIp8dkxc15AVtsp5f0zih_JAX6HlGg79zl0/edit?usp=sharing
 document pub https://docs.google.com/document/d/1C_R7RbV_QIp8dkxc15AVtsp5f0zih_JAX6HlGg79zl0/pub
 document view https://docs.google.com/document/d/1C_R7RbV_QIp8dkxc15AVtsp5f0zih_JAX6HlGg79zl0/view
 link https://sites.google.com/view/huntingtonbeachphotobooth/home
 link https://sites.google.com/view/huntingtonbeachphotobooth/open-air-photo-booth-newport-beach
 link https://sites.google.com/view/newport-beach-photo-booths/home
 link https://sites.google.com/view/newport-beach-photo-booths/best-newport-beach-photo-booth-rental
 link https://sites.google.com/view/photoboothrentalalisoviejoca/home
 document https://docs.google.com/document/d/1wLBvHAbb9rnf34gcSVsYOH7_ORCrAEG0CUWg53wQNYw/edit?usp=sharing
	-Erin Edwards
----
Calendar - All Day Event https://www.google.com/calendar/event?eid=NGY1OGVwNTNvYWE4dGlnNDZtOG1rb3Foa3MgMDllYWI2NGEyOTViNzYyNzRhMzYxOTM4ODlmYzA5NjZiOTU1YzVhZDMyY2Q1NzM1OTRlZjQ3YWFiYWE1MmYxYUBncm91cC5jYWxlbmRhci5nb29nbGUuY29t
 video https://youtu.be/cij3xm1LtS8
 video https://youtu.be/xcQXxcHLLWI
 video https://youtu.be/-wfRHfpyDRU
 video https://youtu.be/wm3S3txTd24
 video https://youtu.be/EUe8JfkM-u4
 sheet https://docs.google.com/spreadsheets/d/1GlP1QB_iQOmaGa11xuqtpEbntpeeApEEEOZ43NnSl-Q/edit#gid=0
 sheet https://docs.google.com/spreadsheets/d/1GlP1QB_iQOmaGa11xuqtpEbntpeeApEEEOZ43NnSl-Q/edit#gid=645588500
 sheet https://docs.google.com/spreadsheets/d/1GlP1QB_iQOmaGa11xuqtpEbntpeeApEEEOZ43NnSl-Q/edit#gid=1192476821
 sheet https://docs.google.com/spreadsheets/d/1GlP1QB_iQOmaGa11xuqtpEbntpeeApEEEOZ43NnSl-Q/edit#gid=645403799
 sheet https://docs.google.com/spreadsheets/d/1GlP1QB_iQOmaGa11xuqtpEbntpeeApEEEOZ43NnSl-Q/edit#gid=2002354942
 folder HTML https://drive.google.com/drive/folders/132DcBOkTHwLQLoPQ0wMt8jMxnjk4yxcc?usp=sharing
 HTML https://drive.google.com/file/d/13W5XSV9_UZ7itrIjZH_oj4MZ45EAMNVt/view?usp=sharing
 folder Microsoft Files https://drive.google.com/drive/folders/1Xw62ja-zEYmCbEy6sjqvHpwQzGa8qvVD?usp=sharing
 document https://docs.google.com/document/d/1ZqDTzUzIs0qVuElsAuz7v56jwyX2uRoqVfKEN9HZ2cU/edit?usp=sharing
 document pub https://docs.google.com/document/d/1ZqDTzUzIs0qVuElsAuz7v56jwyX2uRoqVfKEN9HZ2cU/pub
 document view https://docs.google.com/document/d/1ZqDTzUzIs0qVuElsAuz7v56jwyX2uRoqVfKEN9HZ2cU/view
 document https://docs.google.com/document/d/1qYNS500gecIXGb3uJ_4pyN9YfnIGRP5JYRXJqsCHFho/edit?usp=sharing
 document pub https://docs.google.com/document/d/1qYNS500gecIXGb3uJ_4pyN9YfnIGRP5JYRXJqsCHFho/pub
 document view https://docs.google.com/document/d/1qYNS500gecIXGb3uJ_4pyN9YfnIGRP5JYRXJqsCHFho/view
 document https://docs.google.com/document/d/1iECpxvmVwE4R16qWr8u9e_gdQAgZr_EwengQeqQrgHY/edit?usp=sharing
	-Erin Edwards
----
Calendar - All Day Event https://www.google.com/calendar/event?eid=aG90dmNiY3NlMGs0Y2s5dGxpYmU3bmliM3MgMDllYWI2NGEyOTViNzYyNzRhMzYxOTM4ODlmYzA5NjZiOTU1YzVhZDMyY2Q1NzM1OTRlZjQ3YWFiYWE1MmYxYUBncm91cC5jYWxlbmRhci5nb29nbGUuY29t
 Calendar - All Day Event https://www.google.com/calendar/event?eid=NXJrMHBoNGhzYm1mNjhtYWV2cDFza3Q4bjggMDllYWI2NGEyOTViNzYyNzRhMzYxOTM4ODlmYzA5NjZiOTU1YzVhZDMyY2Q1NzM1OTRlZjQ3YWFiYWE1MmYxYUBncm91cC5jYWxlbmRhci5nb29nbGUuY29t
 Calendar - All Day Event https://www.google.com/calendar/event?eid=OGVnYjNnMW9mNGo1bmZ1M3RtNjM1c3NmMGcgMDllYWI2NGEyOTViNzYyNzRhMzYxOTM4ODlmYzA5NjZiOTU1YzVhZDMyY2Q1NzM1OTRlZjQ3YWFiYWE1MmYxYUBncm91cC5jYWxlbmRhci5nb29nbGUuY29t
 Calendar - All Day Event https://www.google.com/calendar/event?eid=NzQzbjdwYmMzODl0Y2JhYXF0MnRoa2tlcTAgMDllYWI2NGEyOTViNzYyNzRhMzYxOTM4ODlmYzA5NjZiOTU1YzVhZDMyY2Q1NzM1OTRlZjQ3YWFiYWE1MmYxYUBncm91cC5jYWxlbmRhci5nb29nbGUuY29t
 Calendar - All Day Event https://www.google.com/calendar/event?eid=am10NXQ5dW4zNWc0amsyY2JyajI4dWVvYjAgMDllYWI2NGEyOTViNzYyNzRhMzYxOTM4ODlmYzA5NjZiOTU1YzVhZDMyY2Q1NzM1OTRlZjQ3YWFiYWE1MmYxYUBncm91cC5jYWxlbmRhci5nb29nbGUuY29t
 Calendar - All Day Event https://www.google.com/calendar/event?eid=ZmRkZW5pM2c0YTYyMTk0MDgxZ2Zzdmtnc28gMDllYWI2NGEyOTViNzYyNzRhMzYxOTM4ODlmYzA5NjZiOTU1YzVhZDMyY2Q1NzM1OTRlZjQ3YWFiYWE1MmYxYUBncm91cC5jYWxlbmRhci5nb29nbGUuY29t
 Calendar - All Day Event https://www.google.com/calendar/event?eid=dnY4MGkzZnNjODBqaGR2MWx0YW5iN3M5NHMgMDllYWI2NGEyOTViNzYyNzRhMzYxOTM4ODlmYzA5NjZiOTU1YzVhZDMyY2Q1NzM1OTRlZjQ3YWFiYWE1MmYxYUBncm91cC5jYWxlbmRhci5nb29nbGUuY29t
 Calendar - All Day Event https://www.google.com/calendar/event?eid=ZzUzYmRwam04aW5vcjAzMHZpc2hqMmJidXMgMDllYWI2NGEyOTViNzYyNzRhMzYxOTM4ODlmYzA5NjZiOTU1YzVhZDMyY2Q1NzM1OTRlZjQ3YWFiYWE1MmYxYUBncm91cC5jYWxlbmRhci5nb29nbGUuY29t
 Calendar - All Day Event https://www.google.com/calendar/event?eid=YWI2OGxvc3RpdWVyODNzY2MxN3V1ZjZyZ3MgMDllYWI2NGEyOTViNzYyNzRhMzYxOTM4ODlmYzA5NjZiOTU1YzVhZDMyY2Q1NzM1OTRlZjQ3YWFiYWE1MmYxYUBncm91cC5jYWxlbmRhci5nb29nbGUuY29t
	-Erin Edwards
----
document pub https://docs.google.com/document/d/1iSF2uFyDFbaBd0cOwU-1ZujMhTIJ5Bs6FFkXXtW7YMI/pub
 document view https://docs.google.com/document/d/1iSF2uFyDFbaBd0cOwU-1ZujMhTIJ5Bs6FFkXXtW7YMI/view
 presentation https://docs.google.com/presentation/d/1bO48_2bW8zg7WEQbWgTwLlyWIaU3s__7BnTLNEhINs4/edit?usp=sharing
 presentation pub https://docs.google.com/presentation/d/1bO48_2bW8zg7WEQbWgTwLlyWIaU3s__7BnTLNEhINs4/pub?start=true&amp;loop=true&amp;delayms=3000
 presentation view https://docs.google.com/presentation/d/1bO48_2bW8zg7WEQbWgTwLlyWIaU3s__7BnTLNEhINs4/view
 presentation html https://docs.google.com/presentation/d/1bO48_2bW8zg7WEQbWgTwLlyWIaU3s__7BnTLNEhINs4/htmlpresent
 calendar https://calendar.google.com/calendar/embed?src=09eab64a295b76274a36193889fc0966b955c5ad32cd573594ef47aabaa52f1a@group.calendar.google.com
 Calendar - All Day Event https://www.google.com/calendar/event?eid=OWdzZXUyMThvZjdhMDE3N2xxNTliaGh2c2sgMDllYWI2NGEyOTViNzYyNzRhMzYxOTM4ODlmYzA5NjZiOTU1YzVhZDMyY2Q1NzM1OTRlZjQ3YWFiYWE1MmYxYUBncm91cC5jYWxlbmRhci5nb29nbGUuY29t
 Calendar - All Day Event https://www.google.com/calendar/event?eid=dTFsNmk4YjdkY2p1amQzNmkzZTdiYTF2am8gMDllYWI2NGEyOTViNzYyNzRhMzYxOTM4ODlmYzA5NjZiOTU1YzVhZDMyY2Q1NzM1OTRlZjQ3YWFiYWE1MmYxYUBncm91cC5jYWxlbmRhci5nb29nbGUuY29t
 Calendar - All Day Event https://www.google.com/calendar/event?eid=NTZucGZrdTlrNGl2YjBzajk5bTdmaDB0N28gMDllYWI2NGEyOTViNzYyNzRhMzYxOTM4ODlmYzA5NjZiOTU1YzVhZDMyY2Q1NzM1OTRlZjQ3YWFiYWE1MmYxYUBncm91cC5jYWxlbmRhci5nb29nbGUuY29t
 Calendar - All Day Event https://www.google.com/calendar/event?eid=N29kYWF1ODJjczQ3ZXBiczA3ZjlmOG5qYjggMDllYWI2NGEyOTViNzYyNzRhMzYxOTM4ODlmYzA5NjZiOTU1YzVhZDMyY2Q1NzM1OTRlZjQ3YWFiYWE1MmYxYUBncm91cC5jYWxlbmRhci5nb29nbGUuY29t
 Calendar - All Day Event https://www.google.com/calendar/event?eid=ZWNxZ3Brdm1xYTltZGlpaDNlbGZqcW1uOTQgMDllYWI2NGEyOTViNzYyNzRhMzYxOTM4ODlmYzA5NjZiOTU1YzVhZDMyY2Q1NzM1OTRlZjQ3YWFiYWE1MmYxYUBncm91cC5jYWxlbmRhci5nb29nbGUuY29t
	-Erin Edwards
----
CellImage 
 target url https://sites.google.com/view/fountain-valley-gifphoto-booth/home
 folder top https://drive.google.com/drive/folders/1zrvrdIRXyzdlfDJxCPtaR8q9Pu7VZbIs?usp=sharing
 rss feed https://news.google.com/rss/search?q=photobooth
 folder articles https://drive.google.com/drive/folders/1XvxE0FbB-HWhtAolzJ9ED_1PxTrMWh97?usp=sharing
 folder photos https://drive.google.com/drive/folders/1KLHpJv8wV0FJsMxSF01gyxesEx-Ngi00?usp=sharing
 folder pdfs https://drive.google.com/drive/folders/1TTQbDRxpm7FkB9mTjW-gJxc0MbcVMhZp?usp=sharing
 folder slides https://drive.google.com/drive/folders/1VRKHoZmvOtkQ9v_956VlQO6V1e4XH1VC?usp=sharing
 photo https://drive.google.com/file/d/1CRkk8lGsYTg1PzAsDBLamtOAmjsYaiuu/view?usp=sharing
 photo https://drive.google.com/file/d/1XGhASpQL_fPrLbpGIgP8lRk5VUhK9uY9/view?usp=sharing
 photo https://drive.google.com/file/d/1kPcxEfysqhBbJOKDz2ktCHvI5z5Ej-bO/view?usp=sharing
 photo https://drive.google.com/file/d/1bNHd3WjeHgwLwcqTghDfPBmYkoQtOru2/view?usp=sharing
 spreadsheet https://docs.google.com/spreadsheets/d/1GlP1QB_iQOmaGa11xuqtpEbntpeeApEEEOZ43NnSl-Q/edit?usp=sharing
 spreadsheet key https://docs.google.com/spreadsheet/pub?key=1GlP1QB_iQOmaGa11xuqtpEbntpeeApEEEOZ43NnSl-Q
 spreadsheet pubhtml https://docs.google.com/spreadsheets/d/1GlP1QB_iQOmaGa11xuqtpEbntpeeApEEEOZ43NnSl-Q/pubhtml
 spreadsheet pub https://docs.google.com/spreadsheets/d/1GlP1QB_iQOmaGa11xuqtpEbntpeeApEEEOZ43NnSl-Q/pub
 spreadsheet view https://docs.google.com/spreadsheets/d/1GlP1QB_iQOmaGa11xuqtpEbntpeeApEEEOZ43NnSl-Q/view
 form https://docs.google.com/forms/d/1EL1wM0tDwrst4OxwxEYsKT0JnelIL9jMQI0qtPlF3kI/edit?usp=sharing
 drawing https://docs.google.com/drawings/d/1b1DCH3WthiQyZ45YukHchI6EbugZnxkzQszRuLE9jsw/edit?usp=sharing
 image https://drive.google.com/file/d/1Ub_baxN1yIKa7z6PHbWKiQ5Hv3QmkYdb/view?usp=drivesdk
 image link https://sites.google.com/view/aitransformphotobooth/home
 document https://docs.google.com/document/d/1iSF2uFyDFbaBd0cOwU-1ZujMhTIJ5Bs6FFkXXtW7YMI/edit?usp=sharing
	-Erin Edwards</t>
      </text>
    </comment>
  </commentList>
</comments>
</file>

<file path=xl/sharedStrings.xml><?xml version="1.0" encoding="utf-8"?>
<sst xmlns="http://schemas.openxmlformats.org/spreadsheetml/2006/main" count="1286" uniqueCount="665">
  <si>
    <t>target url</t>
  </si>
  <si>
    <t>Roaming photo booth rental fountain valley</t>
  </si>
  <si>
    <t>https://sites.google.com/view/fountain-valley-gifphoto-booth/home</t>
  </si>
  <si>
    <t>folder top</t>
  </si>
  <si>
    <t>https://drive.google.com/drive/folders/1zrvrdIRXyzdlfDJxCPtaR8q9Pu7VZbIs?usp=sharing</t>
  </si>
  <si>
    <t>rss feed</t>
  </si>
  <si>
    <t>https://news.google.com/rss/search?q=photobooth</t>
  </si>
  <si>
    <t>folder articles</t>
  </si>
  <si>
    <t>Roaming photo booth rental fountain valley Articles</t>
  </si>
  <si>
    <t>https://drive.google.com/drive/folders/1XvxE0FbB-HWhtAolzJ9ED_1PxTrMWh97?usp=sharing</t>
  </si>
  <si>
    <t>folder photos</t>
  </si>
  <si>
    <t>Roaming photo booth rental fountain valley Photos</t>
  </si>
  <si>
    <t>https://drive.google.com/drive/folders/1KLHpJv8wV0FJsMxSF01gyxesEx-Ngi00?usp=sharing</t>
  </si>
  <si>
    <t>folder pdfs</t>
  </si>
  <si>
    <t>Roaming photo booth rental fountain valley PDFs</t>
  </si>
  <si>
    <t>https://drive.google.com/drive/folders/1TTQbDRxpm7FkB9mTjW-gJxc0MbcVMhZp?usp=sharing</t>
  </si>
  <si>
    <t>folder slides</t>
  </si>
  <si>
    <t>Roaming photo booth rental fountain valley Slides</t>
  </si>
  <si>
    <t>https://drive.google.com/drive/folders/1VRKHoZmvOtkQ9v_956VlQO6V1e4XH1VC?usp=sharing</t>
  </si>
  <si>
    <t>photo</t>
  </si>
  <si>
    <t>https://drive.google.com/file/d/1CRkk8lGsYTg1PzAsDBLamtOAmjsYaiuu/view?usp=sharing</t>
  </si>
  <si>
    <t>https://drive.google.com/file/d/1XGhASpQL_fPrLbpGIgP8lRk5VUhK9uY9/view?usp=sharing</t>
  </si>
  <si>
    <t>https://drive.google.com/file/d/1kPcxEfysqhBbJOKDz2ktCHvI5z5Ej-bO/view?usp=sharing</t>
  </si>
  <si>
    <t>https://drive.google.com/file/d/1bNHd3WjeHgwLwcqTghDfPBmYkoQtOru2/view?usp=sharing</t>
  </si>
  <si>
    <t>spreadsheet</t>
  </si>
  <si>
    <t>https://docs.google.com/spreadsheets/d/1GlP1QB_iQOmaGa11xuqtpEbntpeeApEEEOZ43NnSl-Q/edit?usp=sharing</t>
  </si>
  <si>
    <t>spreadsheet key</t>
  </si>
  <si>
    <t>Roaming photo booth rental fountain valley key</t>
  </si>
  <si>
    <t>https://docs.google.com/spreadsheet/pub?key=1GlP1QB_iQOmaGa11xuqtpEbntpeeApEEEOZ43NnSl-Q</t>
  </si>
  <si>
    <t>spreadsheet pubhtml</t>
  </si>
  <si>
    <t>Roaming photo booth rental fountain valley pubhtml</t>
  </si>
  <si>
    <t>https://docs.google.com/spreadsheets/d/1GlP1QB_iQOmaGa11xuqtpEbntpeeApEEEOZ43NnSl-Q/pubhtml</t>
  </si>
  <si>
    <t>spreadsheet pub</t>
  </si>
  <si>
    <t>Roaming photo booth rental fountain valley pub</t>
  </si>
  <si>
    <t>https://docs.google.com/spreadsheets/d/1GlP1QB_iQOmaGa11xuqtpEbntpeeApEEEOZ43NnSl-Q/pub</t>
  </si>
  <si>
    <t>spreadsheet view</t>
  </si>
  <si>
    <t>Roaming photo booth rental fountain valley view</t>
  </si>
  <si>
    <t>https://docs.google.com/spreadsheets/d/1GlP1QB_iQOmaGa11xuqtpEbntpeeApEEEOZ43NnSl-Q/view</t>
  </si>
  <si>
    <t>form</t>
  </si>
  <si>
    <t>https://docs.google.com/forms/d/1EL1wM0tDwrst4OxwxEYsKT0JnelIL9jMQI0qtPlF3kI/edit?usp=sharing</t>
  </si>
  <si>
    <t>drawing</t>
  </si>
  <si>
    <t>https://docs.google.com/drawings/d/1b1DCH3WthiQyZ45YukHchI6EbugZnxkzQszRuLE9jsw/edit?usp=sharing</t>
  </si>
  <si>
    <t>image</t>
  </si>
  <si>
    <t>CTA or Logo</t>
  </si>
  <si>
    <t>https://drive.google.com/file/d/1Ub_baxN1yIKa7z6PHbWKiQ5Hv3QmkYdb/view?usp=drivesdk</t>
  </si>
  <si>
    <t>image link</t>
  </si>
  <si>
    <t>CTA or Logo - image link</t>
  </si>
  <si>
    <t>https://sites.google.com/view/aitransformphotobooth/home</t>
  </si>
  <si>
    <t>document</t>
  </si>
  <si>
    <t>https://docs.google.com/document/d/1iSF2uFyDFbaBd0cOwU-1ZujMhTIJ5Bs6FFkXXtW7YMI/edit?usp=sharing</t>
  </si>
  <si>
    <t>document pub</t>
  </si>
  <si>
    <t>https://docs.google.com/document/d/1iSF2uFyDFbaBd0cOwU-1ZujMhTIJ5Bs6FFkXXtW7YMI/pub</t>
  </si>
  <si>
    <t>document view</t>
  </si>
  <si>
    <t>https://docs.google.com/document/d/1iSF2uFyDFbaBd0cOwU-1ZujMhTIJ5Bs6FFkXXtW7YMI/view</t>
  </si>
  <si>
    <t>presentation</t>
  </si>
  <si>
    <t>https://docs.google.com/presentation/d/1bO48_2bW8zg7WEQbWgTwLlyWIaU3s__7BnTLNEhINs4/edit?usp=sharing</t>
  </si>
  <si>
    <t>presentation pub</t>
  </si>
  <si>
    <t>https://docs.google.com/presentation/d/1bO48_2bW8zg7WEQbWgTwLlyWIaU3s__7BnTLNEhINs4/pub?start=true&amp;loop=true&amp;delayms=3000</t>
  </si>
  <si>
    <t>presentation view</t>
  </si>
  <si>
    <t>https://docs.google.com/presentation/d/1bO48_2bW8zg7WEQbWgTwLlyWIaU3s__7BnTLNEhINs4/view</t>
  </si>
  <si>
    <t>presentation html</t>
  </si>
  <si>
    <t>Roaming photo booth rental fountain valley html</t>
  </si>
  <si>
    <t>https://docs.google.com/presentation/d/1bO48_2bW8zg7WEQbWgTwLlyWIaU3s__7BnTLNEhINs4/htmlpresent</t>
  </si>
  <si>
    <t>calendar</t>
  </si>
  <si>
    <t>Calendar - Roaming photo booth rental fountain valley</t>
  </si>
  <si>
    <t>https://calendar.google.com/calendar/embed?src=09eab64a295b76274a36193889fc0966b955c5ad32cd573594ef47aabaa52f1a@group.calendar.google.com</t>
  </si>
  <si>
    <t>Calendar - All Day Event</t>
  </si>
  <si>
    <t>Calendar - Roaming photo booth rental fountain valley - Event</t>
  </si>
  <si>
    <t>https://www.google.com/calendar/event?eid=OWdzZXUyMThvZjdhMDE3N2xxNTliaGh2c2sgMDllYWI2NGEyOTViNzYyNzRhMzYxOTM4ODlmYzA5NjZiOTU1YzVhZDMyY2Q1NzM1OTRlZjQ3YWFiYWE1MmYxYUBncm91cC5jYWxlbmRhci5nb29nbGUuY29t</t>
  </si>
  <si>
    <t>https://www.google.com/calendar/event?eid=dTFsNmk4YjdkY2p1amQzNmkzZTdiYTF2am8gMDllYWI2NGEyOTViNzYyNzRhMzYxOTM4ODlmYzA5NjZiOTU1YzVhZDMyY2Q1NzM1OTRlZjQ3YWFiYWE1MmYxYUBncm91cC5jYWxlbmRhci5nb29nbGUuY29t</t>
  </si>
  <si>
    <t>https://www.google.com/calendar/event?eid=NTZucGZrdTlrNGl2YjBzajk5bTdmaDB0N28gMDllYWI2NGEyOTViNzYyNzRhMzYxOTM4ODlmYzA5NjZiOTU1YzVhZDMyY2Q1NzM1OTRlZjQ3YWFiYWE1MmYxYUBncm91cC5jYWxlbmRhci5nb29nbGUuY29t</t>
  </si>
  <si>
    <t>https://www.google.com/calendar/event?eid=N29kYWF1ODJjczQ3ZXBiczA3ZjlmOG5qYjggMDllYWI2NGEyOTViNzYyNzRhMzYxOTM4ODlmYzA5NjZiOTU1YzVhZDMyY2Q1NzM1OTRlZjQ3YWFiYWE1MmYxYUBncm91cC5jYWxlbmRhci5nb29nbGUuY29t</t>
  </si>
  <si>
    <t>https://www.google.com/calendar/event?eid=ZWNxZ3Brdm1xYTltZGlpaDNlbGZqcW1uOTQgMDllYWI2NGEyOTViNzYyNzRhMzYxOTM4ODlmYzA5NjZiOTU1YzVhZDMyY2Q1NzM1OTRlZjQ3YWFiYWE1MmYxYUBncm91cC5jYWxlbmRhci5nb29nbGUuY29t</t>
  </si>
  <si>
    <t>https://www.google.com/calendar/event?eid=aG90dmNiY3NlMGs0Y2s5dGxpYmU3bmliM3MgMDllYWI2NGEyOTViNzYyNzRhMzYxOTM4ODlmYzA5NjZiOTU1YzVhZDMyY2Q1NzM1OTRlZjQ3YWFiYWE1MmYxYUBncm91cC5jYWxlbmRhci5nb29nbGUuY29t</t>
  </si>
  <si>
    <t>https://www.google.com/calendar/event?eid=NXJrMHBoNGhzYm1mNjhtYWV2cDFza3Q4bjggMDllYWI2NGEyOTViNzYyNzRhMzYxOTM4ODlmYzA5NjZiOTU1YzVhZDMyY2Q1NzM1OTRlZjQ3YWFiYWE1MmYxYUBncm91cC5jYWxlbmRhci5nb29nbGUuY29t</t>
  </si>
  <si>
    <t>https://www.google.com/calendar/event?eid=OGVnYjNnMW9mNGo1bmZ1M3RtNjM1c3NmMGcgMDllYWI2NGEyOTViNzYyNzRhMzYxOTM4ODlmYzA5NjZiOTU1YzVhZDMyY2Q1NzM1OTRlZjQ3YWFiYWE1MmYxYUBncm91cC5jYWxlbmRhci5nb29nbGUuY29t</t>
  </si>
  <si>
    <t>https://www.google.com/calendar/event?eid=NzQzbjdwYmMzODl0Y2JhYXF0MnRoa2tlcTAgMDllYWI2NGEyOTViNzYyNzRhMzYxOTM4ODlmYzA5NjZiOTU1YzVhZDMyY2Q1NzM1OTRlZjQ3YWFiYWE1MmYxYUBncm91cC5jYWxlbmRhci5nb29nbGUuY29t</t>
  </si>
  <si>
    <t>https://www.google.com/calendar/event?eid=am10NXQ5dW4zNWc0amsyY2JyajI4dWVvYjAgMDllYWI2NGEyOTViNzYyNzRhMzYxOTM4ODlmYzA5NjZiOTU1YzVhZDMyY2Q1NzM1OTRlZjQ3YWFiYWE1MmYxYUBncm91cC5jYWxlbmRhci5nb29nbGUuY29t</t>
  </si>
  <si>
    <t>https://www.google.com/calendar/event?eid=ZmRkZW5pM2c0YTYyMTk0MDgxZ2Zzdmtnc28gMDllYWI2NGEyOTViNzYyNzRhMzYxOTM4ODlmYzA5NjZiOTU1YzVhZDMyY2Q1NzM1OTRlZjQ3YWFiYWE1MmYxYUBncm91cC5jYWxlbmRhci5nb29nbGUuY29t</t>
  </si>
  <si>
    <t>https://www.google.com/calendar/event?eid=dnY4MGkzZnNjODBqaGR2MWx0YW5iN3M5NHMgMDllYWI2NGEyOTViNzYyNzRhMzYxOTM4ODlmYzA5NjZiOTU1YzVhZDMyY2Q1NzM1OTRlZjQ3YWFiYWE1MmYxYUBncm91cC5jYWxlbmRhci5nb29nbGUuY29t</t>
  </si>
  <si>
    <t>https://www.google.com/calendar/event?eid=ZzUzYmRwam04aW5vcjAzMHZpc2hqMmJidXMgMDllYWI2NGEyOTViNzYyNzRhMzYxOTM4ODlmYzA5NjZiOTU1YzVhZDMyY2Q1NzM1OTRlZjQ3YWFiYWE1MmYxYUBncm91cC5jYWxlbmRhci5nb29nbGUuY29t</t>
  </si>
  <si>
    <t>https://www.google.com/calendar/event?eid=YWI2OGxvc3RpdWVyODNzY2MxN3V1ZjZyZ3MgMDllYWI2NGEyOTViNzYyNzRhMzYxOTM4ODlmYzA5NjZiOTU1YzVhZDMyY2Q1NzM1OTRlZjQ3YWFiYWE1MmYxYUBncm91cC5jYWxlbmRhci5nb29nbGUuY29t</t>
  </si>
  <si>
    <t>https://www.google.com/calendar/event?eid=NGY1OGVwNTNvYWE4dGlnNDZtOG1rb3Foa3MgMDllYWI2NGEyOTViNzYyNzRhMzYxOTM4ODlmYzA5NjZiOTU1YzVhZDMyY2Q1NzM1OTRlZjQ3YWFiYWE1MmYxYUBncm91cC5jYWxlbmRhci5nb29nbGUuY29t</t>
  </si>
  <si>
    <t>video</t>
  </si>
  <si>
    <t>https://youtu.be/cij3xm1LtS8</t>
  </si>
  <si>
    <t>https://youtu.be/xcQXxcHLLWI</t>
  </si>
  <si>
    <t>https://youtu.be/-wfRHfpyDRU</t>
  </si>
  <si>
    <t>https://youtu.be/wm3S3txTd24</t>
  </si>
  <si>
    <t>https://youtu.be/EUe8JfkM-u4</t>
  </si>
  <si>
    <t>sheet</t>
  </si>
  <si>
    <t>Sheet1</t>
  </si>
  <si>
    <t>https://docs.google.com/spreadsheets/d/1GlP1QB_iQOmaGa11xuqtpEbntpeeApEEEOZ43NnSl-Q/edit#gid=0</t>
  </si>
  <si>
    <t>Keywords</t>
  </si>
  <si>
    <t>https://docs.google.com/spreadsheets/d/1GlP1QB_iQOmaGa11xuqtpEbntpeeApEEEOZ43NnSl-Q/edit#gid=645588500</t>
  </si>
  <si>
    <t>Content</t>
  </si>
  <si>
    <t>https://docs.google.com/spreadsheets/d/1GlP1QB_iQOmaGa11xuqtpEbntpeeApEEEOZ43NnSl-Q/edit#gid=1192476821</t>
  </si>
  <si>
    <t>Calendar Events</t>
  </si>
  <si>
    <t>https://docs.google.com/spreadsheets/d/1GlP1QB_iQOmaGa11xuqtpEbntpeeApEEEOZ43NnSl-Q/edit#gid=645403799</t>
  </si>
  <si>
    <t>RSS Feeds</t>
  </si>
  <si>
    <t>https://docs.google.com/spreadsheets/d/1GlP1QB_iQOmaGa11xuqtpEbntpeeApEEEOZ43NnSl-Q/edit#gid=2002354942</t>
  </si>
  <si>
    <t>folder HTML</t>
  </si>
  <si>
    <t>Roaming photo booth rental fountain valley HTML</t>
  </si>
  <si>
    <t>https://drive.google.com/drive/folders/132DcBOkTHwLQLoPQ0wMt8jMxnjk4yxcc?usp=sharing</t>
  </si>
  <si>
    <t>HTML</t>
  </si>
  <si>
    <t>Roaming photo booth rental fountain valley.html</t>
  </si>
  <si>
    <t>https://drive.google.com/file/d/13W5XSV9_UZ7itrIjZH_oj4MZ45EAMNVt/view?usp=sharing</t>
  </si>
  <si>
    <t>folder Microsoft Files</t>
  </si>
  <si>
    <t>Roaming photo booth rental fountain valley MSFT</t>
  </si>
  <si>
    <t>https://drive.google.com/drive/folders/1Xw62ja-zEYmCbEy6sjqvHpwQzGa8qvVD?usp=sharing</t>
  </si>
  <si>
    <t xml:space="preserve">Roaming photo booth rental Aliso Viejo    </t>
  </si>
  <si>
    <t>https://docs.google.com/document/d/1ZqDTzUzIs0qVuElsAuz7v56jwyX2uRoqVfKEN9HZ2cU/edit?usp=sharing</t>
  </si>
  <si>
    <t>Roaming photo booth rental Aliso Viejo     pub</t>
  </si>
  <si>
    <t>https://docs.google.com/document/d/1ZqDTzUzIs0qVuElsAuz7v56jwyX2uRoqVfKEN9HZ2cU/pub</t>
  </si>
  <si>
    <t>Roaming photo booth rental Aliso Viejo     view</t>
  </si>
  <si>
    <t>https://docs.google.com/document/d/1ZqDTzUzIs0qVuElsAuz7v56jwyX2uRoqVfKEN9HZ2cU/view</t>
  </si>
  <si>
    <t>Roaming photo booth rental Anaheim</t>
  </si>
  <si>
    <t>https://docs.google.com/document/d/1qYNS500gecIXGb3uJ_4pyN9YfnIGRP5JYRXJqsCHFho/edit?usp=sharing</t>
  </si>
  <si>
    <t>Roaming photo booth rental Anaheim pub</t>
  </si>
  <si>
    <t>https://docs.google.com/document/d/1qYNS500gecIXGb3uJ_4pyN9YfnIGRP5JYRXJqsCHFho/pub</t>
  </si>
  <si>
    <t>Roaming photo booth rental Anaheim view</t>
  </si>
  <si>
    <t>https://docs.google.com/document/d/1qYNS500gecIXGb3uJ_4pyN9YfnIGRP5JYRXJqsCHFho/view</t>
  </si>
  <si>
    <t>Roaming photo booth rental Lake Forest</t>
  </si>
  <si>
    <t>https://docs.google.com/document/d/1iECpxvmVwE4R16qWr8u9e_gdQAgZr_EwengQeqQrgHY/edit?usp=sharing</t>
  </si>
  <si>
    <t>Roaming photo booth rental Lake Forest pub</t>
  </si>
  <si>
    <t>https://docs.google.com/document/d/1iECpxvmVwE4R16qWr8u9e_gdQAgZr_EwengQeqQrgHY/pub</t>
  </si>
  <si>
    <t>Roaming photo booth rental Lake Forest view</t>
  </si>
  <si>
    <t>https://docs.google.com/document/d/1iECpxvmVwE4R16qWr8u9e_gdQAgZr_EwengQeqQrgHY/view</t>
  </si>
  <si>
    <t>link</t>
  </si>
  <si>
    <t>https://sites.google.com/view/huntingtonbeachphotobooth/home</t>
  </si>
  <si>
    <t>https://sites.google.com/view/huntingtonbeachphotobooth/open-air-photo-booth-newport-beach</t>
  </si>
  <si>
    <t>https://sites.google.com/view/newport-beach-photo-booths/home</t>
  </si>
  <si>
    <t>https://sites.google.com/view/newport-beach-photo-booths/best-newport-beach-photo-booth-rental</t>
  </si>
  <si>
    <t>https://sites.google.com/view/photoboothrentalalisoviejoca/home</t>
  </si>
  <si>
    <t>Roaming photo booth rental Garden Grove</t>
  </si>
  <si>
    <t>https://docs.google.com/document/d/1wW8rHgNl0IyWD3rEP0PL3NZEHdMZkx5AgEEHxHKKLKM/edit?usp=sharing</t>
  </si>
  <si>
    <t>Roaming photo booth rental Garden Grove pub</t>
  </si>
  <si>
    <t>https://docs.google.com/document/d/1wW8rHgNl0IyWD3rEP0PL3NZEHdMZkx5AgEEHxHKKLKM/pub</t>
  </si>
  <si>
    <t>Roaming photo booth rental Garden Grove view</t>
  </si>
  <si>
    <t>https://docs.google.com/document/d/1wW8rHgNl0IyWD3rEP0PL3NZEHdMZkx5AgEEHxHKKLKM/view</t>
  </si>
  <si>
    <t>Roaming photo booth rental Balboa Island</t>
  </si>
  <si>
    <t>https://docs.google.com/document/d/1dJqk6Z4uolYXo6ypDrp6Qek6l39TCs7WkC-Z5jrQC2g/edit?usp=sharing</t>
  </si>
  <si>
    <t>Roaming photo booth rental Balboa Island pub</t>
  </si>
  <si>
    <t>https://docs.google.com/document/d/1dJqk6Z4uolYXo6ypDrp6Qek6l39TCs7WkC-Z5jrQC2g/pub</t>
  </si>
  <si>
    <t>Roaming photo booth rental Balboa Island view</t>
  </si>
  <si>
    <t>https://docs.google.com/document/d/1dJqk6Z4uolYXo6ypDrp6Qek6l39TCs7WkC-Z5jrQC2g/view</t>
  </si>
  <si>
    <t>Roaming photo booth rental Los Alamitos</t>
  </si>
  <si>
    <t>https://docs.google.com/document/d/1C_R7RbV_QIp8dkxc15AVtsp5f0zih_JAX6HlGg79zl0/edit?usp=sharing</t>
  </si>
  <si>
    <t>Roaming photo booth rental Los Alamitos pub</t>
  </si>
  <si>
    <t>https://docs.google.com/document/d/1C_R7RbV_QIp8dkxc15AVtsp5f0zih_JAX6HlGg79zl0/pub</t>
  </si>
  <si>
    <t>Roaming photo booth rental Los Alamitos view</t>
  </si>
  <si>
    <t>https://docs.google.com/document/d/1C_R7RbV_QIp8dkxc15AVtsp5f0zih_JAX6HlGg79zl0/view</t>
  </si>
  <si>
    <t>Roaming photo booth rental Brea</t>
  </si>
  <si>
    <t>https://docs.google.com/document/d/1wLBvHAbb9rnf34gcSVsYOH7_ORCrAEG0CUWg53wQNYw/edit?usp=sharing</t>
  </si>
  <si>
    <t>Roaming photo booth rental Brea pub</t>
  </si>
  <si>
    <t>https://docs.google.com/document/d/1wLBvHAbb9rnf34gcSVsYOH7_ORCrAEG0CUWg53wQNYw/pub</t>
  </si>
  <si>
    <t>Roaming photo booth rental Brea view</t>
  </si>
  <si>
    <t>https://docs.google.com/document/d/1wLBvHAbb9rnf34gcSVsYOH7_ORCrAEG0CUWg53wQNYw/view</t>
  </si>
  <si>
    <t>Roaming photo booth rental Irvine</t>
  </si>
  <si>
    <t>https://docs.google.com/document/d/1tmLT1cxOqC7fb5saZVpiUdMyIJpkAvSAwFYJJl5sJPc/edit?usp=sharing</t>
  </si>
  <si>
    <t>Roaming photo booth rental Irvine pub</t>
  </si>
  <si>
    <t>https://docs.google.com/document/d/1tmLT1cxOqC7fb5saZVpiUdMyIJpkAvSAwFYJJl5sJPc/pub</t>
  </si>
  <si>
    <t>Roaming photo booth rental Irvine view</t>
  </si>
  <si>
    <t>https://docs.google.com/document/d/1tmLT1cxOqC7fb5saZVpiUdMyIJpkAvSAwFYJJl5sJPc/view</t>
  </si>
  <si>
    <t>Roaming photo booth rental Mission Viejo</t>
  </si>
  <si>
    <t>https://docs.google.com/document/d/1i28sHBFCgW6RiJY-VFxUgVe7vPLbT1L9PJDuRV7Ag2Y/edit?usp=sharing</t>
  </si>
  <si>
    <t>Roaming photo booth rental Mission Viejo pub</t>
  </si>
  <si>
    <t>https://docs.google.com/document/d/1i28sHBFCgW6RiJY-VFxUgVe7vPLbT1L9PJDuRV7Ag2Y/pub</t>
  </si>
  <si>
    <t>Roaming photo booth rental Mission Viejo view</t>
  </si>
  <si>
    <t>https://docs.google.com/document/d/1i28sHBFCgW6RiJY-VFxUgVe7vPLbT1L9PJDuRV7Ag2Y/view</t>
  </si>
  <si>
    <t>Roaming photo booth rental Buena Park</t>
  </si>
  <si>
    <t>https://docs.google.com/document/d/1VSd26rQIFqVkGsX3ZSEpJi24n1ksi8r-47SYj87C6Y0/edit?usp=sharing</t>
  </si>
  <si>
    <t>Roaming photo booth rental Buena Park pub</t>
  </si>
  <si>
    <t>https://docs.google.com/document/d/1VSd26rQIFqVkGsX3ZSEpJi24n1ksi8r-47SYj87C6Y0/pub</t>
  </si>
  <si>
    <t>Roaming photo booth rental Buena Park view</t>
  </si>
  <si>
    <t>https://docs.google.com/document/d/1VSd26rQIFqVkGsX3ZSEpJi24n1ksi8r-47SYj87C6Y0/view</t>
  </si>
  <si>
    <t>Roaming photo booth rental Monarch Beach</t>
  </si>
  <si>
    <t>https://docs.google.com/document/d/1yA4sWU4PYb0IiajMjFVDFm2pSTk4JSVV3G9SnemaBHU/edit?usp=sharing</t>
  </si>
  <si>
    <t>Roaming photo booth rental Monarch Beach pub</t>
  </si>
  <si>
    <t>https://docs.google.com/document/d/1yA4sWU4PYb0IiajMjFVDFm2pSTk4JSVV3G9SnemaBHU/pub</t>
  </si>
  <si>
    <t>Roaming photo booth rental Monarch Beach view</t>
  </si>
  <si>
    <t>https://docs.google.com/document/d/1yA4sWU4PYb0IiajMjFVDFm2pSTk4JSVV3G9SnemaBHU/view</t>
  </si>
  <si>
    <t xml:space="preserve">Roaming photo booth rental Costa Mesa    </t>
  </si>
  <si>
    <t>https://docs.google.com/document/d/16-pHRLEDzao2l3tXqkwC_o11aJfrivaUkylrWtjEK0E/edit?usp=sharing</t>
  </si>
  <si>
    <t>Roaming photo booth rental Costa Mesa     pub</t>
  </si>
  <si>
    <t>https://docs.google.com/document/d/16-pHRLEDzao2l3tXqkwC_o11aJfrivaUkylrWtjEK0E/pub</t>
  </si>
  <si>
    <t>Roaming photo booth rental Costa Mesa     view</t>
  </si>
  <si>
    <t>https://docs.google.com/document/d/16-pHRLEDzao2l3tXqkwC_o11aJfrivaUkylrWtjEK0E/view</t>
  </si>
  <si>
    <t>Roaming photo booth rental Newport Beach</t>
  </si>
  <si>
    <t>https://docs.google.com/document/d/1z6gOwy5LappAUHXiTW-ygR1xwxEP7gClWS7oRFERlFg/edit?usp=sharing</t>
  </si>
  <si>
    <t>Roaming photo booth rental Newport Beach pub</t>
  </si>
  <si>
    <t>https://docs.google.com/document/d/1z6gOwy5LappAUHXiTW-ygR1xwxEP7gClWS7oRFERlFg/pub</t>
  </si>
  <si>
    <t>Roaming photo booth rental Newport Beach view</t>
  </si>
  <si>
    <t>https://docs.google.com/document/d/1z6gOwy5LappAUHXiTW-ygR1xwxEP7gClWS7oRFERlFg/view</t>
  </si>
  <si>
    <t>Roaming photo booth rental Corona Del Mar</t>
  </si>
  <si>
    <t>https://docs.google.com/document/d/1oHz8Ic1oTn8SnOEhlLmg6fWt1auzUDkLR86D23__Nyk/edit?usp=sharing</t>
  </si>
  <si>
    <t>Roaming photo booth rental Corona Del Mar pub</t>
  </si>
  <si>
    <t>https://docs.google.com/document/d/1oHz8Ic1oTn8SnOEhlLmg6fWt1auzUDkLR86D23__Nyk/pub</t>
  </si>
  <si>
    <t>Roaming photo booth rental Corona Del Mar view</t>
  </si>
  <si>
    <t>https://docs.google.com/document/d/1oHz8Ic1oTn8SnOEhlLmg6fWt1auzUDkLR86D23__Nyk/view</t>
  </si>
  <si>
    <t>Roaming photo booth rental Newport Coast</t>
  </si>
  <si>
    <t>https://docs.google.com/document/d/1Zv9rTVn8_tL0ufNvQuDKp5FNoiYrUiBbq7Fnv0Tf7-s/edit?usp=sharing</t>
  </si>
  <si>
    <t>Roaming photo booth rental Newport Coast pub</t>
  </si>
  <si>
    <t>https://docs.google.com/document/d/1Zv9rTVn8_tL0ufNvQuDKp5FNoiYrUiBbq7Fnv0Tf7-s/pub</t>
  </si>
  <si>
    <t>Roaming photo booth rental Newport Coast view</t>
  </si>
  <si>
    <t>https://docs.google.com/document/d/1Zv9rTVn8_tL0ufNvQuDKp5FNoiYrUiBbq7Fnv0Tf7-s/view</t>
  </si>
  <si>
    <t>Roaming photo booth rental Coto de Caza</t>
  </si>
  <si>
    <t>https://docs.google.com/document/d/1FSaIltUreY2Jowbz20V_oxoF6BxK07_7Tsli8qMI1M0/edit?usp=sharing</t>
  </si>
  <si>
    <t>Roaming photo booth rental Coto de Caza pub</t>
  </si>
  <si>
    <t>https://docs.google.com/document/d/1FSaIltUreY2Jowbz20V_oxoF6BxK07_7Tsli8qMI1M0/pub</t>
  </si>
  <si>
    <t>Roaming photo booth rental Coto de Caza view</t>
  </si>
  <si>
    <t>https://docs.google.com/document/d/1FSaIltUreY2Jowbz20V_oxoF6BxK07_7Tsli8qMI1M0/view</t>
  </si>
  <si>
    <t>Roaming photo booth rental Orange</t>
  </si>
  <si>
    <t>https://docs.google.com/document/d/1RSE5Z2NpxMIF0UoeM1BspbIEgXzUjgva17EMCSfnjBY/edit?usp=sharing</t>
  </si>
  <si>
    <t>Roaming photo booth rental Orange pub</t>
  </si>
  <si>
    <t>https://docs.google.com/document/d/1RSE5Z2NpxMIF0UoeM1BspbIEgXzUjgva17EMCSfnjBY/pub</t>
  </si>
  <si>
    <t>Roaming photo booth rental Orange view</t>
  </si>
  <si>
    <t>https://docs.google.com/document/d/1RSE5Z2NpxMIF0UoeM1BspbIEgXzUjgva17EMCSfnjBY/view</t>
  </si>
  <si>
    <t xml:space="preserve">Roaming photo booth rental Cypress    </t>
  </si>
  <si>
    <t>https://docs.google.com/document/d/1axQGGcy37uBi4aSqcGoSm0uo3BW-44gH4FJhDT9qxW8/edit?usp=sharing</t>
  </si>
  <si>
    <t>Roaming photo booth rental Cypress     pub</t>
  </si>
  <si>
    <t>https://docs.google.com/document/d/1axQGGcy37uBi4aSqcGoSm0uo3BW-44gH4FJhDT9qxW8/pub</t>
  </si>
  <si>
    <t>Roaming photo booth rental Cypress     view</t>
  </si>
  <si>
    <t>https://docs.google.com/document/d/1axQGGcy37uBi4aSqcGoSm0uo3BW-44gH4FJhDT9qxW8/view</t>
  </si>
  <si>
    <t>Roaming photo booth rental Placentia</t>
  </si>
  <si>
    <t>https://docs.google.com/document/d/1SVNLZDEIsd9uFw9XlKatRekFHSt5it6klIYqbn53V_E/edit?usp=sharing</t>
  </si>
  <si>
    <t>Roaming photo booth rental Placentia pub</t>
  </si>
  <si>
    <t>https://docs.google.com/document/d/1SVNLZDEIsd9uFw9XlKatRekFHSt5it6klIYqbn53V_E/pub</t>
  </si>
  <si>
    <t>Roaming photo booth rental Placentia view</t>
  </si>
  <si>
    <t>https://docs.google.com/document/d/1SVNLZDEIsd9uFw9XlKatRekFHSt5it6klIYqbn53V_E/view</t>
  </si>
  <si>
    <t>Roaming photo booth rental Dana Point</t>
  </si>
  <si>
    <t>https://docs.google.com/document/d/1eRbuCycuLXMRpblGlLcLTh8U_xt5ZlhSHAswwfp8BIM/edit?usp=sharing</t>
  </si>
  <si>
    <t>Roaming photo booth rental Dana Point pub</t>
  </si>
  <si>
    <t>https://docs.google.com/document/d/1eRbuCycuLXMRpblGlLcLTh8U_xt5ZlhSHAswwfp8BIM/pub</t>
  </si>
  <si>
    <t>Roaming photo booth rental Dana Point view</t>
  </si>
  <si>
    <t>https://docs.google.com/document/d/1eRbuCycuLXMRpblGlLcLTh8U_xt5ZlhSHAswwfp8BIM/view</t>
  </si>
  <si>
    <t>comment</t>
  </si>
  <si>
    <t>https://docs.google.com/spreadsheets/d/1GlP1QB_iQOmaGa11xuqtpEbntpeeApEEEOZ43NnSl-Q/edit?disco=AAABOwdLP-Q</t>
  </si>
  <si>
    <t>https://docs.google.com/drawings/d/1b1DCH3WthiQyZ45YukHchI6EbugZnxkzQszRuLE9jsw/edit?disco=AAABSqtrxiI</t>
  </si>
  <si>
    <t>https://docs.google.com/document/d/1eRbuCycuLXMRpblGlLcLTh8U_xt5ZlhSHAswwfp8BIM/edit?disco=AAABSoNMoKc</t>
  </si>
  <si>
    <t>https://docs.google.com/document/d/1SVNLZDEIsd9uFw9XlKatRekFHSt5it6klIYqbn53V_E/edit?disco=AAABSpx6fwM</t>
  </si>
  <si>
    <t>https://docs.google.com/document/d/1axQGGcy37uBi4aSqcGoSm0uo3BW-44gH4FJhDT9qxW8/edit?disco=AAABSdLiO0A</t>
  </si>
  <si>
    <t>https://docs.google.com/document/d/1RSE5Z2NpxMIF0UoeM1BspbIEgXzUjgva17EMCSfnjBY/edit?disco=AAABSzeLZeY</t>
  </si>
  <si>
    <t>https://docs.google.com/document/d/1FSaIltUreY2Jowbz20V_oxoF6BxK07_7Tsli8qMI1M0/edit?disco=AAABSVpJWyc</t>
  </si>
  <si>
    <t>https://docs.google.com/document/d/1Zv9rTVn8_tL0ufNvQuDKp5FNoiYrUiBbq7Fnv0Tf7-s/edit?disco=AAABScdAv00</t>
  </si>
  <si>
    <t>https://docs.google.com/document/d/1oHz8Ic1oTn8SnOEhlLmg6fWt1auzUDkLR86D23__Nyk/edit?disco=AAABOvqBI-s</t>
  </si>
  <si>
    <t>https://docs.google.com/document/d/1z6gOwy5LappAUHXiTW-ygR1xwxEP7gClWS7oRFERlFg/edit?disco=AAABSnEWaT0</t>
  </si>
  <si>
    <t>https://docs.google.com/document/d/16-pHRLEDzao2l3tXqkwC_o11aJfrivaUkylrWtjEK0E/edit?disco=AAABScuSvCM</t>
  </si>
  <si>
    <t>https://docs.google.com/document/d/1yA4sWU4PYb0IiajMjFVDFm2pSTk4JSVV3G9SnemaBHU/edit?disco=AAABSqoITZM</t>
  </si>
  <si>
    <t>https://docs.google.com/document/d/1VSd26rQIFqVkGsX3ZSEpJi24n1ksi8r-47SYj87C6Y0/edit?disco=AAABSnfXPoE</t>
  </si>
  <si>
    <t>https://docs.google.com/document/d/1i28sHBFCgW6RiJY-VFxUgVe7vPLbT1L9PJDuRV7Ag2Y/edit?disco=AAABSnILH5Y</t>
  </si>
  <si>
    <t>https://docs.google.com/document/d/1tmLT1cxOqC7fb5saZVpiUdMyIJpkAvSAwFYJJl5sJPc/edit?disco=AAABSn3cMrs</t>
  </si>
  <si>
    <t>https://docs.google.com/document/d/1wLBvHAbb9rnf34gcSVsYOH7_ORCrAEG0CUWg53wQNYw/edit?disco=AAABSmsDLOE</t>
  </si>
  <si>
    <t>https://docs.google.com/document/d/1C_R7RbV_QIp8dkxc15AVtsp5f0zih_JAX6HlGg79zl0/edit?disco=AAABSou1T-E</t>
  </si>
  <si>
    <t>https://docs.google.com/document/d/1dJqk6Z4uolYXo6ypDrp6Qek6l39TCs7WkC-Z5jrQC2g/edit?disco=AAABL1N_W1c</t>
  </si>
  <si>
    <t>https://docs.google.com/document/d/1wW8rHgNl0IyWD3rEP0PL3NZEHdMZkx5AgEEHxHKKLKM/edit?disco=AAABSUdxNM0</t>
  </si>
  <si>
    <t>https://docs.google.com/document/d/1iECpxvmVwE4R16qWr8u9e_gdQAgZr_EwengQeqQrgHY/edit?disco=AAABSn-Lkzc</t>
  </si>
  <si>
    <t>https://docs.google.com/document/d/1qYNS500gecIXGb3uJ_4pyN9YfnIGRP5JYRXJqsCHFho/edit?disco=AAABSVy0CWI</t>
  </si>
  <si>
    <t>https://docs.google.com/document/d/1ZqDTzUzIs0qVuElsAuz7v56jwyX2uRoqVfKEN9HZ2cU/edit?disco=AAABSVRcbw4</t>
  </si>
  <si>
    <t>https://docs.google.com/document/d/1iSF2uFyDFbaBd0cOwU-1ZujMhTIJ5Bs6FFkXXtW7YMI/edit?disco=AAABSVIsVrA</t>
  </si>
  <si>
    <t>https://docs.google.com/presentation/d/1bO48_2bW8zg7WEQbWgTwLlyWIaU3s__7BnTLNEhINs4/edit?disco=AAABS0VD1p0</t>
  </si>
  <si>
    <t>pdf</t>
  </si>
  <si>
    <t>Roaming photo booth rental fountain valley-Roaming photo booth rental fountain valley.pdf</t>
  </si>
  <si>
    <t>https://drive.google.com/file/d/119l297_B0sBRMf-cI9EmrTIUowekvmQ4/view?usp=sharing</t>
  </si>
  <si>
    <t>csv</t>
  </si>
  <si>
    <t>Roaming photo booth rental fountain valley-Roaming photo booth rental fountain valley.csv</t>
  </si>
  <si>
    <t>https://drive.google.com/file/d/15ASdEsTzbngdKiEu2TUq3piLFq-liTBA/view?usp=sharing</t>
  </si>
  <si>
    <t>ods</t>
  </si>
  <si>
    <t>Roaming photo booth rental fountain valley-Roaming photo booth rental fountain valley.ods</t>
  </si>
  <si>
    <t>https://drive.google.com/file/d/1Tzunl_-RLC7wiDv_jsSGQBTrjZqqwIZl/view?usp=sharing</t>
  </si>
  <si>
    <t>tsv</t>
  </si>
  <si>
    <t>Roaming photo booth rental fountain valley-Roaming photo booth rental fountain valley.tsv</t>
  </si>
  <si>
    <t>https://drive.google.com/file/d/1Z5ukDuqczH-EdjMY4sexZolDUD-nFrVY/view?usp=sharing</t>
  </si>
  <si>
    <t>xlsx</t>
  </si>
  <si>
    <t>Roaming photo booth rental fountain valley-Roaming photo booth rental fountain valley.xlsx</t>
  </si>
  <si>
    <t>https://docs.google.com/spreadsheets/d/1LgAGmVJ7AFJyNQLzcL5X4s3YP_vB_Vfa/edit?usp=sharing&amp;ouid=115602453726005426174&amp;rtpof=true&amp;sd=true</t>
  </si>
  <si>
    <t>Roaming photo booth rental fountain valley-Keywords.pdf</t>
  </si>
  <si>
    <t>https://drive.google.com/file/d/18Ud8YjBuvB_0Ombyz2w8VKcSPqIMk6e6/view?usp=sharing</t>
  </si>
  <si>
    <t>Roaming photo booth rental fountain valley-Keywords.csv</t>
  </si>
  <si>
    <t>https://drive.google.com/file/d/13TJLcacmKNDDsN6T_cxhakxBxDoqQcxH/view?usp=sharing</t>
  </si>
  <si>
    <t>Roaming photo booth rental fountain valley-Keywords.ods</t>
  </si>
  <si>
    <t>https://drive.google.com/file/d/1pOYi3vCk1dxg8OflhUN2XeJmEdS_FLzf/view?usp=sharing</t>
  </si>
  <si>
    <t>Roaming photo booth rental fountain valley-Keywords.tsv</t>
  </si>
  <si>
    <t>https://drive.google.com/file/d/1rkjH-XKnMe4gTiqSWaDNOh6_CIYCE6qt/view?usp=sharing</t>
  </si>
  <si>
    <t>Roaming photo booth rental fountain valley-Keywords.xlsx</t>
  </si>
  <si>
    <t>https://docs.google.com/spreadsheets/d/1jUFmrs4w5wddHdxN_rhzhQh7mwYyEUa-/edit?usp=sharing&amp;ouid=115602453726005426174&amp;rtpof=true&amp;sd=true</t>
  </si>
  <si>
    <t>Roaming photo booth rental fountain valley-Content.pdf</t>
  </si>
  <si>
    <t>https://drive.google.com/file/d/1tK5uT6mWgI5C0V9sniUJGHikvVO4mE13/view?usp=sharing</t>
  </si>
  <si>
    <t>Roaming photo booth rental fountain valley-Content.csv</t>
  </si>
  <si>
    <t>https://drive.google.com/file/d/1z_DSTU23tatshCwOp4GrUSv0wa1IdDVQ/view?usp=sharing</t>
  </si>
  <si>
    <t>Roaming photo booth rental fountain valley-Content.ods</t>
  </si>
  <si>
    <t>https://drive.google.com/file/d/10GYxuJLJBPfnEVqaKPugBsC-4DRRJvAu/view?usp=sharing</t>
  </si>
  <si>
    <t>Roaming photo booth rental fountain valley-Content.tsv</t>
  </si>
  <si>
    <t>https://drive.google.com/file/d/1BxGjM-E67VE_dmp9k_dRaLUHXizZayBu/view?usp=sharing</t>
  </si>
  <si>
    <t>Roaming photo booth rental fountain valley-Content.xlsx</t>
  </si>
  <si>
    <t>https://docs.google.com/spreadsheets/d/1kq_D2GvTnJZdckznWmV8DgdeiLYd9zN1/edit?usp=sharing&amp;rtpof=true&amp;sd=true</t>
  </si>
  <si>
    <t>Roaming photo booth rental fountain valley-Calendar Events.pdf</t>
  </si>
  <si>
    <t>https://drive.google.com/file/d/1EvuSQ17-Z3x_6xhAvJh2WU1BB4c1Ng2_/view?usp=sharing</t>
  </si>
  <si>
    <t>Roaming photo booth rental fountain valley-Calendar Events.csv</t>
  </si>
  <si>
    <t>https://drive.google.com/file/d/1O5CRQhohAYQoBU9OSBkGZSndBwewAVdO/view?usp=sharing</t>
  </si>
  <si>
    <t>Roaming photo booth rental fountain valley-Calendar Events.ods</t>
  </si>
  <si>
    <t>https://drive.google.com/file/d/1sdCJ5xSZEXLnOFv3kmAgkIYT7JmeMpPn/view?usp=sharing</t>
  </si>
  <si>
    <t>Roaming photo booth rental fountain valley-Calendar Events.tsv</t>
  </si>
  <si>
    <t>https://drive.google.com/file/d/1ZsKBTx4JQCb8q9J9RHTshnQ2zBkIuldk/view?usp=sharing</t>
  </si>
  <si>
    <t>Roaming photo booth rental fountain valley-Calendar Events.xlsx</t>
  </si>
  <si>
    <t>https://docs.google.com/spreadsheets/d/1-sp88qLswgi1w_EBVFnkdKoOFK_KtyRc/edit?usp=sharing&amp;ouid=115602453726005426174&amp;rtpof=true&amp;sd=true</t>
  </si>
  <si>
    <t>Roaming photo booth rental fountain valley-RSS Feeds.pdf</t>
  </si>
  <si>
    <t>https://drive.google.com/file/d/1KNwkdTvmBEbVHwsadfpFMyhPxfKet5AT/view?usp=sharing</t>
  </si>
  <si>
    <t>Roaming photo booth rental fountain valley-RSS Feeds.csv</t>
  </si>
  <si>
    <t>https://drive.google.com/file/d/1hiO0saCpbm1yU06du_xA0lXTfZ8OhBnj/view?usp=sharing</t>
  </si>
  <si>
    <t>Roaming photo booth rental fountain valley-RSS Feeds.ods</t>
  </si>
  <si>
    <t>https://drive.google.com/file/d/1P3IG5HpQqsSBeH6DInXjj9N43ZXObCge/view?usp=sharing</t>
  </si>
  <si>
    <t>Roaming photo booth rental fountain valley-RSS Feeds.tsv</t>
  </si>
  <si>
    <t>https://drive.google.com/file/d/1zwb5vTy4jSNGslI7buIkZ_c_6_alXqaf/view?usp=sharing</t>
  </si>
  <si>
    <t>Roaming photo booth rental fountain valley-RSS Feeds.xlsx</t>
  </si>
  <si>
    <t>https://docs.google.com/spreadsheets/d/1UrJTIwDORlxzYArkX-yf079Fi_BjhGhz/edit?usp=sharing&amp;ouid=115602453726005426174&amp;rtpof=true&amp;sd=true</t>
  </si>
  <si>
    <t>rtf</t>
  </si>
  <si>
    <t>Roaming photo booth rental fountain valley.rtf</t>
  </si>
  <si>
    <t>https://drive.google.com/file/d/1miaQQenxqOe8LLyfjhu_QA6FBmQzEQao/view?usp=sharing</t>
  </si>
  <si>
    <t>txt</t>
  </si>
  <si>
    <t>Roaming photo booth rental fountain valley.txt</t>
  </si>
  <si>
    <t>https://drive.google.com/file/d/1YwA5aB0qr37BDztSlgYEfNQadHDoHeyk/view?usp=sharing</t>
  </si>
  <si>
    <t>Roaming photo booth rental Aliso Viejo    .rtf</t>
  </si>
  <si>
    <t>https://drive.google.com/file/d/1mQ5n-Y4C0FYjixp9hgH8LbTss5IDUs3D/view?usp=sharing</t>
  </si>
  <si>
    <t>Roaming photo booth rental Aliso Viejo    .txt</t>
  </si>
  <si>
    <t>https://drive.google.com/file/d/19xl6w6qyjMbwq6JU-519eYaoE_2KuG0-/view?usp=sharing</t>
  </si>
  <si>
    <t>Roaming photo booth rental Anaheim.rtf</t>
  </si>
  <si>
    <t>https://drive.google.com/file/d/1mtjibvGWiEojbZL8uyuJBliHzgj2D1g9/view?usp=sharing</t>
  </si>
  <si>
    <t>Roaming photo booth rental Anaheim.txt</t>
  </si>
  <si>
    <t>https://drive.google.com/file/d/1OfUBbXh1jD75Jnc5jvTP0tLU_tsoGkZ_/view?usp=sharing</t>
  </si>
  <si>
    <t>Roaming photo booth rental Lake Forest.rtf</t>
  </si>
  <si>
    <t>https://drive.google.com/file/d/10UaJWLQdxAb8a9-q7E9-qs5ztQ1XYHS4/view?usp=sharing</t>
  </si>
  <si>
    <t>Roaming photo booth rental Lake Forest.txt</t>
  </si>
  <si>
    <t>https://drive.google.com/file/d/1NM31dywF0WcOLE77u7OwsLGtoP5gf8U0/view?usp=sharing</t>
  </si>
  <si>
    <t>Roaming photo booth rental Garden Grove.rtf</t>
  </si>
  <si>
    <t>https://drive.google.com/file/d/1gDXkUC70NbkXWDIp9PZBXbxy-ESrDKXe/view?usp=sharing</t>
  </si>
  <si>
    <t>Roaming photo booth rental Garden Grove.txt</t>
  </si>
  <si>
    <t>https://drive.google.com/file/d/1-OSVMvRk95OdIM3Wgty3bwUftmbXa6gS/view?usp=sharing</t>
  </si>
  <si>
    <t>Roaming photo booth rental Balboa Island.rtf</t>
  </si>
  <si>
    <t>https://drive.google.com/file/d/187pFEC_FJ9I54fFoWW_fDLtxEB7Rol0v/view?usp=sharing</t>
  </si>
  <si>
    <t>Roaming photo booth rental Balboa Island.txt</t>
  </si>
  <si>
    <t>https://drive.google.com/file/d/13l-jiedT6SEpySKSaWWCl1cmVJCAzZVf/view?usp=sharing</t>
  </si>
  <si>
    <t>Roaming photo booth rental Los Alamitos.rtf</t>
  </si>
  <si>
    <t>https://drive.google.com/file/d/1uJwUxdybOEY2qZ0iLQwtuYr2l1nQxqHD/view?usp=sharing</t>
  </si>
  <si>
    <t>Roaming photo booth rental Los Alamitos.txt</t>
  </si>
  <si>
    <t>https://drive.google.com/file/d/1JHOf01oD7SDWRc8pkY1XgyCVLXUWSHdX/view?usp=sharing</t>
  </si>
  <si>
    <t>Roaming photo booth rental Brea.rtf</t>
  </si>
  <si>
    <t>https://drive.google.com/file/d/1mnRprQUkJ8Ef4sceF_KYA-_GV6-pFXKC/view?usp=sharing</t>
  </si>
  <si>
    <t>Roaming photo booth rental Brea.txt</t>
  </si>
  <si>
    <t>https://drive.google.com/file/d/1n_sCBb2oXH1u5moKXjkd8SUMSuDX3JB8/view?usp=sharing</t>
  </si>
  <si>
    <t>Roaming photo booth rental Irvine.rtf</t>
  </si>
  <si>
    <t>https://drive.google.com/file/d/1ja6XzqBLTYtKBThq8i6cc6NYsoNTWXIP/view?usp=sharing</t>
  </si>
  <si>
    <t>Roaming photo booth rental Irvine.txt</t>
  </si>
  <si>
    <t>https://drive.google.com/file/d/14BLLC6mdU_1IoPpjmhFFgox8bbcvGWyZ/view?usp=sharing</t>
  </si>
  <si>
    <t>Roaming photo booth rental Mission Viejo.rtf</t>
  </si>
  <si>
    <t>https://drive.google.com/file/d/1Os-lA_FGcXPPy0PgMBcpxNfYmCGb9_T4/view?usp=sharing</t>
  </si>
  <si>
    <t>Roaming photo booth rental Mission Viejo.txt</t>
  </si>
  <si>
    <t>https://drive.google.com/file/d/1koj0_yOeLdrtuCgiDbKCbNaZoCkjBaby/view?usp=sharing</t>
  </si>
  <si>
    <t>Roaming photo booth rental Buena Park.rtf</t>
  </si>
  <si>
    <t>https://drive.google.com/file/d/11JlbIcr5payLjcUQXQzp_tqMFtBPkpU9/view?usp=sharing</t>
  </si>
  <si>
    <t>Roaming photo booth rental Buena Park.txt</t>
  </si>
  <si>
    <t>https://drive.google.com/file/d/1tVN9Iwn2WfSUDl-LbnYq2VIh__N2ndhc/view?usp=sharing</t>
  </si>
  <si>
    <t>Roaming photo booth rental Monarch Beach.rtf</t>
  </si>
  <si>
    <t>https://drive.google.com/file/d/1HAegvUvhNDgODTNv-LIhqsMzRuqRkTnT/view?usp=sharing</t>
  </si>
  <si>
    <t>Roaming photo booth rental Monarch Beach.txt</t>
  </si>
  <si>
    <t>https://drive.google.com/file/d/1Kymlc9yx16twFj0xvmnMQOxwjPMUdU2u/view?usp=sharing</t>
  </si>
  <si>
    <t>Roaming photo booth rental Costa Mesa    .rtf</t>
  </si>
  <si>
    <t>https://drive.google.com/file/d/1nVTaOn_gAS_SxAymOFtV5S5f-COxYrl5/view?usp=sharing</t>
  </si>
  <si>
    <t>Roaming photo booth rental Costa Mesa    .txt</t>
  </si>
  <si>
    <t>https://drive.google.com/file/d/1fvqVjPorn9gUthcSDP54A7l1F36tqYQ7/view?usp=sharing</t>
  </si>
  <si>
    <t>Roaming photo booth rental Newport Beach.rtf</t>
  </si>
  <si>
    <t>https://drive.google.com/file/d/1Vg8CKgpkUIO3PNZu7R7XwPZPVGR7Q-if/view?usp=sharing</t>
  </si>
  <si>
    <t>Roaming photo booth rental Newport Beach.txt</t>
  </si>
  <si>
    <t>https://drive.google.com/file/d/17XreEKhtgjgZZd2z3MCdfrzZly5dWQhH/view?usp=sharing</t>
  </si>
  <si>
    <t>Roaming photo booth rental Corona Del Mar.rtf</t>
  </si>
  <si>
    <t>https://drive.google.com/file/d/1EtAUpK8GFZIgYGG1HqrOnLcWgenC-6ye/view?usp=sharing</t>
  </si>
  <si>
    <t>Roaming photo booth rental Corona Del Mar.txt</t>
  </si>
  <si>
    <t>https://drive.google.com/file/d/1B4ibkON1mzsIHmb6HuUqfnYpc9vpNUAB/view?usp=sharing</t>
  </si>
  <si>
    <t>Roaming photo booth rental Newport Coast.rtf</t>
  </si>
  <si>
    <t>https://drive.google.com/file/d/18ewGLcX7iN3H6mh0qxNqIp_tG_FzAg7y/view?usp=sharing</t>
  </si>
  <si>
    <t>Roaming photo booth rental Newport Coast.txt</t>
  </si>
  <si>
    <t>https://drive.google.com/file/d/1mRbbpjivZo59GIHT3r21h73odV7yVhwH/view?usp=sharing</t>
  </si>
  <si>
    <t>Roaming photo booth rental Coto de Caza.rtf</t>
  </si>
  <si>
    <t>https://drive.google.com/file/d/1jUzMLKI7HHQXWkLQcTxYnFOtEeNkjkDj/view?usp=sharing</t>
  </si>
  <si>
    <t>Roaming photo booth rental Coto de Caza.txt</t>
  </si>
  <si>
    <t>https://drive.google.com/file/d/1WwAZyf8zFlge-FaRazO04X5bSgLZpaYP/view?usp=sharing</t>
  </si>
  <si>
    <t>Roaming photo booth rental Orange.rtf</t>
  </si>
  <si>
    <t>https://drive.google.com/file/d/1tOWit50p6FyzUi2rDN_CrfLScDKndWWI/view?usp=sharing</t>
  </si>
  <si>
    <t>Roaming photo booth rental Orange.txt</t>
  </si>
  <si>
    <t>https://drive.google.com/file/d/1JGezP3gZbtYzMCmIbTBIuDRGyOhrfEUS/view?usp=sharing</t>
  </si>
  <si>
    <t>Roaming photo booth rental Cypress    .rtf</t>
  </si>
  <si>
    <t>https://drive.google.com/file/d/1Qqc7p7XepzaIdbDUDO9SuhX60Gn_Jh4c/view?usp=sharing</t>
  </si>
  <si>
    <t>Roaming photo booth rental Cypress    .txt</t>
  </si>
  <si>
    <t>https://drive.google.com/file/d/1XjSsTI2us2FdvF9jTpycKL7phT2y8P-J/view?usp=sharing</t>
  </si>
  <si>
    <t>Roaming photo booth rental Placentia.rtf</t>
  </si>
  <si>
    <t>https://drive.google.com/file/d/1i_lIqmGMKpuTTXq_sVUUETOS4Sf_kXCM/view?usp=sharing</t>
  </si>
  <si>
    <t>Roaming photo booth rental Placentia.txt</t>
  </si>
  <si>
    <t>https://drive.google.com/file/d/1hgUIdeFhG0LAJ9RlRIlOPoRIt2fpWPBU/view?usp=sharing</t>
  </si>
  <si>
    <t>Roaming photo booth rental Dana Point.rtf</t>
  </si>
  <si>
    <t>https://drive.google.com/file/d/1C65fpA6pvtQAzMHIBfVPPE7AnENJpD8I/view?usp=sharing</t>
  </si>
  <si>
    <t>Roaming photo booth rental Dana Point.txt</t>
  </si>
  <si>
    <t>https://drive.google.com/file/d/1XQ2qoIOPDO8Roy-Bmg1YyN9hILMfd09k/view?usp=sharing</t>
  </si>
  <si>
    <t>Roaming photo booth rental fountain valley.pdf</t>
  </si>
  <si>
    <t>https://drive.google.com/file/d/1BK0MDUv_MgRe99cfWL_z7V6PrHyJqzAv/view?usp=sharing</t>
  </si>
  <si>
    <t>Roaming photo booth rental Aliso Viejo    .pdf</t>
  </si>
  <si>
    <t>https://drive.google.com/file/d/1n3A4bhr1Y7zRVlKlinVdGhsMhNbD2lDI/view?usp=sharing</t>
  </si>
  <si>
    <t>Roaming photo booth rental Anaheim.pdf</t>
  </si>
  <si>
    <t>https://drive.google.com/file/d/1RQZte7juIHmBh1q1CK3yplqNM454oFpq/view?usp=sharing</t>
  </si>
  <si>
    <t>Roaming photo booth rental Lake Forest.pdf</t>
  </si>
  <si>
    <t>https://drive.google.com/file/d/1eYkYKj2BLospNoVG_EOtIWzxE_yDsIlp/view?usp=sharing</t>
  </si>
  <si>
    <t>Roaming photo booth rental Garden Grove.pdf</t>
  </si>
  <si>
    <t>https://drive.google.com/file/d/1kmacTfk2MeHW4FJ5MJb1oYu1CkwqhOTg/view?usp=sharing</t>
  </si>
  <si>
    <t>Roaming photo booth rental Balboa Island.pdf</t>
  </si>
  <si>
    <t>https://drive.google.com/file/d/1bAEUoPDyssJT3c3ZiOcOJgHmlXApceDn/view?usp=sharing</t>
  </si>
  <si>
    <t>Roaming photo booth rental Los Alamitos.pdf</t>
  </si>
  <si>
    <t>https://drive.google.com/file/d/1vidgzGzpuj2M6iBQz1XC_fUEFcON-TNJ/view?usp=sharing</t>
  </si>
  <si>
    <t>Roaming photo booth rental Brea.pdf</t>
  </si>
  <si>
    <t>https://drive.google.com/file/d/14ueN6fv2481xn1DBjfkS1CrL5eGEUBUG/view?usp=sharing</t>
  </si>
  <si>
    <t>Roaming photo booth rental Irvine.pdf</t>
  </si>
  <si>
    <t>https://drive.google.com/file/d/1eQ3T1SoygGUmJltO8-YFEMFmNJG7uWpn/view?usp=sharing</t>
  </si>
  <si>
    <t>Roaming photo booth rental Mission Viejo.pdf</t>
  </si>
  <si>
    <t>https://drive.google.com/file/d/1_63Poq_5D5kluLPTsAAu6fvyo1Uh7agc/view?usp=sharing</t>
  </si>
  <si>
    <t>Roaming photo booth rental Buena Park.pdf</t>
  </si>
  <si>
    <t>https://drive.google.com/file/d/1QLOFkMt2SOJd5yvxere0wO8tS3XWhYe9/view?usp=sharing</t>
  </si>
  <si>
    <t>Roaming photo booth rental Monarch Beach.pdf</t>
  </si>
  <si>
    <t>https://drive.google.com/file/d/1u9uZCTP4xM9khTxQZHQGqQqcRRAIeHcA/view?usp=sharing</t>
  </si>
  <si>
    <t>Roaming photo booth rental Costa Mesa    .pdf</t>
  </si>
  <si>
    <t>https://drive.google.com/file/d/1aWFrg2XBGP6J484hsA1ahsa6WtQge9DO/view?usp=sharing</t>
  </si>
  <si>
    <t>Roaming photo booth rental Newport Beach.pdf</t>
  </si>
  <si>
    <t>https://drive.google.com/file/d/18eD4vg7U2Od4h0W8E9hO2vJT2IXPAkIP/view?usp=sharing</t>
  </si>
  <si>
    <t>Roaming photo booth rental Corona Del Mar.pdf</t>
  </si>
  <si>
    <t>https://drive.google.com/file/d/1Q8IsdM8ITEIKsdSm1hcxJp6v69bgKQAy/view?usp=sharing</t>
  </si>
  <si>
    <t>Roaming photo booth rental Newport Coast.pdf</t>
  </si>
  <si>
    <t>https://drive.google.com/file/d/15amqb4GdaMKdrQsS9BEHb3E_53nhFSkq/view?usp=sharing</t>
  </si>
  <si>
    <t>Roaming photo booth rental Coto de Caza.pdf</t>
  </si>
  <si>
    <t>https://drive.google.com/file/d/1VDIVcK66Bce9BIbJUORlCVR6VVjGjZ8D/view?usp=sharing</t>
  </si>
  <si>
    <t>Roaming photo booth rental Orange.pdf</t>
  </si>
  <si>
    <t>https://drive.google.com/file/d/1AgS-8FFWRxueV9J3TT4V3k_XSXh_YSqS/view?usp=sharing</t>
  </si>
  <si>
    <t>Roaming photo booth rental Cypress    .pdf</t>
  </si>
  <si>
    <t>https://drive.google.com/file/d/1dIBhTDN3CekwTe8ONsrnuR5gY-2eeHr8/view?usp=sharing</t>
  </si>
  <si>
    <t>Roaming photo booth rental Placentia.pdf</t>
  </si>
  <si>
    <t>https://drive.google.com/file/d/1BpPNSDBrNyUjk98sEXtOTTWrIRZJ3QGH/view?usp=sharing</t>
  </si>
  <si>
    <t>Roaming photo booth rental Dana Point.pdf</t>
  </si>
  <si>
    <t>https://drive.google.com/file/d/1bD52liOMU_sPAwS2x1HtO2HouzqHOXAZ/view?usp=sharing</t>
  </si>
  <si>
    <t>docx</t>
  </si>
  <si>
    <t>Roaming photo booth rental fountain valley.docx</t>
  </si>
  <si>
    <t>https://docs.google.com/document/d/1Nop6sTqZk-GmJIc1GkDhqBBjl2-ga-la/edit?usp=sharing&amp;ouid=115602453726005426174&amp;rtpof=true&amp;sd=true</t>
  </si>
  <si>
    <t>Roaming photo booth rental Aliso Viejo    .docx</t>
  </si>
  <si>
    <t>https://docs.google.com/document/d/18C7cvF_JFO_izvesl8XE4LLp7ci9-5ef/edit?usp=sharing&amp;ouid=115602453726005426174&amp;rtpof=true&amp;sd=true</t>
  </si>
  <si>
    <t>Roaming photo booth rental Anaheim.docx</t>
  </si>
  <si>
    <t>https://docs.google.com/document/d/1xWQWuTHFzm0XbMA1x3_1bj5Q_LcvSKmN/edit?usp=sharing&amp;ouid=115602453726005426174&amp;rtpof=true&amp;sd=true</t>
  </si>
  <si>
    <t>Roaming photo booth rental Lake Forest.docx</t>
  </si>
  <si>
    <t>https://docs.google.com/document/d/1bzM-n0XQxsw0fVX0Na0SXGtj83Qm4Q_k/edit?usp=sharing&amp;ouid=115602453726005426174&amp;rtpof=true&amp;sd=true</t>
  </si>
  <si>
    <t>Roaming photo booth rental Garden Grove.docx</t>
  </si>
  <si>
    <t>https://docs.google.com/document/d/1-lDFgaZfRfmkhD2VIgMOJLcxPdw9QjII/edit?usp=sharing&amp;ouid=115602453726005426174&amp;rtpof=true&amp;sd=true</t>
  </si>
  <si>
    <t>Roaming photo booth rental Balboa Island.docx</t>
  </si>
  <si>
    <t>https://docs.google.com/document/d/1UmX99L9w41PrIG6_p9UOdQ_aXxkdP12R/edit?usp=sharing&amp;ouid=115602453726005426174&amp;rtpof=true&amp;sd=true</t>
  </si>
  <si>
    <t>Roaming photo booth rental Los Alamitos.docx</t>
  </si>
  <si>
    <t>https://docs.google.com/document/d/1l6x9b0XnPS3-1GqMWTV-y3Fd6c2Futm2/edit?usp=sharing&amp;ouid=115602453726005426174&amp;rtpof=true&amp;sd=true</t>
  </si>
  <si>
    <t>Roaming photo booth rental Brea.docx</t>
  </si>
  <si>
    <t>https://docs.google.com/document/d/1b_WXCUdpb1ZxiOatlkOjz0A6DpIKgwNa/edit?usp=sharing&amp;ouid=115602453726005426174&amp;rtpof=true&amp;sd=true</t>
  </si>
  <si>
    <t>Roaming photo booth rental Irvine.docx</t>
  </si>
  <si>
    <t>https://docs.google.com/document/d/1cDhcsWaiEEw91cnOop0fIXhLVlogfnWV/edit?usp=sharing&amp;ouid=115602453726005426174&amp;rtpof=true&amp;sd=true</t>
  </si>
  <si>
    <t>Roaming photo booth rental Mission Viejo.docx</t>
  </si>
  <si>
    <t>https://docs.google.com/document/d/12uMAfAQ87Ot0i0ZAyc8fwGdq4EU976Xr/edit?usp=sharing&amp;ouid=115602453726005426174&amp;rtpof=true&amp;sd=true</t>
  </si>
  <si>
    <t>Roaming photo booth rental Buena Park.docx</t>
  </si>
  <si>
    <t>https://docs.google.com/document/d/1rqkqhmT-3EX_CswGFgNW6gU_X7HXgrc3/edit?usp=sharing&amp;ouid=115602453726005426174&amp;rtpof=true&amp;sd=true</t>
  </si>
  <si>
    <t>Roaming photo booth rental Monarch Beach.docx</t>
  </si>
  <si>
    <t>https://docs.google.com/document/d/1aozuCn0hTCDC1L3HAefaIoqU5_C06if4/edit?usp=sharing&amp;ouid=115602453726005426174&amp;rtpof=true&amp;sd=true</t>
  </si>
  <si>
    <t>Roaming photo booth rental Costa Mesa    .docx</t>
  </si>
  <si>
    <t>https://docs.google.com/document/d/1EwciHALYqvWAljuhxE_kCb5jEnauHTWt/edit?usp=sharing&amp;ouid=115602453726005426174&amp;rtpof=true&amp;sd=true</t>
  </si>
  <si>
    <t>Roaming photo booth rental Newport Beach.docx</t>
  </si>
  <si>
    <t>https://docs.google.com/document/d/1aCob_YmZuZeo1KVI1I5rxpoa7O3F65DS/edit?usp=sharing&amp;ouid=115602453726005426174&amp;rtpof=true&amp;sd=true</t>
  </si>
  <si>
    <t>Roaming photo booth rental Corona Del Mar.docx</t>
  </si>
  <si>
    <t>https://docs.google.com/document/d/1qjuwq0J4yoGdcbYDGMO10f_wc6ugYkpG/edit?usp=sharing&amp;ouid=115602453726005426174&amp;rtpof=true&amp;sd=true</t>
  </si>
  <si>
    <t>Roaming photo booth rental Newport Coast.docx</t>
  </si>
  <si>
    <t>https://docs.google.com/document/d/1pXq_VyEywKTsum_dWwNa9cny_GhGz5hH/edit?usp=sharing&amp;ouid=115602453726005426174&amp;rtpof=true&amp;sd=true</t>
  </si>
  <si>
    <t>Roaming photo booth rental Coto de Caza.docx</t>
  </si>
  <si>
    <t>https://docs.google.com/document/d/1PMtqdhtrNkupWgb7eU9RlYTbCqTGSSO3/edit?usp=sharing&amp;ouid=115602453726005426174&amp;rtpof=true&amp;sd=true</t>
  </si>
  <si>
    <t>Roaming photo booth rental Orange.docx</t>
  </si>
  <si>
    <t>https://docs.google.com/document/d/1OAfXQSc3OJ2NrjwNCS0RZS9fWIu1xmDw/edit?usp=sharing&amp;ouid=115602453726005426174&amp;rtpof=true&amp;sd=true</t>
  </si>
  <si>
    <t>Roaming photo booth rental Cypress    .docx</t>
  </si>
  <si>
    <t>https://docs.google.com/document/d/1N2_dvHvQcZ41Q2QuIJl7Tj0hlCPi5ter/edit?usp=sharing&amp;ouid=115602453726005426174&amp;rtpof=true&amp;sd=true</t>
  </si>
  <si>
    <t>Roaming photo booth rental Placentia.docx</t>
  </si>
  <si>
    <t>https://docs.google.com/document/d/1HOOkae5IxOwoFKcITrAchJQciEpZuKZd/edit?usp=sharing&amp;ouid=115602453726005426174&amp;rtpof=true&amp;sd=true</t>
  </si>
  <si>
    <t>Roaming photo booth rental Dana Point.docx</t>
  </si>
  <si>
    <t>https://docs.google.com/document/d/1FvKTn9WvGxwh9PkyQeUn7r3mfWWXYeeu/edit?usp=sharing&amp;ouid=115602453726005426174&amp;rtpof=true&amp;sd=true</t>
  </si>
  <si>
    <t>odt</t>
  </si>
  <si>
    <t>Roaming photo booth rental fountain valley.odt</t>
  </si>
  <si>
    <t>https://drive.google.com/file/d/1hq7b32OsyTkofrORhY8RkLJ2UwqpwOmy/view?usp=sharing</t>
  </si>
  <si>
    <t>zip</t>
  </si>
  <si>
    <t>Roaming photo booth rental fountain valley.zip</t>
  </si>
  <si>
    <t>https://drive.google.com/file/d/1WdQyIEIN8dNAOQ_SDcgkklEsFW_7E2u6/view?usp=sharing</t>
  </si>
  <si>
    <t>epub</t>
  </si>
  <si>
    <t>Roaming photo booth rental fountain valley.epub</t>
  </si>
  <si>
    <t>https://drive.google.com/file/d/1kyJm8B4i78EMhNTorNQs7nXaf_qEWJEE/view?usp=sharing</t>
  </si>
  <si>
    <t>Roaming photo booth rental Aliso Viejo    .odt</t>
  </si>
  <si>
    <t>https://drive.google.com/file/d/14Fk1agSIlBNR6UDPUZuPvEw8Uk7kVpih/view?usp=sharing</t>
  </si>
  <si>
    <t>Roaming photo booth rental Aliso Viejo    .zip</t>
  </si>
  <si>
    <t>https://drive.google.com/file/d/1ZoEWlfEkfrhfNuxTd-xxXZPcoW1HfQYF/view?usp=sharing</t>
  </si>
  <si>
    <t>Roaming photo booth rental Aliso Viejo    .epub</t>
  </si>
  <si>
    <t>https://drive.google.com/file/d/1MFQCQPw1OTslFZlKBaEjcLlTlMsEx5Oq/view?usp=sharing</t>
  </si>
  <si>
    <t>Roaming photo booth rental Anaheim.odt</t>
  </si>
  <si>
    <t>https://drive.google.com/file/d/1xvLbBYNaLbEItUDPcTiDAzhdoF8Ty3Dr/view?usp=sharing</t>
  </si>
  <si>
    <t>Roaming photo booth rental Anaheim.zip</t>
  </si>
  <si>
    <t>https://drive.google.com/file/d/1wl8NIsJvbDvr-1DIn2iwFrSaOYOmVvuq/view?usp=sharing</t>
  </si>
  <si>
    <t>Roaming photo booth rental Anaheim.epub</t>
  </si>
  <si>
    <t>https://drive.google.com/file/d/1Jb_jFoqW2lTpdeB147wrtpb6xBRZMSV2/view?usp=sharing</t>
  </si>
  <si>
    <t>Roaming photo booth rental Lake Forest.odt</t>
  </si>
  <si>
    <t>https://drive.google.com/file/d/1zYIE-VAActztoqABRV48SpZPzlmEcnlU/view?usp=sharing</t>
  </si>
  <si>
    <t>Roaming photo booth rental Lake Forest.zip</t>
  </si>
  <si>
    <t>https://drive.google.com/file/d/1xpBP-b-TCR9dBumqtptJCQQG_l69D7yI/view?usp=sharing</t>
  </si>
  <si>
    <t>Roaming photo booth rental Lake Forest.epub</t>
  </si>
  <si>
    <t>https://drive.google.com/file/d/1Ycud1lKHYembDgxoiRex-BBw3d_SDHqh/view?usp=sharing</t>
  </si>
  <si>
    <t>Roaming photo booth rental Garden Grove.odt</t>
  </si>
  <si>
    <t>https://drive.google.com/file/d/1UXCCls9pDTPi9Nwuug3__FhVR0SzPHT3/view?usp=sharing</t>
  </si>
  <si>
    <t>Roaming photo booth rental Garden Grove.zip</t>
  </si>
  <si>
    <t>https://drive.google.com/file/d/1lcBuyOMFxHv_Kdz2IZ1sH0q-e2rxq74F/view?usp=sharing</t>
  </si>
  <si>
    <t>Roaming photo booth rental Garden Grove.epub</t>
  </si>
  <si>
    <t>https://drive.google.com/file/d/10xXSMPMciCNTQJomeHNjpWsHdzCTnJWE/view?usp=sharing</t>
  </si>
  <si>
    <t>Roaming photo booth rental Balboa Island.odt</t>
  </si>
  <si>
    <t>https://drive.google.com/file/d/1g-5jC64fOY3mlN2WHBYhDN3IupQUolR6/view?usp=sharing</t>
  </si>
  <si>
    <t>Roaming photo booth rental Balboa Island.zip</t>
  </si>
  <si>
    <t>https://drive.google.com/file/d/1OQdESKGi72_dHxyV_5yn4ui_MwKsjHaB/view?usp=sharing</t>
  </si>
  <si>
    <t>Roaming photo booth rental Balboa Island.epub</t>
  </si>
  <si>
    <t>https://drive.google.com/file/d/1eMPF9zI3u2vjYhKzUDpeJZ_uK1XzPH_I/view?usp=sharing</t>
  </si>
  <si>
    <t>Roaming photo booth rental Los Alamitos.odt</t>
  </si>
  <si>
    <t>https://drive.google.com/file/d/1Mpx_u6CE10VJyIT03tFKKG9hJwmTurLW/view?usp=sharing</t>
  </si>
  <si>
    <t>Roaming photo booth rental Los Alamitos.zip</t>
  </si>
  <si>
    <t>https://drive.google.com/file/d/1FBx1qEVjem7Nmfoe03ehqhzPTh9RnFu7/view?usp=sharing</t>
  </si>
  <si>
    <t>Roaming photo booth rental Los Alamitos.epub</t>
  </si>
  <si>
    <t>https://drive.google.com/file/d/1grbnJ0E_VLAxhmvFr6BytmIpG23y98fl/view?usp=sharing</t>
  </si>
  <si>
    <t>Roaming photo booth rental Brea.odt</t>
  </si>
  <si>
    <t>https://drive.google.com/file/d/1hcOlQpFnhoQ_BcCZt9uVhp_cYHfsLuVv/view?usp=sharing</t>
  </si>
  <si>
    <t>Roaming photo booth rental Brea.zip</t>
  </si>
  <si>
    <t>https://drive.google.com/file/d/1fxQs-FEJjOr2a3_oVRH2BBq74PJWwG2j/view?usp=sharing</t>
  </si>
  <si>
    <t>Roaming photo booth rental Brea.epub</t>
  </si>
  <si>
    <t>https://drive.google.com/file/d/1C-UY0NGXzEdkJd_M2LfRoYG4ylVL7m80/view?usp=sharing</t>
  </si>
  <si>
    <t>Roaming photo booth rental Irvine.odt</t>
  </si>
  <si>
    <t>https://drive.google.com/file/d/1WPyLF_pGWMaB7hxrvGZyBVEXoZhfb9Cv/view?usp=sharing</t>
  </si>
  <si>
    <t>Roaming photo booth rental Irvine.zip</t>
  </si>
  <si>
    <t>https://drive.google.com/file/d/1xZyIG1_CdLX2yuKSiHkN6bRl20kH2BZY/view?usp=sharing</t>
  </si>
  <si>
    <t>Roaming photo booth rental Irvine.epub</t>
  </si>
  <si>
    <t>https://drive.google.com/file/d/13UHhx9RVHuxXyRLKE_jtldhFIbXSayrT/view?usp=sharing</t>
  </si>
  <si>
    <t>Roaming photo booth rental Mission Viejo.odt</t>
  </si>
  <si>
    <t>https://drive.google.com/file/d/1z826vXQ6eBUY3Bt2PCkMJHsqB-IqOkGG/view?usp=sharing</t>
  </si>
  <si>
    <t>Roaming photo booth rental Mission Viejo.zip</t>
  </si>
  <si>
    <t>https://drive.google.com/file/d/1Sq3Xeie6_-zCZBlxvNTePN8KXw1jY768/view?usp=sharing</t>
  </si>
  <si>
    <t>Roaming photo booth rental Mission Viejo.epub</t>
  </si>
  <si>
    <t>https://drive.google.com/file/d/1tGSQWBRe1tk50LCleAVA7eDxt_NuGAGf/view?usp=sharing</t>
  </si>
  <si>
    <t>Roaming photo booth rental Buena Park.odt</t>
  </si>
  <si>
    <t>https://drive.google.com/file/d/1KTT6jEiVbmdq27ejLEPkNx_K_rSszSHS/view?usp=sharing</t>
  </si>
  <si>
    <t>Roaming photo booth rental Buena Park.zip</t>
  </si>
  <si>
    <t>https://drive.google.com/file/d/1i54gEWcRenwG_TXT_skZ9UeCNoPOBMDv/view?usp=sharing</t>
  </si>
  <si>
    <t>Roaming photo booth rental Buena Park.epub</t>
  </si>
  <si>
    <t>https://drive.google.com/file/d/13vT05D_JZbdFsL28RLOy2KqU5pBw0yO3/view?usp=sharing</t>
  </si>
  <si>
    <t>Roaming photo booth rental Monarch Beach.odt</t>
  </si>
  <si>
    <t>https://drive.google.com/file/d/1UTmWl-NfOpcIla9RpalDbREybfyNoWLg/view?usp=sharing</t>
  </si>
  <si>
    <t>Roaming photo booth rental Monarch Beach.zip</t>
  </si>
  <si>
    <t>https://drive.google.com/file/d/1E-8UkhFjq_tMyrfRlCKGJoUSQ92n5xHL/view?usp=sharing</t>
  </si>
  <si>
    <t>Roaming photo booth rental Monarch Beach.epub</t>
  </si>
  <si>
    <t>https://drive.google.com/file/d/1I_ifgux77LEyYrx4Wj-TotS2Co1B1GJN/view?usp=sharing</t>
  </si>
  <si>
    <t>Roaming photo booth rental Costa Mesa    .odt</t>
  </si>
  <si>
    <t>https://drive.google.com/file/d/1yBhOofpHieMLoZhMdV-_JmSW7Ry3xTiz/view?usp=sharing</t>
  </si>
  <si>
    <t>Roaming photo booth rental Costa Mesa    .zip</t>
  </si>
  <si>
    <t>https://drive.google.com/file/d/1aiYALDaoFXm21-kRHeOmy4mEBGb9zCHf/view?usp=sharing</t>
  </si>
  <si>
    <t>Roaming photo booth rental Costa Mesa    .epub</t>
  </si>
  <si>
    <t>https://drive.google.com/file/d/1PkRoDXqa6cMOTGR1VNyvfhPLYmDVHyNK/view?usp=sharing</t>
  </si>
  <si>
    <t>Roaming photo booth rental Newport Beach.odt</t>
  </si>
  <si>
    <t>https://drive.google.com/file/d/1r6DPlW6Z9iKz5Bcu5EeovCXOnJkPwwh7/view?usp=sharing</t>
  </si>
  <si>
    <t>Roaming photo booth rental Newport Beach.zip</t>
  </si>
  <si>
    <t>https://drive.google.com/file/d/1MtzVuTigSB4SV52-WB5tk88G1aHyoozh/view?usp=sharing</t>
  </si>
  <si>
    <t>Roaming photo booth rental Newport Beach.epub</t>
  </si>
  <si>
    <t>https://drive.google.com/file/d/16IKSXO2sMU92l2QDEbwcKS58BRG11T9d/view?usp=sharing</t>
  </si>
  <si>
    <t>Roaming photo booth rental Corona Del Mar.odt</t>
  </si>
  <si>
    <t>https://drive.google.com/file/d/1WrG1nxaVRQnsYdcKB3FvqPLG8BTNydKV/view?usp=sharing</t>
  </si>
  <si>
    <t>Roaming photo booth rental Corona Del Mar.zip</t>
  </si>
  <si>
    <t>https://drive.google.com/file/d/1Lq2DzkZtN26jHj2OdEGf6TlSvBKXhVtj/view?usp=sharing</t>
  </si>
  <si>
    <t>Roaming photo booth rental Corona Del Mar.epub</t>
  </si>
  <si>
    <t>https://drive.google.com/file/d/1aIPWbtSubFGSOLBFOCha42yp7jyeM22S/view?usp=sharing</t>
  </si>
  <si>
    <t>Roaming photo booth rental Newport Coast.odt</t>
  </si>
  <si>
    <t>https://drive.google.com/file/d/1LnzJyD-4TobGRrFlKBzgGlPqoCb4WPcj/view?usp=sharing</t>
  </si>
  <si>
    <t>Roaming photo booth rental Newport Coast.zip</t>
  </si>
  <si>
    <t>https://drive.google.com/file/d/1XquIJzJa8oyBEUAhDf4YLWMdkCYY3JvP/view?usp=sharing</t>
  </si>
  <si>
    <t>Roaming photo booth rental Newport Coast.epub</t>
  </si>
  <si>
    <t>https://drive.google.com/file/d/1uAspSqe6teiK9zZLc2b5_JWhk7obprCo/view?usp=sharing</t>
  </si>
  <si>
    <t>Roaming photo booth rental Coto de Caza.odt</t>
  </si>
  <si>
    <t>https://drive.google.com/file/d/1a1f1H6a1AIO96voo27hZVDHj1CwpdnZ-/view?usp=sharing</t>
  </si>
  <si>
    <t>Roaming photo booth rental Coto de Caza.zip</t>
  </si>
  <si>
    <t>https://drive.google.com/file/d/1CzY8tLmjc8ZoB3ThAJ4ZD07i8qAUNPN7/view?usp=sharing</t>
  </si>
  <si>
    <t>Roaming photo booth rental Coto de Caza.epub</t>
  </si>
  <si>
    <t>https://drive.google.com/file/d/1doKteqSidlY2cyweWawDyy_VD8pTI13S/view?usp=sharing</t>
  </si>
  <si>
    <t>Roaming photo booth rental Orange.odt</t>
  </si>
  <si>
    <t>https://drive.google.com/file/d/161L7nLvQbp55VNBeMeJPilEWGH_9sKBe/view?usp=sharing</t>
  </si>
  <si>
    <t>Roaming photo booth rental Orange.zip</t>
  </si>
  <si>
    <t>https://drive.google.com/file/d/1MjOC6-bVLw2bseobIb7YPQH-Zyoc6G1R/view?usp=sharing</t>
  </si>
  <si>
    <t>Roaming photo booth rental Orange.epub</t>
  </si>
  <si>
    <t>https://drive.google.com/file/d/1COK208jUh4Usr7E6A7JonqtVo_2a23kl/view?usp=sharing</t>
  </si>
  <si>
    <t>Roaming photo booth rental Cypress    .odt</t>
  </si>
  <si>
    <t>https://drive.google.com/file/d/1Ov5lFkaa0udo0LfOeYNTjJEqm9D_aV77/view?usp=sharing</t>
  </si>
  <si>
    <t>Roaming photo booth rental Cypress    .zip</t>
  </si>
  <si>
    <t>https://drive.google.com/file/d/1wsWXeG_OywBeQRHjiNYGrevU9wOzTMy7/view?usp=sharing</t>
  </si>
  <si>
    <t>Roaming photo booth rental Cypress    .epub</t>
  </si>
  <si>
    <t>https://drive.google.com/file/d/1UHvc-NbzhT2CNTqg9v9C5euj3t7jRlvi/view?usp=sharing</t>
  </si>
  <si>
    <t>Roaming photo booth rental Placentia.odt</t>
  </si>
  <si>
    <t>https://drive.google.com/file/d/11SERX9OGiWhGwNv_voN2j_MPpOgOf3G4/view?usp=sharing</t>
  </si>
  <si>
    <t>Roaming photo booth rental Placentia.zip</t>
  </si>
  <si>
    <t>https://drive.google.com/file/d/1LRFacjACSj2optLg7Ql2QrN1FzO017pT/view?usp=sharing</t>
  </si>
  <si>
    <t>Roaming photo booth rental Placentia.epub</t>
  </si>
  <si>
    <t>https://drive.google.com/file/d/1aJIGq0y4tknBrgnKdZQG2MqQPyhNH2R6/view?usp=sharing</t>
  </si>
  <si>
    <t>Roaming photo booth rental Dana Point.odt</t>
  </si>
  <si>
    <t>https://drive.google.com/file/d/1sGcYgvirCtNfy3-BUJfBJ2huDltFLEy3/view?usp=sharing</t>
  </si>
  <si>
    <t>Roaming photo booth rental Dana Point.zip</t>
  </si>
  <si>
    <t>https://drive.google.com/file/d/189BMc3wlEAcf2tFntSTa6iUsxqHxEFEY/view?usp=sharing</t>
  </si>
  <si>
    <t>Roaming photo booth rental Dana Point.epub</t>
  </si>
  <si>
    <t>https://drive.google.com/file/d/13hRqHrZJQ2q6m14NVwgXQYEJ9KwYl12T/view?usp=sharing</t>
  </si>
  <si>
    <t>https://drive.google.com/file/d/1EXjqoCMfhfdF9hdBTmGdIJHya0ztVk_y/view?usp=sharing</t>
  </si>
  <si>
    <t>pptx</t>
  </si>
  <si>
    <t>Roaming photo booth rental fountain valley.pptx</t>
  </si>
  <si>
    <t>https://docs.google.com/presentation/d/1swz7sV6satZldrX0GY1mb3pNrtvuseK1/edit?usp=sharing&amp;ouid=115602453726005426174&amp;rtpof=true&amp;sd=true</t>
  </si>
  <si>
    <t>odp</t>
  </si>
  <si>
    <t>Roaming photo booth rental fountain valley.odp</t>
  </si>
  <si>
    <t>https://drive.google.com/file/d/1NCqGlmbeVzFJ8v9iP_y5f4NmkCamVsOd/view?usp=sharing</t>
  </si>
  <si>
    <t>https://drive.google.com/file/d/1A4QvLHinuiuYBKhOH52fkS46UHqNW9qo/view?usp=sharing</t>
  </si>
  <si>
    <t>keyword</t>
  </si>
  <si>
    <t>article</t>
  </si>
  <si>
    <t xml:space="preserve">The technology is already in {high|tall} demand. {publicity|promotion|marketing} and production companies along {following|subsequent to|behind|later than|past|gone|once|when|as soon as|considering|taking into account|with|bearing in mind|taking into consideration|afterward|subsequently|later|next|in the manner of|in imitation of|similar to|like|in the same way as} party planners are clamoring to {safe|secure} their {matter|issue|concern|business|situation|event|thing} dates to {have enough money|pay for|have the funds for|manage to pay for|find the money for|come up with the money for|meet the expense of|give|offer|present|allow|provide} clients a {habit|mannerism|way|quirk|showing off|pretentiousness|exaggeration|pretension|artifice} to generate {campaigner|protester|objector|militant|advocate|forward looking|advanced|futuristic|modern|avant-garde|innovative|highly developed|ahead of its time|liberal|open-minded|broadminded|enlightened|radical|unbiased|unprejudiced} and {interesting|fascinating|engaging} content. How it works is a {high|tall} definition camera orbits {concerning|regarding|in relation to|on the subject of|on|with reference to|as regards|a propos|vis--vis|re|approximately|roughly|in the region of|around|almost|nearly|approaching|not far off from|on the order of|going on for|in this area|roughly speaking|more or less|something like|just about|all but} {matter|issue|concern|business|situation|event|thing} goers and films a 360 degree slow {action|movement|motion|bustle|commotion|doings|goings-on|pursuit|interest|hobby|occupation|leisure interest|endeavor|pastime} video thats streamed to a social media sharing station where users can instantly {admission|entry|access|right of entry|entrance|permission} their videos. A video director helps to stage users to ensure the best video is captured {though|even though|even if|while} an on-site host assists users in sharing the completed product. The company hopes the {accessory|adjunct|supplement|complement|addition|auxiliary} of a 360 photo booth will broaden its photo booth offerings. In the age of Instagram, content is king and video content in particular is forging the {habit|mannerism|way|quirk|showing off|pretentiousness|exaggeration|pretension|artifice} to social media conquest.
This week, we announced the {start|commencement|opening|launch|foundation|establishment|creation|inauguration|initiation|introduction|instigation} of a 360 degree slow-motion video booth. Its a game-changer because of the unique {addict|user} experience it provides and because theres such {high|tall} {demand|request} for this type of content. {publicity|promotion|marketing} and production companies are already clamoring to {safe|secure} their {matter|issue|concern|business|situation|event|thing} dates {so|for that reason|therefore|hence|as a result|consequently|thus|in view of that|appropriately|suitably|correspondingly|fittingly} they can {have enough money|pay for|have the funds for|manage to pay for|find the money for|come up with the money for|meet the expense of|give|offer|present|allow|provide} clients {following|subsequent to|behind|later than|past|gone|once|when|as soon as|considering|taking into account|with|bearing in mind|taking into consideration|afterward|subsequently|later|next|in the manner of|in imitation of|similar to|like|in the same way as} {campaigner|protester|objector|militant|advocate|forward looking|advanced|futuristic|modern|avant-garde|innovative|highly developed|ahead of its time|liberal|open-minded|broadminded|enlightened|radical|unbiased|unprejudiced} content generation. The booths high-definition camera circles {concerning|regarding|in relation to|on the subject of|on|with reference to|as regards|a propos|vis--vis|re|approximately|roughly|in the region of|around|almost|nearly|approaching|not far off from|on the order of|going on for|in this area|roughly speaking|more or less|something like|just about|all but} people at an event, filming a 360-degree slow-motion video. Guests are {later|after that|subsequently|then|next} {skillful|nimble|practiced|able|clever|dexterous|adept|competent|accomplished|skilled} to instantly {share|portion|part|allocation|allowance|ration} that video via social media in a sharing station, where theyre assisted by a special host. We {hope|wish} the {accessory|adjunct|supplement|complement|addition|auxiliary} of a 360 photo booth will broaden the companys photo booth offerings and {go forward|move forward|move ahead|press forward|move on|proceed|press on|progress|go ahead|evolve|improve|develop|enhance|take forward|increase|expand|spread|progress|further|build up|loan|early payment|fee|money up front|development|improvement|spread|progress|expansion|encroachment|innovation|enhancement|increase|forward movement|progress|momentum|onslaught} their {achieve|accomplish|attain|reach} into {exchange|swap|interchange|rotate|every other|alternating|every second|vary|swing|oscillate|alternative|substitute|different|substitute|stand-in|alternative} markets.
Next week, we announced their {start|commencement|opening|launch|foundation|establishment|creation|inauguration|initiation|introduction|instigation} of a 360 slow {action|movement|motion|bustle|commotion|doings|goings-on|pursuit|interest|hobby|occupation|leisure interest|endeavor|pastime} video booth. I think its a game-changer due to the uniqueness of the {addict|user} experience and the content it generates. The {additional|extra|supplementary|further|new|other} {help|assist|support|abet|give support to|minister to|relieve|serve|sustain|facilitate|promote|encourage|further|advance|foster|bolster|assistance|help|support|relief|benefits|encouragement|service|utility} is already in {high|tall} demand. {publicity|promotion|marketing} and production companies, along {following|subsequent to|behind|later than|past|gone|once|when|as soon as|considering|taking into account|with|bearing in mind|taking into consideration|afterward|subsequently|later|next|in the manner of|in imitation of|similar to|like|in the same way as} party planners, have been contacting us to {safe|secure} their dates, hoping to {have enough money|pay for|have the funds for|manage to pay for|find the money for|come up with the money for|meet the expense of|give|offer|present|allow|provide} clients {following|subsequent to|behind|later than|past|gone|once|when|as soon as|considering|taking into account|with|bearing in mind|taking into consideration|afterward|subsequently|later|next|in the manner of|in imitation of|similar to|like|in the same way as} {campaigner|protester|objector|militant|advocate|forward looking|advanced|futuristic|modern|avant-garde|innovative|highly developed|ahead of its time|liberal|open-minded|broadminded|enlightened|radical|unbiased|unprejudiced} and {interesting|fascinating|engaging} content. As a guest stands in {stomach|front|belly|tummy} of the high-definition camera, it orbits {concerning|regarding|in relation to|on the subject of|on|with reference to|as regards|a propos|vis--vis|re|approximately|roughly|in the region of|around|almost|nearly|approaching|not far off from|on the order of|going on for|in this area|roughly speaking|more or less|something like|just about|all but} them and films a 360 slow-motion video. Guests instantly {admission|entry|access|right of entry|entrance|permission} their videos in a booth from which they can {share|portion|part|allocation|allowance|ration} their videos {on|upon} social media or download them to their phones. In {accessory|adjunct|supplement|complement|addition|auxiliary} to video and photo booths we already offer, we {hope|wish} that the {accessory|adjunct|supplement|complement|addition|auxiliary} of a 360 photo booth will broaden our offerings. In this {day|daylight|hours of daylight|morning} and age, {good|fine} photos and videos are {concerning|regarding|in relation to|on the subject of|on|with reference to|as regards|a propos|vis--vis|re|approximately|roughly|in the region of|around|almost|nearly|approaching|not far off from|on the order of|going on for|in this area|roughly speaking|more or less|something like|just about|all but} more important than the {matter|issue|concern|business|situation|event|thing} itself {following|subsequent to|behind|later than|past|gone|once|when|as soon as|considering|taking into account|with|bearing in mind|taking into consideration|afterward|subsequently|later|next|in the manner of|in imitation of|similar to|like|in the same way as} it comes to hosting {activities|actions|events|happenings|goings-on|deeds|comings and goings|undertakings|endeavors} {on|upon} Instagram. We have many {additional|extra|supplementary|further|new|other} products in the pipeline that we think our customers will love! 
In the age of Instagram, its {definite|certain|sure|positive|determined|clear|distinct} that high-quality content is king and video content, in particular, is leading the {habit|mannerism|way|quirk|showing off|pretentiousness|exaggeration|pretension|artifice} to social media conquest. The booth is first rolling out at locations {following|subsequent to|behind|later than|past|gone|once|when|as soon as|considering|taking into account|with|bearing in mind|taking into consideration|afterward|subsequently|later|next|in the manner of|in imitation of|similar to|like|in the same way as} holiday markets {before|previously|back|past|since|in the past} {creature|mammal|living thing|being|monster|beast|brute|swine|physical|bodily|visceral|instinctive|innate|inborn|subconscious} {easy to get to|nearby|available|reachable|easily reached|handy|to hand|open|within reach|manageable|comprehensible|understandable|user-friendly|easy to use|clear|straightforward|simple|approachable|affable|genial|friendly|welcoming} for everyone. As seen {on|upon} YouTube, Instagram, Facebook, and {additional|extra|supplementary|further|new|other} social media channels how much fun people have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videos {following|subsequent to|behind|later than|past|gone|once|when|as soon as|considering|taking into account|with|bearing in mind|taking into consideration|afterward|subsequently|later|next|in the manner of|in imitation of|similar to|like|in the same way as} {associates|connections|links|friends|contacts} and family; I {believe|recognize|agree to|admit|acknowledge|understand|allow|agree to|say yes|consent|say you will|give a positive response|receive|take|put up with|endure|tolerate|bow to|take|resign yourself to|take on|undertake|acknowledge|assume} this will {in fact|really|in point of fact|in reality|truly|essentially} {believe|recognize|agree to|admit|acknowledge|understand|allow|agree to|say yes|consent|say you will|give a positive response|receive|take|put up with|endure|tolerate|bow to|take|resign yourself to|take on|undertake|acknowledge|assume} off {following|subsequent to|behind|later than|past|gone|once|when|as soon as|considering|taking into account|with|bearing in mind|taking into consideration|afterward|subsequently|later|next|in the manner of|in imitation of|similar to|like|in the same way as} {activities|actions|events|happenings|goings-on|deeds|comings and goings|undertakings|endeavors} using this device. Even more {so|for that reason|therefore|hence|as a result|consequently|thus|in view of that|appropriately|suitably|correspondingly|fittingly} at {activities|actions|events|happenings|goings-on|deeds|comings and goings|undertakings|endeavors} {following|subsequent to|behind|later than|past|gone|once|when|as soon as|considering|taking into account|with|bearing in mind|taking into consideration|afterward|subsequently|later|next|in the manner of|in imitation of|similar to|like|in the same way as} participants who have no idea how to use {satisfactory|suitable|good enough|adequate|up to standard|tolerable|okay|all right|usual|standard|conventional|customary|normal|within acceptable limits|pleasing|welcome|gratifying|agreeable|enjoyable} video equipment or software. I often {see|look} people posting photos {on|upon} Instagram or Facebook from a {good|great} night out and {assist|help|support|back|back up|encourage|urge on|put up to|incite} stage at a concert. Sometimes they are filmed from inside their friends phone. Due to that limitation, these clips will not {get|acquire} into your feed without some finessing in {proclaim|make known|publicize|broadcast|declare|say|pronounce|state|reveal|name|post|herald|publish|read out} production {on|upon} video editing software. Coming soon to a city {close|near} you! If you are planning an event, now may be the {era|period|time|times|epoch|grow old|become old|mature|get older} to {employ|hire} an advertising agency or even bring in your own specialists to set {happening|going on|occurring|taking place|up|in the works|stirring} this {confess|come clean|make a clean breast|acknowledge|own up|disclose|divulge|declare|state|let in|allow in|give leave to enter|give access|permit|let pass|welcome} of the art booth right at your {next-door|adjacent|neighboring|next|bordering}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or film premiere.
To use the {additional|extra|supplementary|further|new|other} service, customers enter the booth using an iPad. A high-definition camera orbits {concerning|regarding|in relation to|on the subject of|on|with reference to|as regards|a propos|vis--vis|re|approximately|roughly|in the region of|around|almost|nearly|approaching|not far off from|on the order of|going on for|in this area|roughly speaking|more or less|something like|just about|all but} the booth, filming a slow-motion video in 360 degrees. Customers {get|receive} their videos at a livestreaming table and can {later|after that|subsequently|then|next} use an iPad to {share|portion|part|allocation|allowance|ration} their videos {following|subsequent to|behind|later than|past|gone|once|when|as soon as|considering|taking into account|with|bearing in mind|taking into consideration|afterward|subsequently|later|next|in the manner of|in imitation of|similar to|like|in the same way as} the world. A video director helps arrange customers in the best {attainable|realizable|possible|reachable|doable|practicable|feasible|viable|realistic} {habit|mannerism|way|quirk|showing off|pretentiousness|exaggeration|pretension|artifice} to ensure {good|great} footage. An usher assists customers using the iPad at the livestreaming table.
The company hopes that the {accessory|adjunct|supplement|complement|addition|auxiliary} of a 360-degree photo booth will broaden its photo booth offerings.
This week, we announced the {start|commencement|opening|launch|foundation|establishment|creation|inauguration|initiation|introduction|instigation} of their {additional|extra|supplementary|further|new|other} 360 slow {action|movement|motion|bustle|commotion|doings|goings-on|pursuit|interest|hobby|occupation|leisure interest|endeavor|pastime} video booth. Theyre already in {high|tall} demand: {matter|issue|concern|business|situation|event|thing} planners and businesses {desire|want} to {book|photograph album|folder|photo album|autograph album|stamp album|sticker album|wedding album|baby book|scrap book|record|lp|cd|tape|cassette|compilation|collection} the booths at their events, and {publicity|promotion|marketing} agencies and businesses {desire|want} more information. How it works is a {high|tall} definition camera orbiting {concerning|regarding|in relation to|on the subject of|on|with reference to|as regards|a propos|vis--vis|re|approximately|roughly|in the region of|around|almost|nearly|approaching|not far off from|on the order of|going on for|in this area|roughly speaking|more or less|something like|just about|all but} {matter|issue|concern|business|situation|event|thing} goers and films a 360 degree slow {action|movement|motion|bustle|commotion|doings|goings-on|pursuit|interest|hobby|occupation|leisure interest|endeavor|pastime} video. Videos are {later|after that|subsequently|then|next} streamed to a social media sharing station where users can instantly {admission|entry|access|right of entry|entrance|permission} their videos. The company hopes that the {accessory|adjunct|supplement|complement|addition|auxiliary} of a 360 photo booth will {make|create} the product more interesting. 
Photo booths have always been a {timeless|eternal|unchanging|classic|everlasting|perpetual} {habit|mannerism|way|quirk|showing off|pretentiousness|exaggeration|pretension|artifice} of having fun at a party or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Its no {astonishment|wonder|admiration|shock|incredulity|surprise|bewilderment} that {so|for that reason|therefore|hence|as a result|consequently|thus|in view of that|appropriately|suitably|correspondingly|fittingly} many people enjoy getting their photos taken at a photo booth. {lucky|fortunate} Frog Photo Booth in OC offers an assortment of photo booth packages to {act|deed|exploit|achievement|accomplishment|feat|stroke|battle|fighting|combat|conflict|engagement|encounter|clash|skirmish|dogfight|raid|war|warfare|suit|prosecution|lawsuit|proceedings|case|court case|charge} any celebration or {matter|issue|concern|business|situation|event|thing} type. One of the most {popular|well-liked} photo booths is the Selfie Kiosk, which snaps pictures, boomerangs, and GIFs. Guests {get|acquire} {in fact|really|in point of fact|in reality|truly|essentially} {burning|in flames|on fire|aflame|ablaze|fired up|enthusiastic|passionate|excited|aflame|eager} {following|subsequent to|behind|later than|past|gone|once|when|as soon as|considering|taking into account|with|bearing in mind|taking into consideration|afterward|subsequently|later|next|in the manner of|in imitation of|similar to|like|in the same way as} these photo booths because they can watch themselves {have an effect on|influence|involve|shape|concern|change|impinge on|distress|touch|disturb|move|upset|have emotional impact|assume|pretend to have|put on|imitate|fake} {concerning|regarding|in relation to|on the subject of|on|with reference to|as regards|a propos|vis--vis|re|approximately|roughly|in the region of|around|almost|nearly|approaching|not far off from|on the order of|going on for|in this area|roughly speaking|more or less|something like|just about|all but} in looped photos and videos, and they {make|create} {good|great} entertainment at a party. The best {share|portion|part|allocation|allowance|ration} is, these looping GIF videos can be shared {on|upon} social media platforms instantly. Photos are an excellent {habit|mannerism|way|quirk|showing off|pretentiousness|exaggeration|pretension|artifice} to {preserve|maintain} memories from your special occasion, and nowadays, you can even {make|create} video messages from the video booth in just seconds. The Selfie Kiosk can be used to {take possession of|seize|take over|occupy|capture|invade|take control of|appropriate|commandeer} memories for birthdays, Bar and Bat Mitzvahs and even corporate events. These GIF animations are shared directly {following|subsequent to|behind|later than|past|gone|once|when|as soon as|considering|taking into account|with|bearing in mind|taking into consideration|afterward|subsequently|later|next|in the manner of|in imitation of|similar to|like|in the same way as} guests in seconds, making your {matter|issue|concern|business|situation|event|thing} more {popular|well-liked} online. {lucky|fortunate} Frog Photo Booth in OC offers you the {unintentional|unintended|inadvertent|chance|unplanned|fortuitous} to {get|acquire} your photos and videos taken just the {habit|mannerism|way|quirk|showing off|pretentiousness|exaggeration|pretension|artifice} you {desire|want} them at any event. Is your {next-door|adjacent|neighboring|next|bordering}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a Seminar, Conference, Trade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or Workshop? {maybe|most likely} just a regular corporate event? {lucky|fortunate} Frog Photo Booth OC has a variety of fun photo booth packages to {act|deed|exploit|achievement|accomplishment|feat|stroke|battle|fighting|combat|conflict|engagement|encounter|clash|skirmish|dogfight|raid|war|warfare|suit|prosecution|lawsuit|proceedings|case|court case|charge} {all|every} occasion. One of their packages is the GIF booth, which takes a burst of pictures that are {collective|total|combined|cumulative|amassed|summative|comprehensive|total|collection|mass|entire sum|whole|combination|combine|amass|gather together|collect|accumulate|sum up|total} into a {fast|quick} video. The video is {later|after that|subsequently|then|next} looped and is an instant hit {following|subsequent to|behind|later than|past|gone|once|when|as soon as|considering|taking into account|with|bearing in mind|taking into consideration|afterward|subsequently|later|next|in the manner of|in imitation of|similar to|like|in the same way as} everyone! Guests can text, email, and {share|portion|part|allocation|allowance|ration} the video {on|upon} social media for {timeless|eternal|unchanging|classic|everlasting|perpetual} memories. Photos are {option|choice|substitute|other|another|substitute|unusual|different|unconventional|out of the ordinary|marginal|unorthodox|complementary} excellent {habit|mannerism|way|quirk|showing off|pretentiousness|exaggeration|pretension|artifice} to commemorate your special occasion. {lucky|fortunate} Frog Photo Booth in OC {plus|in addition to|as well as|with|along with|furthermore|moreover|also|then|after that|afterward|next|as a consequence} offers a unique photo booth experience, {perfect|absolute} for weddings, birthdays, Bar/Bat Mitzvahs, etc.Your wedding memories last a lifetime and its important to {recall|remember} to {preserve|maintain} them. {lucky|fortunate} Frog Photo Booth in OC offers GIF booths that {make|create} a looping video. Its an {interesting|fascinating|engaging} concept that is {perfect|absolute} for any event. If you are in the {promote|publicize|market|present|push|puff|announce|broadcast|make known|make public|publicize|spread around|shout from the rooftops|shout out} for photo booths, GIFs, Boomerangs, or 360 video booths for your wedding, birthday celebration, Bar Mitzvah, or corporate event, {lucky|fortunate} Frog Photo Booth in OC has you covered. 
A grad party is a special celebration that commemorates a student's accomplishments, and at the {same|similar|thesame} {era|period|time|times|epoch|grow old|become old|mature|get older} is an opportunity for parents to {tribute|honor|great compliment|rave review|award|praise} their children. Whether it be graduating from {educational|school|college|university|scholastic|studious|intellectual|scholarly|bookish|literary|learned|theoretical|speculative|moot|hypothetical|researcher|assistant professor|instructor|teacher} as an undergraduate, {high|tall} {educational|school|college|university|scholastic|studious|intellectual|scholarly|bookish|literary|learned|theoretical|speculative|moot|hypothetical|researcher|assistant professor|instructor|teacher} as a freshman, or even kindergarten, the grad party is the {perfect|absolute} {explanation|excuse|defense|reason} to celebrate {following|subsequent to|behind|later than|past|gone|once|when|as soon as|considering|taking into account|with|bearing in mind|taking into consideration|afterward|subsequently|later|next|in the manner of|in imitation of|similar to|like|in the same way as} a photo booth or a selfie booth. {though|even though|even if|while} there are many ways to celebrate the student, having a photo booth at a grad party is one {habit|mannerism|way|quirk|showing off|pretentiousness|exaggeration|pretension|artifice} that allows {all|every} of their {associates|connections|links|friends|contacts} to {get|acquire} to know them and each {additional|extra|supplementary|further|new|other} in a fun and {simple|easy} way. It {plus|in addition to|as well as|with|along with|furthermore|moreover|also|then|after that|afterward|next|as a consequence} creates {amazing|incredible|unbelievable} memories for them to {save|keep} forever.
Graduations; {associates|connections|links|friends|contacts} and {intimates|associates|relatives|family|relations} {come|arrive} together to celebrate a {following|subsequent to|behind|later than|past|gone|once|when|as soon as|considering|taking into account|with|bearing in mind|taking into consideration|afterward|subsequently|later|next|in the manner of|in imitation of|similar to|like|in the same way as} in a lifetime achievement. What {greater than before|augmented|enlarged|bigger|improved|better} {habit|mannerism|way|quirk|showing off|pretentiousness|exaggeration|pretension|artifice} to {tribute|honor|great compliment|rave review|award|praise} their accomplishments than to rent a photo booth? A photo booth is the {perfect|absolute} entertainment for a {high|tall} {educational|school|college|university|scholastic|studious|intellectual|scholarly|bookish|literary|learned|theoretical|speculative|moot|hypothetical|researcher|assistant professor|instructor|teacher} or {educational|school|college|university|scholastic|studious|intellectual|scholarly|bookish|literary|learned|theoretical|speculative|moot|hypothetical|researcher|assistant professor|instructor|teacher} graduation party: It allows classmates to interact and celebrate their momentous achievement. {} Booking an {right of entry|admission|right to use|admittance|entre|contact|way in|entrance|entry|approach|gate|door|get into|retrieve|open|log on|read|edit|gain access to} {ventilate|air|let breathe|expose|freshen} photo booth is a {good|great} {habit|mannerism|way|quirk|showing off|pretentiousness|exaggeration|pretension|artifice} to {preserve|maintain} graduation memories for {approximately|nearly} everyone; even {shy|bashful|quiet} grads will have no {suffering|difficulty|burden|problem|hardship|pain|trouble|misery|misfortune} taking a few selfies as they {point of view|viewpoint|approach|position|slant|perspective|outlook|direction|slant|incline|tilt|turn|twist|slope|point|face|aim} their graduation into a {genuine|authentic|real|true|valid|legitimate|legal|authenticated} celebration. 
If you {atmosphere|feel|setting|environment|mood|vibes|character|air|quality|tone} {following|subsequent to|behind|later than|past|gone|once|when|as soon as|considering|taking into account|with|bearing in mind|taking into consideration|afterward|subsequently|later|next|in the manner of|in imitation of|similar to|like|in the same way as} a party {following|subsequent to|behind|later than|past|gone|once|when|as soon as|considering|taking into account|with|bearing in mind|taking into consideration|afterward|subsequently|later|next|in the manner of|in imitation of|similar to|like|in the same way as} a {describe|portray|characterize|picture} booth is the {habit|mannerism|way|quirk|showing off|pretentiousness|exaggeration|pretension|artifice} to go, there are a number of affordable {facilities|services} out there. Rental companies will {have enough money|pay for|have the funds for|manage to pay for|find the money for|come up with the money for|meet the expense of|give|offer|present|allow|provide} the backdrop, props, and person to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the equipment. You just {choose|pick} what {kind|nice} of booth and theme you want. Karaoke is {popular|well-liked} at grad parties {before|previously|back|past|since|in the past} not everyone can {associate|partner|colleague|member|link|connect|join|associate|belong to} in {on|upon} formal dancing or singing. These {facilities|services} will send someone {on top of|over|higher than|more than|greater than|higher than|beyond|exceeding} to set {happening|going on|occurring|taking place|up|in the works|stirring} the equipment and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guests how to use it. {later|after that|subsequently|then|next} people can sing along {following|subsequent to|behind|later than|past|gone|once|when|as soon as|considering|taking into account|with|bearing in mind|taking into consideration|afterward|subsequently|later|next|in the manner of|in imitation of|similar to|like|in the same way as} a microphone or even {conveniently|handily|suitably|helpfully|usefully|clearly|simply|understandably|comprehensibly|straightforwardly|helpfully} watch their {associates|connections|links|friends|contacts} and {book|photograph album|folder|photo album|autograph album|stamp album|sticker album|wedding album|baby book|scrap book|record|lp|cd|tape|cassette|compilation|collection} the video for posterity. The process of recording and sharing videos has been {concerning|regarding|in relation to|on the subject of|on|with reference to|as regards|a propos|vis--vis|re|approximately|roughly|in the region of|around|almost|nearly|approaching|not far off from|on the order of|going on for|in this area|roughly speaking|more or less|something like|just about|all but} for years {following|subsequent to|behind|later than|past|gone|once|when|as soon as|considering|taking into account|with|bearing in mind|taking into consideration|afterward|subsequently|later|next|in the manner of|in imitation of|similar to|like|in the same way as} desktop software {following|subsequent to|behind|later than|past|gone|once|when|as soon as|considering|taking into account|with|bearing in mind|taking into consideration|afterward|subsequently|later|next|in the manner of|in imitation of|similar to|like|in the same way as} Windows Movie Maker, but now consumers have many {exchange|swap|interchange|rotate|every other|alternating|every second|vary|swing|oscillate|alternative|substitute|different|substitute|stand-in|alternative} options to collaborate, chat, and {share|portion|part|allocation|allowance|ration} content {following|subsequent to|behind|later than|past|gone|once|when|as soon as|considering|taking into account|with|bearing in mind|taking into consideration|afterward|subsequently|later|next|in the manner of|in imitation of|similar to|like|in the same way as} {associates|connections|links|friends|contacts} {all|every} from their own social media platforms {following|subsequent to|behind|later than|past|gone|once|when|as soon as|considering|taking into account|with|bearing in mind|taking into consideration|afterward|subsequently|later|next|in the manner of|in imitation of|similar to|like|in the same way as} Facebook Messenger and Skype. These tools {permit|allow} users to seamlessly {share|portion|part|allocation|allowance|ration} content directly onto their friends feeds, eliminating the {habit|compulsion|dependence|need|obsession|craving|infatuation} to {trouble|bother|make miserable|badly affect|cause problems|worry|upset|distress} {approximately|roughly|about|more or less|nearly|not quite|just about|virtually|practically|very nearly} editing or uploading files to YouTube.
 If you {desire|want} to {make|create} the {magic|illusion} of an {risk-taking|carefree|daring|thrill-seeking|exciting|looking for excitement|venturesome}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in a private {house|home} that isnt actually {in fact|really|in point of fact|in reality|truly|essentially} {happening|going on|occurring|taking place|up|in the works|stirring} inside your {living|animate|breathing|lively|energetic|busy|active|full of beans|perky|vibrant|bustling|vivacious|buzzing|animated|full of life|thriving|active|flourishing|successful|blooming|booming} room, {see|look} no {additional|extra|supplementary|further|new|other} than a karaoke machine. {though|even though|even if|while} DJ's may {yet|still|nevertheless} be relevant for {matter|issue|concern|business|situation|event|thing} events, for {anything|all|everything|whatever} else, a karaoke {robot|machine} could be ideal for both novelty and utility. {all|every} you have to {attain|get|realize|accomplish|reach|do|complete|pull off} is {connect|link up|attach|be next to|affix|be close to|border} your phone or laptop through Bluetooth or USB and {choose|pick} out your favorite {song|tune} or some {out of date|outdated|dated|old-fashioned|old|obsolete|archaic|antiquated|outmoded|obsolescent|pass} standby. You'll have your own private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{atmosphere|space|sky|heavens|appearance|look|manner|tone|flavor|impression|way of being|tune|melody|song|ventilate|freshen|aerate|expose|declare|express|vent|make public|proclaim|reveal|publicize|spread|circulate|tell|announce|broadcast} from which {unaccompanied|by yourself|on your own|single-handedly|unaided|without help|only|and no-one else|lonely|lonesome|abandoned|deserted|isolated|forlorn|solitary} you or others {following|subsequent to|behind|later than|past|gone|once|when|as soon as|considering|taking into account|with|bearing in mind|taking into consideration|afterward|subsequently|later|next|in the manner of|in imitation of|similar to|like|in the same way as} compatible tech can {see|look} what's happening. You'll never {anew|again|once again|once more|over|another time} have to awkwardly {hear|listen} to someone croon out of {song|tune} {following|subsequent to|behind|later than|past|gone|once|when|as soon as|considering|taking into account|with|bearing in mind|taking into consideration|afterward|subsequently|later|next|in the manner of|in imitation of|similar to|like|in the same way as} no one invited them to sing (nor will you have to {believe|recognize|agree to|admit|acknowledge|understand|allow|agree to|say yes|consent|say you will|give a positive response|receive|take|put up with|endure|tolerate|bow to|take|resign yourself to|take on|undertake|acknowledge|assume} those awkward moments yourself). That's one {matter|issue|concern|business|situation|event|thing} {approximately|roughly|about|more or less|nearly|not quite|just about|virtually|practically|very nearly} karaoke that has always been great: letting people who {love|adore} music and singing {control|run|manage|direct|rule|govern} the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rather than a hired musician who thinks these people should sing {greater than before|augmented|enlarged|bigger|improved|better} (and quite frankly probably wouldn't {get|acquire} paid as much).
This celebration of {all|every} of their accomplishments. {intimates|associates|relatives|family|relations} and {associates|connections|links|friends|contacts} {associate|partner|colleague|member|link|connect|join|associate|belong to} together in this celebration. What {greater than before|augmented|enlarged|bigger|improved|better} {habit|mannerism|way|quirk|showing off|pretentiousness|exaggeration|pretension|artifice} to {tribute|honor|great compliment|rave review|award|praise} the student than to have memories of {all|every} of their {associates|connections|links|friends|contacts} for them to {save|keep} forever. And what {greater than before|augmented|enlarged|bigger|improved|better} {habit|mannerism|way|quirk|showing off|pretentiousness|exaggeration|pretension|artifice} to {attain|get|realize|accomplish|reach|do|complete|pull off} that than using an instant photo booth rental? Its {perfect|absolute} for grad parties because it allows guests to {merge|join|join together|combine|unite|integrate|mingle|fuse} and {believe|recognize|agree to|admit|acknowledge|understand|allow|agree to|say yes|consent|say you will|give a positive response|receive|take|put up with|endure|tolerate|bow to|take|resign yourself to|take on|undertake|acknowledge|assume} pictures {following|subsequent to|behind|later than|past|gone|once|when|as soon as|considering|taking into account|with|bearing in mind|taking into consideration|afterward|subsequently|later|next|in the manner of|in imitation of|similar to|like|in the same way as} each other. A {describe|portray|characterize|picture} is one of the most treasured items a person can have, {so|for that reason|therefore|hence|as a result|consequently|thus|in view of that|appropriately|suitably|correspondingly|fittingly} reserving a photo booth for your party is a {good|great} {habit|mannerism|way|quirk|showing off|pretentiousness|exaggeration|pretension|artifice} to immortalize those memories for the {burning|on fire|in flames|blazing|ablaze|flaming|land|perch|rest|stop|settle|get off|get out of|descend|dismount} of your life. {all|every} person has a {exchange|swap|interchange|rotate|every other|alternating|every second|vary|swing|oscillate|alternative|substitute|different|substitute|stand-in|alternative} personality or likes {exchange|swap|interchange|rotate|every other|alternating|every second|vary|swing|oscillate|alternative|substitute|different|substitute|stand-in|alternative} ways of entertainment. {so|for that reason|therefore|hence|as a result|consequently|thus|in view of that|appropriately|suitably|correspondingly|fittingly} even your {shy|bashful|quiet} guests shouldnt have a {suffering|difficulty|burden|problem|hardship|pain|trouble|misery|misfortune} jumping into a photo booth for a few pictures. Its a {kind|nice} of all-purpose, all-ages entertainment that wont {depart|leave} anyone standing awkwardly in the corner.
 I have always loved knowing {approximately|roughly|about|more or less|nearly|not quite|just about|virtually|practically|very nearly} things that my {associates|connections|links|friends|contacts} {love|adore} and {locate|find} beneficial and helpful, {so|for that reason|therefore|hence|as a result|consequently|thus|in view of that|appropriately|suitably|correspondingly|fittingly} I am always {eager|excited|impatient|keen|avid|interested|enthusiastic|curious} in hearing {approximately|roughly|about|more or less|nearly|not quite|just about|virtually|practically|very nearly} things that they are using that might {make|create} my {cartoon|moving picture|animatronics|computer graphics|simulation|liveliness|energy|vibrancy|life|vigor|vivaciousness|dynamism|enthusiasm|excitement|activity|sparkle|spirit} easier as well. Today, my {friend|pal} Jackie shares her favorite products {on|upon} Amazon {under|below} $20 and they range from {anything|all|everything|whatever} you {habit|compulsion|dependence|need|obsession|craving|infatuation} to declutter and organize your {house|home} to outfits she finds {sweet|gorgeous|delightful|lovable|delectable|endearing|cute|charming|attractive|lovely} (and is {maybe|most likely} even {following|subsequent to|behind|later than|past|gone|once|when|as soon as|considering|taking into account|with|bearing in mind|taking into consideration|afterward|subsequently|later|next|in the manner of|in imitation of|similar to|like|in the same way as} buying).
BeachLife Festival is one the largest {beach|seashore} parties and {living|alive|live|breathing|flesh and blood|conscious|sentient|liven up|enliven|rouse|bring to life|stir|stimulate} music festivals in Southern California, held annually in Redondo {beach|seashore} right {next-door|adjacent|neighboring|next|bordering} to the Redondo {beach|seashore} Marina. Last year {concerning|regarding|in relation to|on the subject of|on|with reference to|as regards|a propos|vis--vis|re|approximately|roughly|in the region of|around|almost|nearly|approaching|not far off from|on the order of|going on for|in this area|roughly speaking|more or less|something like|just about|all but} 11 thousand people attended the 3 {day|daylight|hours of daylight|morning} festival, and it featured many {capably|well|skillfully|competently|with ease|without difficulty} known artists.
</t>
  </si>
  <si>
    <t>&lt;p&gt;The technology is already in {high|tall} demand. {publicity|promotion|marketing} and production companies along {following|subsequent to|behind|later than|past|gone|once|when|as soon as|considering|taking into account|with|bearing in mind|taking into consideration|afterward|subsequently|later|next|in the manner of|in imitation of|similar to|like|in the same way as} party planners are clamoring to {safe|secure} their {matter|issue|concern|business|situation|event|thing} dates to {have enough money|pay for|have the funds for|manage to pay for|find the money for|come up with the money for|meet the expense of|give|offer|present|allow|provide} clients a {habit|mannerism|way|quirk|showing off|pretentiousness|exaggeration|pretension|artifice} to generate {campaigner|protester|objector|militant|advocate|forward looking|advanced|futuristic|modern|avant-garde|innovative|highly developed|ahead of its time|liberal|open-minded|broadminded|enlightened|radical|unbiased|unprejudiced} and {interesting|fascinating|engaging} content. How it works is a {high|tall} definition camera orbits {concerning|regarding|in relation to|on the subject of|on|with reference to|as regards|a propos|vis--vis|re|approximately|roughly|in the region of|around|almost|nearly|approaching|not far off from|on the order of|going on for|in this area|roughly speaking|more or less|something like|just about|all but} {matter|issue|concern|business|situation|event|thing} goers and films a 360 degree slow {action|movement|motion|bustle|commotion|doings|goings-on|pursuit|interest|hobby|occupation|leisure interest|endeavor|pastime} video thats streamed to a social media sharing station where users can instantly {admission|entry|access|right of entry|entrance|permission} their videos. A video director helps to stage users to ensure the best video is captured {though|even though|even if|while} an on-site host assists users in sharing the completed product. The company hopes the {accessory|adjunct|supplement|complement|addition|auxiliary} of a 360 photo booth will broaden its photo booth offerings. In the age of Instagram, content is king and video content in particular is forging the {habit|mannerism|way|quirk|showing off|pretentiousness|exaggeration|pretension|artifice} to social media conquest.&lt;/p&gt;&lt;p&gt;This week, we announced the {start|commencement|opening|launch|foundation|establishment|creation|inauguration|initiation|introduction|instigation} of a 360 degree slow-motion video booth. Its a game-changer because of the unique {addict|user} experience it provides&amp;nbsp;and because theres such {high|tall} {demand|request} for this type of content. {publicity|promotion|marketing} and production companies are already clamoring to {safe|secure} their {matter|issue|concern|business|situation|event|thing} dates {so|for that reason|therefore|hence|as a result|consequently|thus|in view of that|appropriately|suitably|correspondingly|fittingly} they can {have enough money|pay for|have the funds for|manage to pay for|find the money for|come up with the money for|meet the expense of|give|offer|present|allow|provide} clients {following|subsequent to|behind|later than|past|gone|once|when|as soon as|considering|taking into account|with|bearing in mind|taking into consideration|afterward|subsequently|later|next|in the manner of|in imitation of|similar to|like|in the same way as} {campaigner|protester|objector|militant|advocate|forward looking|advanced|futuristic|modern|avant-garde|innovative|highly developed|ahead of its time|liberal|open-minded|broadminded|enlightened|radical|unbiased|unprejudiced} content generation. The booths high-definition camera circles {concerning|regarding|in relation to|on the subject of|on|with reference to|as regards|a propos|vis--vis|re|approximately|roughly|in the region of|around|almost|nearly|approaching|not far off from|on the order of|going on for|in this area|roughly speaking|more or less|something like|just about|all but} people at an event, filming a 360-degree slow-motion video. Guests are {later|after that|subsequently|then|next} {skillful|nimble|practiced|able|clever|dexterous|adept|competent|accomplished|skilled} to instantly {share|portion|part|allocation|allowance|ration} that video via social media in a sharing station, where theyre assisted by a special host. We {hope|wish} the {accessory|adjunct|supplement|complement|addition|auxiliary} of a 360 photo booth will broaden the companys photo booth offerings and {go forward|move forward|move ahead|press forward|move on|proceed|press on|progress|go ahead|evolve|improve|develop|enhance|take forward|increase|expand|spread|progress|further|build up|loan|early payment|fee|money up front|development|improvement|spread|progress|expansion|encroachment|innovation|enhancement|increase|forward movement|progress|momentum|onslaught} their {achieve|accomplish|attain|reach} into {exchange|swap|interchange|rotate|every other|alternating|every second|vary|swing|oscillate|alternative|substitute|different|substitute|stand-in|alternative} markets.&lt;/p&gt;&lt;p&gt;Next week, we announced their {start|commencement|opening|launch|foundation|establishment|creation|inauguration|initiation|introduction|instigation} of a 360 slow {action|movement|motion|bustle|commotion|doings|goings-on|pursuit|interest|hobby|occupation|leisure interest|endeavor|pastime} video booth. I think its a game-changer due to the uniqueness of the {addict|user} experience and the content it generates. The {additional|extra|supplementary|further|new|other} {help|assist|support|abet|give support to|minister to|relieve|serve|sustain|facilitate|promote|encourage|further|advance|foster|bolster|assistance|help|support|relief|benefits|encouragement|service|utility} is already in {high|tall} demand. {publicity|promotion|marketing} and production companies, along {following|subsequent to|behind|later than|past|gone|once|when|as soon as|considering|taking into account|with|bearing in mind|taking into consideration|afterward|subsequently|later|next|in the manner of|in imitation of|similar to|like|in the same way as} party planners, have been contacting us to {safe|secure} their dates, hoping to {have enough money|pay for|have the funds for|manage to pay for|find the money for|come up with the money for|meet the expense of|give|offer|present|allow|provide} clients {following|subsequent to|behind|later than|past|gone|once|when|as soon as|considering|taking into account|with|bearing in mind|taking into consideration|afterward|subsequently|later|next|in the manner of|in imitation of|similar to|like|in the same way as} {campaigner|protester|objector|militant|advocate|forward looking|advanced|futuristic|modern|avant-garde|innovative|highly developed|ahead of its time|liberal|open-minded|broadminded|enlightened|radical|unbiased|unprejudiced} and {interesting|fascinating|engaging} content. As a guest stands in {stomach|front|belly|tummy} of the high-definition camera, it orbits {concerning|regarding|in relation to|on the subject of|on|with reference to|as regards|a propos|vis--vis|re|approximately|roughly|in the region of|around|almost|nearly|approaching|not far off from|on the order of|going on for|in this area|roughly speaking|more or less|something like|just about|all but} them and films a 360 slow-motion video. Guests instantly {admission|entry|access|right of entry|entrance|permission} their videos in a booth from which they can {share|portion|part|allocation|allowance|ration} their videos {on|upon} social media or download them to their phones. In {accessory|adjunct|supplement|complement|addition|auxiliary} to video and photo booths we already offer, we {hope|wish} that the {accessory|adjunct|supplement|complement|addition|auxiliary} of a 360 photo booth will broaden our offerings. In this {day|daylight|hours of daylight|morning} and age, {good|fine} photos and videos are {concerning|regarding|in relation to|on the subject of|on|with reference to|as regards|a propos|vis--vis|re|approximately|roughly|in the region of|around|almost|nearly|approaching|not far off from|on the order of|going on for|in this area|roughly speaking|more or less|something like|just about|all but} more important than the {matter|issue|concern|business|situation|event|thing} itself {following|subsequent to|behind|later than|past|gone|once|when|as soon as|considering|taking into account|with|bearing in mind|taking into consideration|afterward|subsequently|later|next|in the manner of|in imitation of|similar to|like|in the same way as} it comes to hosting {activities|actions|events|happenings|goings-on|deeds|comings and goings|undertakings|endeavors} {on|upon} Instagram. We have many {additional|extra|supplementary|further|new|other} products in the pipeline that we think our customers will love!&amp;nbsp;&lt;/p&gt;&lt;p&gt;In the age of Instagram, its {definite|certain|sure|positive|determined|clear|distinct} that high-quality content is king and video content, in particular, is leading the {habit|mannerism|way|quirk|showing off|pretentiousness|exaggeration|pretension|artifice} to social media conquest. The booth is first rolling out at locations {following|subsequent to|behind|later than|past|gone|once|when|as soon as|considering|taking into account|with|bearing in mind|taking into consideration|afterward|subsequently|later|next|in the manner of|in imitation of|similar to|like|in the same way as} holiday markets {before|previously|back|past|since|in the past} {creature|mammal|living thing|being|monster|beast|brute|swine|physical|bodily|visceral|instinctive|innate|inborn|subconscious} {easy to get to|nearby|available|reachable|easily reached|handy|to hand|open|within reach|manageable|comprehensible|understandable|user-friendly|easy to use|clear|straightforward|simple|approachable|affable|genial|friendly|welcoming} for everyone. As seen {on|upon} YouTube, Instagram, Facebook, and {additional|extra|supplementary|further|new|other} social media channels how much fun people have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videos {following|subsequent to|behind|later than|past|gone|once|when|as soon as|considering|taking into account|with|bearing in mind|taking into consideration|afterward|subsequently|later|next|in the manner of|in imitation of|similar to|like|in the same way as} {associates|connections|links|friends|contacts} and family; I {believe|recognize|agree to|admit|acknowledge|understand|allow|agree to|say yes|consent|say you will|give a positive response|receive|take|put up with|endure|tolerate|bow to|take|resign yourself to|take on|undertake|acknowledge|assume} this will {in fact|really|in point of fact|in reality|truly|essentially} {believe|recognize|agree to|admit|acknowledge|understand|allow|agree to|say yes|consent|say you will|give a positive response|receive|take|put up with|endure|tolerate|bow to|take|resign yourself to|take on|undertake|acknowledge|assume} off {following|subsequent to|behind|later than|past|gone|once|when|as soon as|considering|taking into account|with|bearing in mind|taking into consideration|afterward|subsequently|later|next|in the manner of|in imitation of|similar to|like|in the same way as} {activities|actions|events|happenings|goings-on|deeds|comings and goings|undertakings|endeavors} using this device. Even more {so|for that reason|therefore|hence|as a result|consequently|thus|in view of that|appropriately|suitably|correspondingly|fittingly} at {activities|actions|events|happenings|goings-on|deeds|comings and goings|undertakings|endeavors} {following|subsequent to|behind|later than|past|gone|once|when|as soon as|considering|taking into account|with|bearing in mind|taking into consideration|afterward|subsequently|later|next|in the manner of|in imitation of|similar to|like|in the same way as} participants who have no idea how to use {satisfactory|suitable|good enough|adequate|up to standard|tolerable|okay|all right|usual|standard|conventional|customary|normal|within acceptable limits|pleasing|welcome|gratifying|agreeable|enjoyable} video equipment or software. I often {see|look} people posting photos {on|upon} Instagram or Facebook from a {good|great} night out and {assist|help|support|back|back up|encourage|urge on|put up to|incite} stage at a concert. Sometimes they are filmed from inside their friends phone. Due to that limitation, these clips will not {get|acquire} into your feed without some finessing in {proclaim|make known|publicize|broadcast|declare|say|pronounce|state|reveal|name|post|herald|publish|read out} production {on|upon} video editing software. Coming soon to a city {close|near} you! If you are planning an event, now may be the {era|period|time|times|epoch|grow old|become old|mature|get older} to {employ|hire} an advertising agency or even bring in your own specialists to set {happening|going on|occurring|taking place|up|in the works|stirring} this {confess|come clean|make a clean breast|acknowledge|own up|disclose|divulge|declare|state|let in|allow in|give leave to enter|give access|permit|let pass|welcome} of the art booth right at your {next-door|adjacent|neighboring|next|bordering}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or film premiere.&lt;/p&gt;&lt;p&gt;To use the {additional|extra|supplementary|further|new|other} service, customers enter the booth using an iPad. A high-definition camera orbits {concerning|regarding|in relation to|on the subject of|on|with reference to|as regards|a propos|vis--vis|re|approximately|roughly|in the region of|around|almost|nearly|approaching|not far off from|on the order of|going on for|in this area|roughly speaking|more or less|something like|just about|all but} the booth, filming a slow-motion video in 360 degrees. Customers {get|receive} their videos at a livestreaming table and can {later|after that|subsequently|then|next} use an iPad to {share|portion|part|allocation|allowance|ration} their videos {following|subsequent to|behind|later than|past|gone|once|when|as soon as|considering|taking into account|with|bearing in mind|taking into consideration|afterward|subsequently|later|next|in the manner of|in imitation of|similar to|like|in the same way as} the world. A video director helps arrange customers in the best {attainable|realizable|possible|reachable|doable|practicable|feasible|viable|realistic} {habit|mannerism|way|quirk|showing off|pretentiousness|exaggeration|pretension|artifice} to ensure {good|great} footage. An usher assists customers using the iPad at the livestreaming table.&lt;/p&gt;&lt;p&gt;The company hopes that the {accessory|adjunct|supplement|complement|addition|auxiliary} of a 360-degree photo booth will broaden its photo booth offerings.&lt;/p&gt;&lt;p&gt;This week, we announced the {start|commencement|opening|launch|foundation|establishment|creation|inauguration|initiation|introduction|instigation} of their {additional|extra|supplementary|further|new|other} 360 slow {action|movement|motion|bustle|commotion|doings|goings-on|pursuit|interest|hobby|occupation|leisure interest|endeavor|pastime} video booth. Theyre already in {high|tall} demand: {matter|issue|concern|business|situation|event|thing} planners and businesses {desire|want} to {book|photograph album|folder|photo album|autograph album|stamp album|sticker album|wedding album|baby book|scrap book|record|lp|cd|tape|cassette|compilation|collection} the booths at their events, and {publicity|promotion|marketing} agencies and businesses {desire|want} more information. How it works is a {high|tall} definition camera orbiting {concerning|regarding|in relation to|on the subject of|on|with reference to|as regards|a propos|vis--vis|re|approximately|roughly|in the region of|around|almost|nearly|approaching|not far off from|on the order of|going on for|in this area|roughly speaking|more or less|something like|just about|all but} {matter|issue|concern|business|situation|event|thing} goers and films a 360 degree slow {action|movement|motion|bustle|commotion|doings|goings-on|pursuit|interest|hobby|occupation|leisure interest|endeavor|pastime} video. Videos are {later|after that|subsequently|then|next} streamed to a social media sharing station where users can instantly {admission|entry|access|right of entry|entrance|permission} their videos. The company hopes that the {accessory|adjunct|supplement|complement|addition|auxiliary} of a 360 photo booth will {make|create} the product more interesting.&amp;nbsp;&lt;/p&gt;&lt;p&gt;&lt;br&gt;&lt;/p&gt;&lt;p&gt;Photo booths have always been a {timeless|eternal|unchanging|classic|everlasting|perpetual} {habit|mannerism|way|quirk|showing off|pretentiousness|exaggeration|pretension|artifice} of having fun at a party or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Its no {astonishment|wonder|admiration|shock|incredulity|surprise|bewilderment} that {so|for that reason|therefore|hence|as a result|consequently|thus|in view of that|appropriately|suitably|correspondingly|fittingly} many people enjoy getting their photos taken at a photo booth. {lucky|fortunate} Frog Photo Booth in OC offers an assortment of photo booth packages to {act|deed|exploit|achievement|accomplishment|feat|stroke|battle|fighting|combat|conflict|engagement|encounter|clash|skirmish|dogfight|raid|war|warfare|suit|prosecution|lawsuit|proceedings|case|court case|charge} any celebration or {matter|issue|concern|business|situation|event|thing} type. One of the most {popular|well-liked} photo booths is the Selfie Kiosk, which snaps pictures, boomerangs, and GIFs. Guests {get|acquire} {in fact|really|in point of fact|in reality|truly|essentially} {burning|in flames|on fire|aflame|ablaze|fired up|enthusiastic|passionate|excited|aflame|eager} {following|subsequent to|behind|later than|past|gone|once|when|as soon as|considering|taking into account|with|bearing in mind|taking into consideration|afterward|subsequently|later|next|in the manner of|in imitation of|similar to|like|in the same way as} these photo booths because they can watch themselves {have an effect on|influence|involve|shape|concern|change|impinge on|distress|touch|disturb|move|upset|have emotional impact|assume|pretend to have|put on|imitate|fake} {concerning|regarding|in relation to|on the subject of|on|with reference to|as regards|a propos|vis--vis|re|approximately|roughly|in the region of|around|almost|nearly|approaching|not far off from|on the order of|going on for|in this area|roughly speaking|more or less|something like|just about|all but} in looped photos and videos, and they {make|create} {good|great} entertainment at a party. The best {share|portion|part|allocation|allowance|ration} is, these looping GIF videos can be shared {on|upon} social media platforms instantly. Photos are an excellent {habit|mannerism|way|quirk|showing off|pretentiousness|exaggeration|pretension|artifice} to {preserve|maintain} memories from your special occasion, and nowadays, you can even {make|create} video messages from the video booth in just seconds. The Selfie Kiosk can be used to {take possession of|seize|take over|occupy|capture|invade|take control of|appropriate|commandeer} memories for birthdays, Bar and Bat Mitzvahs and even corporate events. These GIF animations are shared directly {following|subsequent to|behind|later than|past|gone|once|when|as soon as|considering|taking into account|with|bearing in mind|taking into consideration|afterward|subsequently|later|next|in the manner of|in imitation of|similar to|like|in the same way as} guests in seconds, making your {matter|issue|concern|business|situation|event|thing} more {popular|well-liked} online. {lucky|fortunate} Frog Photo Booth in OC offers you the {unintentional|unintended|inadvertent|chance|unplanned|fortuitous} to {get|acquire} your photos and videos taken just the {habit|mannerism|way|quirk|showing off|pretentiousness|exaggeration|pretension|artifice} you {desire|want} them at any event. Is your {next-door|adjacent|neighboring|next|bordering} {matter|issue|concern|business|situation|event|thing} {concerning|regarding|in relation to|on the subject of|on|with reference to|as regards|a propos|vis--vis|re|approximately|roughly|in the region of|around|almost|nearly|approaching|not far off from|on the order of|going on for|in this area|roughly speaking|more or less|something like|just about|all but} {yellowish-brown|orangey|tawny|ocher|orange|yellow} County a Seminar, Conference, Trade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or Workshop? {maybe|most likely} just a regular corporate event? {lucky|fortunate} Frog Photo Booth OC has a variety of fun photo booth packages to {act|deed|exploit|achievement|accomplishment|feat|stroke|battle|fighting|combat|conflict|engagement|encounter|clash|skirmish|dogfight|raid|war|warfare|suit|prosecution|lawsuit|proceedings|case|court case|charge} {all|every} occasion. One of their packages is the GIF booth, which takes a burst of pictures that are {collective|total|combined|cumulative|amassed|summative|comprehensive|total|collection|mass|entire sum|whole|combination|combine|amass|gather together|collect|accumulate|sum up|total} into a {fast|quick} video. The video is {later|after that|subsequently|then|next} looped and is an instant hit {following|subsequent to|behind|later than|past|gone|once|when|as soon as|considering|taking into account|with|bearing in mind|taking into consideration|afterward|subsequently|later|next|in the manner of|in imitation of|similar to|like|in the same way as} everyone! Guests can text, email, and {share|portion|part|allocation|allowance|ration} the video {on|upon} social media for {timeless|eternal|unchanging|classic|everlasting|perpetual} memories. Photos are {option|choice|substitute|other|another|substitute|unusual|different|unconventional|out of the ordinary|marginal|unorthodox|complementary} excellent {habit|mannerism|way|quirk|showing off|pretentiousness|exaggeration|pretension|artifice} to commemorate your special occasion. {lucky|fortunate} Frog Photo Booth in OC {plus|in addition to|as well as|with|along with|furthermore|moreover|also|then|after that|afterward|next|as a consequence} offers a unique photo booth experience, {perfect|absolute} for weddings, birthdays, Bar/Bat Mitzvahs, etc.Your wedding memories last a lifetime and its important to {recall|remember} to {preserve|maintain} them. {lucky|fortunate} Frog Photo Booth in OC offers GIF booths that {make|create} a looping video. Its an {interesting|fascinating|engaging} concept that is {perfect|absolute} for any event. If you are in the {promote|publicize|market|present|push|puff|announce|broadcast|make known|make public|publicize|spread around|shout from the rooftops|shout out} for photo booths, GIFs, Boomerangs, or 360 video booths for your wedding, birthday celebration, Bar Mitzvah, or corporate event, {lucky|fortunate} Frog Photo Booth in OC has you covered.&amp;nbsp;&lt;/p&gt;&lt;p&gt;A grad party is a special celebration that commemorates a student's accomplishments, and at the {same|similar|thesame} {era|period|time|times|epoch|grow old|become old|mature|get older} is an opportunity for parents to {tribute|honor|great compliment|rave review|award|praise} their children. Whether it be graduating from {educational|school|college|university|scholastic|studious|intellectual|scholarly|bookish|literary|learned|theoretical|speculative|moot|hypothetical|researcher|assistant professor|instructor|teacher} as an undergraduate, {high|tall} {educational|school|college|university|scholastic|studious|intellectual|scholarly|bookish|literary|learned|theoretical|speculative|moot|hypothetical|researcher|assistant professor|instructor|teacher} as a freshman, or even kindergarten, the grad party is the {perfect|absolute} {explanation|excuse|defense|reason} to celebrate {following|subsequent to|behind|later than|past|gone|once|when|as soon as|considering|taking into account|with|bearing in mind|taking into consideration|afterward|subsequently|later|next|in the manner of|in imitation of|similar to|like|in the same way as} a photo booth or a selfie booth. {though|even though|even if|while} there are many ways to celebrate the student, having a photo booth at a grad party is one {habit|mannerism|way|quirk|showing off|pretentiousness|exaggeration|pretension|artifice} that allows {all|every} of their {associates|connections|links|friends|contacts} to {get|acquire} to know them and each {additional|extra|supplementary|further|new|other} in a fun and {simple|easy} way. It {plus|in addition to|as well as|with|along with|furthermore|moreover|also|then|after that|afterward|next|as a consequence} creates {amazing|incredible|unbelievable} memories for them to {save|keep} forever.&lt;/p&gt;&lt;p&gt;Graduations; {associates|connections|links|friends|contacts} and {intimates|associates|relatives|family|relations} {come|arrive} together to celebrate a {following|subsequent to|behind|later than|past|gone|once|when|as soon as|considering|taking into account|with|bearing in mind|taking into consideration|afterward|subsequently|later|next|in the manner of|in imitation of|similar to|like|in the same way as} in a lifetime achievement. What {greater than before|augmented|enlarged|bigger|improved|better} {habit|mannerism|way|quirk|showing off|pretentiousness|exaggeration|pretension|artifice} to {tribute|honor|great compliment|rave review|award|praise} their accomplishments than to rent a photo booth? A photo booth is the {perfect|absolute} entertainment for a {high|tall} {educational|school|college|university|scholastic|studious|intellectual|scholarly|bookish|literary|learned|theoretical|speculative|moot|hypothetical|researcher|assistant professor|instructor|teacher} or {educational|school|college|university|scholastic|studious|intellectual|scholarly|bookish|literary|learned|theoretical|speculative|moot|hypothetical|researcher|assistant professor|instructor|teacher} graduation party: It allows classmates to interact and celebrate their momentous achievement. {} Booking an {right of entry|admission|right to use|admittance|entre|contact|way in|entrance|entry|approach|gate|door|get into|retrieve|open|log on|read|edit|gain access to} {ventilate|air|let breathe|expose|freshen} photo booth is a {good|great} {habit|mannerism|way|quirk|showing off|pretentiousness|exaggeration|pretension|artifice} to {preserve|maintain} graduation memories for {approximately|nearly} everyone; even {shy|bashful|quiet} grads will have no {suffering|difficulty|burden|problem|hardship|pain|trouble|misery|misfortune} taking a few selfies as they {point of view|viewpoint|approach|position|slant|perspective|outlook|direction|slant|incline|tilt|turn|twist|slope|point|face|aim} their graduation into a {genuine|authentic|real|true|valid|legitimate|legal|authenticated} celebration.&amp;nbsp;&lt;/p&gt;&lt;p&gt;&lt;br&gt;&lt;/p&gt;&lt;p&gt;If you {atmosphere|feel|setting|environment|mood|vibes|character|air|quality|tone} {following|subsequent to|behind|later than|past|gone|once|when|as soon as|considering|taking into account|with|bearing in mind|taking into consideration|afterward|subsequently|later|next|in the manner of|in imitation of|similar to|like|in the same way as} a party {following|subsequent to|behind|later than|past|gone|once|when|as soon as|considering|taking into account|with|bearing in mind|taking into consideration|afterward|subsequently|later|next|in the manner of|in imitation of|similar to|like|in the same way as} a {describe|portray|characterize|picture} booth is the {habit|mannerism|way|quirk|showing off|pretentiousness|exaggeration|pretension|artifice} to go, there are a number of affordable {facilities|services} out there. Rental companies will {have enough money|pay for|have the funds for|manage to pay for|find the money for|come up with the money for|meet the expense of|give|offer|present|allow|provide} the backdrop, props, and person to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the equipment. You just {choose|pick} what {kind|nice} of booth and theme you want. Karaoke is {popular|well-liked} at grad parties {before|previously|back|past|since|in the past} not everyone can {associate|partner|colleague|member|link|connect|join|associate|belong to} in {on|upon} formal dancing or singing. These {facilities|services} will send someone {on top of|over|higher than|more than|greater than|higher than|beyond|exceeding} to set {happening|going on|occurring|taking place|up|in the works|stirring} the equipment and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guests how to use it. {later|after that|subsequently|then|next} people can sing along {following|subsequent to|behind|later than|past|gone|once|when|as soon as|considering|taking into account|with|bearing in mind|taking into consideration|afterward|subsequently|later|next|in the manner of|in imitation of|similar to|like|in the same way as} a microphone or even {conveniently|handily|suitably|helpfully|usefully|clearly|simply|understandably|comprehensibly|straightforwardly|helpfully} watch their {associates|connections|links|friends|contacts} and {book|photograph album|folder|photo album|autograph album|stamp album|sticker album|wedding album|baby book|scrap book|record|lp|cd|tape|cassette|compilation|collection} the video for posterity. The process of recording and sharing videos has been {concerning|regarding|in relation to|on the subject of|on|with reference to|as regards|a propos|vis--vis|re|approximately|roughly|in the region of|around|almost|nearly|approaching|not far off from|on the order of|going on for|in this area|roughly speaking|more or less|something like|just about|all but} for years {following|subsequent to|behind|later than|past|gone|once|when|as soon as|considering|taking into account|with|bearing in mind|taking into consideration|afterward|subsequently|later|next|in the manner of|in imitation of|similar to|like|in the same way as} desktop software {following|subsequent to|behind|later than|past|gone|once|when|as soon as|considering|taking into account|with|bearing in mind|taking into consideration|afterward|subsequently|later|next|in the manner of|in imitation of|similar to|like|in the same way as} Windows Movie Maker, but now consumers have many {exchange|swap|interchange|rotate|every other|alternating|every second|vary|swing|oscillate|alternative|substitute|different|substitute|stand-in|alternative} options to collaborate, chat, and {share|portion|part|allocation|allowance|ration} content {following|subsequent to|behind|later than|past|gone|once|when|as soon as|considering|taking into account|with|bearing in mind|taking into consideration|afterward|subsequently|later|next|in the manner of|in imitation of|similar to|like|in the same way as} {associates|connections|links|friends|contacts} {all|every} from their own social media platforms {following|subsequent to|behind|later than|past|gone|once|when|as soon as|considering|taking into account|with|bearing in mind|taking into consideration|afterward|subsequently|later|next|in the manner of|in imitation of|similar to|like|in the same way as} Facebook Messenger and Skype. These tools {permit|allow} users to seamlessly {share|portion|part|allocation|allowance|ration} content directly onto their friends feeds, eliminating the {habit|compulsion|dependence|need|obsession|craving|infatuation} to {trouble|bother|make miserable|badly affect|cause problems|worry|upset|distress} {approximately|roughly|about|more or less|nearly|not quite|just about|virtually|practically|very nearly} editing or uploading files to YouTube.&lt;/p&gt;&lt;p&gt;&amp;nbsp;If you {desire|want} to {make|create} the {magic|illusion} of an {risk-taking|carefree|daring|thrill-seeking|exciting|looking for excitement|venturesome}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in a private {house|home} that isnt actually {in fact|really|in point of fact|in reality|truly|essentially} {happening|going on|occurring|taking place|up|in the works|stirring} inside your {living|animate|breathing|lively|energetic|busy|active|full of beans|perky|vibrant|bustling|vivacious|buzzing|animated|full of life|thriving|active|flourishing|successful|blooming|booming} room, {see|look} no {additional|extra|supplementary|further|new|other} than a karaoke machine. {though|even though|even if|while} DJ's may {yet|still|nevertheless} be relevant for {matter|issue|concern|business|situation|event|thing} events, for {anything|all|everything|whatever} else, a karaoke {robot|machine} could be ideal for both novelty and utility. {all|every} you have to {attain|get|realize|accomplish|reach|do|complete|pull off} is {connect|link up|attach|be next to|affix|be close to|border} your phone or laptop through Bluetooth or USB and {choose|pick} out your favorite {song|tune} or some {out of date|outdated|dated|old-fashioned|old|obsolete|archaic|antiquated|outmoded|obsolescent|pass} standby. You'll have your own private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{atmosphere|space|sky|heavens|appearance|look|manner|tone|flavor|impression|way of being|tune|melody|song|ventilate|freshen|aerate|expose|declare|express|vent|make public|proclaim|reveal|publicize|spread|circulate|tell|announce|broadcast} from which {unaccompanied|by yourself|on your own|single-handedly|unaided|without help|only|and no-one else|lonely|lonesome|abandoned|deserted|isolated|forlorn|solitary} you or others {following|subsequent to|behind|later than|past|gone|once|when|as soon as|considering|taking into account|with|bearing in mind|taking into consideration|afterward|subsequently|later|next|in the manner of|in imitation of|similar to|like|in the same way as} compatible tech can {see|look} what's happening. You'll never {anew|again|once again|once more|over|another time} have to awkwardly {hear|listen} to someone croon out of {song|tune} {following|subsequent to|behind|later than|past|gone|once|when|as soon as|considering|taking into account|with|bearing in mind|taking into consideration|afterward|subsequently|later|next|in the manner of|in imitation of|similar to|like|in the same way as} no one invited them to sing (nor will you have to {believe|recognize|agree to|admit|acknowledge|understand|allow|agree to|say yes|consent|say you will|give a positive response|receive|take|put up with|endure|tolerate|bow to|take|resign yourself to|take on|undertake|acknowledge|assume} those awkward moments yourself). That's one {matter|issue|concern|business|situation|event|thing} {approximately|roughly|about|more or less|nearly|not quite|just about|virtually|practically|very nearly} karaoke that has always been great: letting people who {love|adore} music and singing {control|run|manage|direct|rule|govern} the {do something|take action|take steps|proceed|be active|perform|operate|work|discharge duty|accomplish|action|deed|doing|undertaking|exploit|performance|achievement|accomplishment|feat|work|take effect|function|produce a result|produce an effect|do its stuff|perform|act out|be in|appear in|play in|play a part|play a role|behave|conduct yourself|comport yourself|acquit yourself|perform|pretense|show|sham|put-on|con|feint|pretend|put on an act|put it on|play|fake|feign|play-act|ham it up|affect|law|piece of legislation|statute|decree|enactment|measure|bill} rather than a hired musician who thinks these people should sing {greater than before|augmented|enlarged|bigger|improved|better} (and quite frankly probably wouldn't {get|acquire} paid as much).&lt;/p&gt;&lt;p&gt;This celebration of {all|every} of their accomplishments. {intimates|associates|relatives|family|relations} and {associates|connections|links|friends|contacts} {associate|partner|colleague|member|link|connect|join|associate|belong to} together in this celebration. What {greater than before|augmented|enlarged|bigger|improved|better} {habit|mannerism|way|quirk|showing off|pretentiousness|exaggeration|pretension|artifice} to {tribute|honor|great compliment|rave review|award|praise} the student than to have memories of {all|every} of their {associates|connections|links|friends|contacts} for them to {save|keep} forever. And what {greater than before|augmented|enlarged|bigger|improved|better} {habit|mannerism|way|quirk|showing off|pretentiousness|exaggeration|pretension|artifice} to {attain|get|realize|accomplish|reach|do|complete|pull off} that than using an instant photo booth rental? Its {perfect|absolute} for grad parties because it allows guests to {merge|join|join together|combine|unite|integrate|mingle|fuse} and {believe|recognize|agree to|admit|acknowledge|understand|allow|agree to|say yes|consent|say you will|give a positive response|receive|take|put up with|endure|tolerate|bow to|take|resign yourself to|take on|undertake|acknowledge|assume} pictures {following|subsequent to|behind|later than|past|gone|once|when|as soon as|considering|taking into account|with|bearing in mind|taking into consideration|afterward|subsequently|later|next|in the manner of|in imitation of|similar to|like|in the same way as} each other. A {describe|portray|characterize|picture} is one of the most treasured items a person can have, {so|for that reason|therefore|hence|as a result|consequently|thus|in view of that|appropriately|suitably|correspondingly|fittingly} reserving a photo booth for your party is a {good|great} {habit|mannerism|way|quirk|showing off|pretentiousness|exaggeration|pretension|artifice} to immortalize those memories for the {burning|on fire|in flames|blazing|ablaze|flaming|land|perch|rest|stop|settle|get off|get out of|descend|dismount} of your life. {all|every} person has a {exchange|swap|interchange|rotate|every other|alternating|every second|vary|swing|oscillate|alternative|substitute|different|substitute|stand-in|alternative} personality or likes {exchange|swap|interchange|rotate|every other|alternating|every second|vary|swing|oscillate|alternative|substitute|different|substitute|stand-in|alternative} ways of entertainment. {so|for that reason|therefore|hence|as a result|consequently|thus|in view of that|appropriately|suitably|correspondingly|fittingly} even your {shy|bashful|quiet} guests shouldnt have a {suffering|difficulty|burden|problem|hardship|pain|trouble|misery|misfortune} jumping into a photo booth for a few pictures. Its a {kind|nice} of all-purpose, all-ages entertainment that wont {depart|leave} anyone standing awkwardly in the corner.&lt;/p&gt;&lt;p&gt;&amp;nbsp;I have always loved knowing {approximately|roughly|about|more or less|nearly|not quite|just about|virtually|practically|very nearly} things that my {associates|connections|links|friends|contacts} {love|adore} and {locate|find} beneficial and helpful, {so|for that reason|therefore|hence|as a result|consequently|thus|in view of that|appropriately|suitably|correspondingly|fittingly} I am always {eager|excited|impatient|keen|avid|interested|enthusiastic|curious} in hearing {approximately|roughly|about|more or less|nearly|not quite|just about|virtually|practically|very nearly} things that they are using that might {make|create} my {cartoon|moving picture|animatronics|computer graphics|simulation|liveliness|energy|vibrancy|life|vigor|vivaciousness|dynamism|enthusiasm|excitement|activity|sparkle|spirit} easier as well. Today, my {friend|pal} Jackie shares her favorite products {on|upon} Amazon {under|below} $20&amp;nbsp;and they range from {anything|all|everything|whatever} you {habit|compulsion|dependence|need|obsession|craving|infatuation} to declutter and organize your {house|home} to outfits she finds {sweet|gorgeous|delightful|lovable|delectable|endearing|cute|charming|attractive|lovely} (and is {maybe|most likely} even {following|subsequent to|behind|later than|past|gone|once|when|as soon as|considering|taking into account|with|bearing in mind|taking into consideration|afterward|subsequently|later|next|in the manner of|in imitation of|similar to|like|in the same way as} buying).&lt;/p&gt;&lt;p&gt;BeachLife Festival is one the largest {beach|seashore} parties and {living|alive|live|breathing|flesh and blood|conscious|sentient|liven up|enliven|rouse|bring to life|stir|stimulate} music festivals in Southern California, held annually in Redondo {beach|seashore} right {next-door|adjacent|neighboring|next|bordering} to the Redondo {beach|seashore} Marina. Last year {concerning|regarding|in relation to|on the subject of|on|with reference to|as regards|a propos|vis--vis|re|approximately|roughly|in the region of|around|almost|nearly|approaching|not far off from|on the order of|going on for|in this area|roughly speaking|more or less|something like|just about|all but} 11 thousand people attended the 3 {day|daylight|hours of daylight|morning} festival, and it featured many {capably|well|skillfully|competently|with ease|without difficulty} known artists.&lt;/p&gt;</t>
  </si>
  <si>
    <t xml:space="preserve">The technology is already in tall demand. promotion and production companies along later party planners are clamoring to secure their thing dates to pay for clients a artifice to generate liberal and fascinating content. How it works is a tall definition camera orbits regarding business goers and films a 360 degree slow interest video thats streamed to a social media sharing station where users can instantly admission their videos. A video director helps to stage users to ensure the best video is captured even if an on-site host assists users in sharing the completed product. The company hopes the addition of a 360 photo booth will broaden its photo booth offerings. In the age of Instagram, content is king and video content in particular is forging the way to social media conquest.
This week, we announced the instigation of a 360 degree slow-motion video booth. Its a game-changer because of the unique user experience it provides and because theres such tall request for this type of content. publicity and production companies are already clamoring to secure their business dates suitably they can allow clients similar to advanced content generation. The booths high-definition camera circles with reference to people at an event, filming a 360-degree slow-motion video. Guests are next practiced to instantly share that video via social media in a sharing station, where theyre assisted by a special host. We hope the addition of a 360 photo booth will broaden the companys photo booth offerings and move ahead their reach into substitute markets.
Next week, we announced their initiation of a 360 slow occupation video booth. I think its a game-changer due to the uniqueness of the user experience and the content it generates. The extra relief is already in high demand. promotion and production companies, along as soon as party planners, have been contacting us to safe their dates, hoping to meet the expense of clients in imitation of enlightened and interesting content. As a guest stands in front of the high-definition camera, it orbits re them and films a 360 slow-motion video. Guests instantly permission their videos in a booth from which they can allowance their videos on social media or download them to their phones. In adjunct to video and photo booths we already offer, we hope that the auxiliary of a 360 photo booth will broaden our offerings. In this morning and age, fine photos and videos are a propos more important than the issue itself like it comes to hosting activities on Instagram. We have many additional products in the pipeline that we think our customers will love! 
In the age of Instagram, its clear that high-quality content is king and video content, in particular, is leading the showing off to social media conquest. The booth is first rolling out at locations once holiday markets since instinctive reachable for everyone. As seen on YouTube, Instagram, Facebook, and additional social media channels how much fun people have action videos later contacts and family; I take this will truly agree to off as soon as happenings using this device. Even more thus at actions considering participants who have no idea how to use usual video equipment or software. I often see people posting photos upon Instagram or Facebook from a great night out and assist stage at a concert. Sometimes they are filmed from inside their friends phone. Due to that limitation, these clips will not get into your feed without some finessing in pronounce production upon video editing software. Coming soon to a city near you! If you are planning an event, now may be the times to employ an advertising agency or even bring in your own specialists to set taking place this let pass of the art booth right at your neighboring feign or film premiere.
To use the supplementary service, customers enter the booth using an iPad. A high-definition camera orbits approaching the booth, filming a slow-motion video in 360 degrees. Customers get their videos at a livestreaming table and can then use an iPad to share their videos as soon as the world. A video director helps arrange customers in the best realistic exaggeration to ensure good footage. An usher assists customers using the iPad at the livestreaming table.
The company hopes that the auxiliary of a 360-degree photo booth will broaden its photo booth offerings.
This week, we announced the instigation of their new 360 slow motion video booth. Theyre already in tall demand: concern planners and businesses desire to photo album the booths at their events, and marketing agencies and businesses desire more information. How it works is a tall definition camera orbiting re issue goers and films a 360 degree slow leisure interest video. Videos are later streamed to a social media sharing station where users can instantly entrance their videos. The company hopes that the complement of a 360 photo booth will make the product more interesting. 
Photo booths have always been a perpetual way of having fun at a party or concern concerning yellow County. Its no bewilderment that correspondingly many people enjoy getting their photos taken at a photo booth. lucky Frog Photo Booth in OC offers an assortment of photo booth packages to dogfight any celebration or thing type. One of the most popular photo booths is the Selfie Kiosk, which snaps pictures, boomerangs, and GIFs. Guests acquire truly aflame gone these photo booths because they can watch themselves change around in looped photos and videos, and they create great entertainment at a party. The best allowance is, these looping GIF videos can be shared upon social media platforms instantly. Photos are an excellent way to preserve memories from your special occasion, and nowadays, you can even make video messages from the video booth in just seconds. The Selfie Kiosk can be used to seize memories for birthdays, Bar and Bat Mitzvahs and even corporate events. These GIF animations are shared directly later guests in seconds, making your situation more popular online. lucky Frog Photo Booth in OC offers you the inadvertent to get your photos and videos taken just the mannerism you desire them at any event. Is your neighboring matter approaching ocher County a Seminar, Conference, Trade play a part or Workshop? maybe just a regular corporate event? fortunate Frog Photo Booth OC has a variety of fun photo booth packages to raid all occasion. One of their packages is the GIF booth, which takes a burst of pictures that are gather together into a fast video. The video is later looped and is an instant hit as soon as everyone! Guests can text, email, and share the video on social media for perpetual memories. Photos are unusual excellent pretension to commemorate your special occasion. fortunate Frog Photo Booth in OC as a consequence offers a unique photo booth experience, absolute for weddings, birthdays, Bar/Bat Mitzvahs, etc.Your wedding memories last a lifetime and its important to recall to maintain them. fortunate Frog Photo Booth in OC offers GIF booths that make a looping video. Its an interesting concept that is absolute for any event. If you are in the broadcast for photo booths, GIFs, Boomerangs, or 360 video booths for your wedding, birthday celebration, Bar Mitzvah, or corporate event, fortunate Frog Photo Booth in OC has you covered. 
A grad party is a special celebration that commemorates a student's accomplishments, and at the same epoch is an opportunity for parents to tribute their children. Whether it be graduating from college as an undergraduate, high hypothetical as a freshman, or even kindergarten, the grad party is the absolute defense to celebrate subsequently a photo booth or a selfie booth. while there are many ways to celebrate the student, having a photo booth at a grad party is one showing off that allows every of their connections to acquire to know them and each supplementary in a fun and easy way. It also creates amazing memories for them to save forever.
Graduations; links and family come together to celebrate a like in a lifetime achievement. What better habit to rave review their accomplishments than to rent a photo booth? A photo booth is the perfect entertainment for a tall assistant professor or scholarly graduation party: It allows classmates to interact and celebrate their momentous achievement. {} Booking an gate expose photo booth is a good habit to maintain graduation memories for nearly everyone; even bashful grads will have no misfortune taking a few selfies as they slant their graduation into a authentic celebration. 
If you quality like a party behind a portray booth is the showing off to go, there are a number of affordable services out there. Rental companies will provide the backdrop, props, and person to accomplishment the equipment. You just choose what nice of booth and theme you want. Karaoke is well-liked at grad parties previously not everyone can link in on formal dancing or singing. These facilities will send someone greater than to set in the works the equipment and work guests how to use it. subsequently people can sing along taking into account a microphone or even conveniently watch their connections and tape the video for posterity. The process of recording and sharing videos has been in relation to for years with desktop software in imitation of Windows Movie Maker, but now consumers have many oscillate options to collaborate, chat, and ration content bearing in mind connections all from their own social media platforms behind Facebook Messenger and Skype. These tools permit users to seamlessly share content directly onto their friends feeds, eliminating the obsession to trouble nearly editing or uploading files to YouTube.
 If you want to make the magic of an looking for excitement feign in a private home that isnt actually in reality stirring inside your breathing room, see no new than a karaoke machine. even though DJ's may nevertheless be relevant for matter events, for everything else, a karaoke machine could be ideal for both novelty and utility. every you have to complete is attach your phone or laptop through Bluetooth or USB and choose out your favorite song or some outdated standby. You'll have your own private be in express from which lonesome you or others subsequent to compatible tech can look what's happening. You'll never again have to awkwardly hear to someone croon out of tune following no one invited them to sing (nor will you have to agree to those awkward moments yourself). That's one thing more or less karaoke that has always been great: letting people who adore music and singing manage the behave rather than a hired musician who thinks these people should sing greater than before (and quite frankly probably wouldn't get paid as much).
This celebration of every of their accomplishments. intimates and links member together in this celebration. What enlarged showing off to praise the student than to have memories of every of their friends for them to save forever. And what enlarged quirk to complete that than using an instant photo booth rental? Its perfect for grad parties because it allows guests to join together and give a positive response pictures gone each other. A picture is one of the most treasured items a person can have, in view of that reserving a photo booth for your party is a good mannerism to immortalize those memories for the flaming of your life. all person has a exchange personality or likes alternating ways of entertainment. therefore even your bashful guests shouldnt have a hardship jumping into a photo booth for a few pictures. Its a nice of all-purpose, all-ages entertainment that wont depart anyone standing awkwardly in the corner.
 I have always loved knowing not quite things that my friends love and find beneficial and helpful, consequently I am always excited in hearing more or less things that they are using that might make my life easier as well. Today, my friend Jackie shares her favorite products upon Amazon below $20 and they range from everything you craving to declutter and organize your home to outfits she finds endearing (and is maybe even afterward buying).
BeachLife Festival is one the largest seashore parties and liven up music festivals in Southern California, held annually in Redondo beach right neighboring to the Redondo seashore Marina. Last year approximately 11 thousand people attended the 3 daylight festival, and it featured many competently known artists.
</t>
  </si>
  <si>
    <t>Business Name</t>
  </si>
  <si>
    <t>Lucky Frog Photo Booth Photo Booth Rental Orange County</t>
  </si>
  <si>
    <t>Business Address</t>
  </si>
  <si>
    <t>15700 Belshire Ave, Norwalk, CA 90650</t>
  </si>
  <si>
    <t>Business Phone</t>
  </si>
  <si>
    <t xml:space="preserve">(562) 303-9926 </t>
  </si>
  <si>
    <t>Business Latitude</t>
  </si>
  <si>
    <t>Business Longitude</t>
  </si>
  <si>
    <t xml:space="preserve">The technology is already in tall demand. promotion and production companies along taking into consideration party planners are clamoring to secure their event dates to find the money for clients a way to generate unbiased and fascinating content. How it works is a tall definition camera orbits all but situation goers and films a 360 degree slow leisure interest video thats streamed to a social media sharing station where users can instantly right of entry their videos. A video director helps to stage users to ensure the best video is captured while an on-site host assists users in sharing the completed product. The company hopes the supplement of a 360 photo booth will broaden its photo booth offerings. In the age of Instagram, content is king and video content in particular is forging the pretentiousness to social media conquest.
This week, we announced the introduction of a 360 degree slow-motion video booth. Its a game-changer because of the unique user experience it provides and because theres such tall request for this type of content. publicity and production companies are already clamoring to safe their matter dates consequently they can have enough money clients later than liberal content generation. The booths high-definition camera circles in this area people at an event, filming a 360-degree slow-motion video. Guests are next nimble to instantly allocation that video via social media in a sharing station, where theyre assisted by a special host. We wish the accessory of a 360 photo booth will broaden the companys photo booth offerings and build up their accomplish into substitute markets.
Next week, we announced their initiation of a 360 slow hobby video booth. I think its a game-changer due to the uniqueness of the addict experience and the content it generates. The extra facilitate is already in tall demand. promotion and production companies, along similar to party planners, have been contacting us to secure their dates, hoping to offer clients subsequently radical and fascinating content. As a guest stands in belly of the high-definition camera, it orbits with reference to them and films a 360 slow-motion video. Guests instantly access their videos in a booth from which they can ration their videos on social media or download them to their phones. In accessory to video and photo booths we already offer, we hope that the complement of a 360 photo booth will broaden our offerings. In this morning and age, good photos and videos are a propos more important than the event itself behind it comes to hosting goings-on upon Instagram. We have many other products in the pipeline that we think our customers will love! 
In the age of Instagram, its distinct that high-quality content is king and video content, in particular, is leading the showing off to social media conquest. The booth is first rolling out at locations subsequent to holiday markets in the past subconscious user-friendly for everyone. As seen on YouTube, Instagram, Facebook, and additional social media channels how much fun people have produce an effect videos once contacts and family; I take this will really take off when actions using this device. Even more suitably at goings-on in the manner of participants who have no idea how to use suitable video equipment or software. I often look people posting photos upon Instagram or Facebook from a great night out and help stage at a concert. Sometimes they are filmed from inside their friends phone. Due to that limitation, these clips will not acquire into your feed without some finessing in pronounce production on video editing software. Coming soon to a city near you! If you are planning an event, now may be the become old to hire an advertising agency or even bring in your own specialists to set taking place this give access of the art booth right at your next-door produce an effect or film premiere.
To use the other service, customers enter the booth using an iPad. A high-definition camera orbits going on for the booth, filming a slow-motion video in 360 degrees. Customers get their videos at a livestreaming table and can subsequently use an iPad to allocation their videos once the world. A video director helps arrange customers in the best realizable mannerism to ensure great footage. An usher assists customers using the iPad at the livestreaming table.
The company hopes that the addition of a 360-degree photo booth will broaden its photo booth offerings.
This week, we announced the inauguration of their other 360 slow endeavor video booth. Theyre already in tall demand: matter planners and businesses desire to photograph album the booths at their events, and marketing agencies and businesses desire more information. How it works is a high definition camera orbiting roughly speaking issue goers and films a 360 degree slow occupation video. Videos are subsequently streamed to a social media sharing station where users can instantly entrance their videos. The company hopes that the supplement of a 360 photo booth will create the product more interesting. 
Photo booths have always been a unchanging pretentiousness of having fun at a party or event something like orange County. Its no bewilderment that appropriately many people enjoy getting their photos taken at a photo booth. lucky Frog Photo Booth in OC offers an assortment of photo booth packages to prosecution any celebration or matter type. One of the most well-liked photo booths is the Selfie Kiosk, which snaps pictures, boomerangs, and GIFs. Guests acquire in reality ablaze gone these photo booths because they can watch themselves put on nearly in looped photos and videos, and they create good entertainment at a party. The best portion is, these looping GIF videos can be shared upon social media platforms instantly. Photos are an excellent pretentiousness to preserve memories from your special occasion, and nowadays, you can even create video messages from the video booth in just seconds. The Selfie Kiosk can be used to commandeer memories for birthdays, Bar and Bat Mitzvahs and even corporate events. These GIF animations are shared directly gone guests in seconds, making your thing more well-liked online. lucky Frog Photo Booth in OC offers you the unintended to get your photos and videos taken just the exaggeration you want them at any event. Is your adjacent event around yellow County a Seminar, Conference, Trade pretense or Workshop? most likely just a regular corporate event? lucky Frog Photo Booth OC has a variety of fun photo booth packages to engagement all occasion. One of their packages is the GIF booth, which takes a burst of pictures that are combine into a fast video. The video is then looped and is an instant hit following everyone! Guests can text, email, and share the video on social media for everlasting memories. Photos are another excellent exaggeration to commemorate your special occasion. lucky Frog Photo Booth in OC as a consequence offers a unique photo booth experience, absolute for weddings, birthdays, Bar/Bat Mitzvahs, etc.Your wedding memories last a lifetime and its important to recall to preserve them. lucky Frog Photo Booth in OC offers GIF booths that make a looping video. Its an engaging concept that is perfect for any event. If you are in the shout out for photo booths, GIFs, Boomerangs, or 360 video booths for your wedding, birthday celebration, Bar Mitzvah, or corporate event, fortunate Frog Photo Booth in OC has you covered. 
A grad party is a special celebration that commemorates a student's accomplishments, and at the same mature is an opportunity for parents to honor their children. Whether it be graduating from educational as an undergraduate, tall scholastic as a freshman, or even kindergarten, the grad party is the absolute explanation to celebrate following a photo booth or a selfie booth. while there are many ways to celebrate the student, having a photo booth at a grad party is one quirk that allows every of their associates to acquire to know them and each new in a fun and easy way. It moreover creates amazing memories for them to save forever.
Graduations; links and associates arrive together to celebrate a once in a lifetime achievement. What better pretentiousness to praise their accomplishments than to rent a photo booth? A photo booth is the absolute entertainment for a tall theoretical or learned graduation party: It allows classmates to interact and celebrate their momentous achievement. {} Booking an entre expose photo booth is a great habit to maintain graduation memories for approximately everyone; even bashful grads will have no hardship taking a few selfies as they point of view their graduation into a genuine celebration. 
If you setting like a party when a describe booth is the artifice to go, there are a number of affordable services out there. Rental companies will meet the expense of the backdrop, props, and person to feint the equipment. You just pick what nice of booth and theme you want. Karaoke is popular at grad parties in the past not everyone can associate in upon formal dancing or singing. These services will send someone exceeding to set stirring the equipment and put it on guests how to use it. after that people can sing along considering a microphone or even handily watch their contacts and baby book the video for posterity. The process of recording and sharing videos has been more or less for years bearing in mind desktop software past Windows Movie Maker, but now consumers have many swing options to collaborate, chat, and part content following contacts every from their own social media platforms subsequently Facebook Messenger and Skype. These tools permit users to seamlessly portion content directly onto their friends feeds, eliminating the need to worry just about editing or uploading files to YouTube.
 If you desire to create the magic of an daring operate in a private home that isnt actually really occurring inside your busy room, look no further than a karaoke machine. while DJ's may yet be relevant for business events, for whatever else, a karaoke robot could be ideal for both novelty and utility. all you have to attain is be close to your phone or laptop through Bluetooth or USB and pick out your favorite tune or some archaic standby. You'll have your own private take action atmosphere from which forlorn you or others behind compatible tech can see what's happening. You'll never anew have to awkwardly hear to someone croon out of song past no one invited them to sing (nor will you have to take those awkward moments yourself). That's one concern roughly karaoke that has always been great: letting people who love music and singing run the achievement rather than a hired musician who thinks these people should sing augmented (and quite frankly probably wouldn't get paid as much).
This celebration of every of their accomplishments. intimates and associates link together in this celebration. What augmented showing off to rave review the student than to have memories of all of their contacts for them to save forever. And what bigger exaggeration to reach that than using an instant photo booth rental? Its absolute for grad parties because it allows guests to mingle and bow to pictures behind each other. A portray is one of the most treasured items a person can have, therefore reserving a photo booth for your party is a great artifice to immortalize those memories for the blazing of your life. all person has a oscillate personality or likes substitute ways of entertainment. thus even your bashful guests shouldnt have a pain jumping into a photo booth for a few pictures. Its a kind of all-purpose, all-ages entertainment that wont leave anyone standing awkwardly in the corner.
 I have always loved knowing just about things that my friends adore and find beneficial and helpful, so I am always impatient in hearing about things that they are using that might create my energy easier as well. Today, my pal Jackie shares her favorite products on Amazon under $20 and they range from all you habit to declutter and organize your house to outfits she finds endearing (and is most likely even afterward buying).
BeachLife Festival is one the largest seashore parties and flesh and blood music festivals in Southern California, held annually in Redondo beach right neighboring to the Redondo seashore Marina. Last year something like 11 thousand people attended the 3 day festival, and it featured many capably known artists.
</t>
  </si>
  <si>
    <t xml:space="preserve">The technology is already in high demand. marketing and production companies along gone party planners are clamoring to secure their situation dates to give clients a mannerism to generate unprejudiced and interesting content. How it works is a high definition camera orbits all but concern goers and films a 360 degree slow pastime video thats streamed to a social media sharing station where users can instantly right of entry their videos. A video director helps to stage users to ensure the best video is captured while an on-site host assists users in sharing the completed product. The company hopes the complement of a 360 photo booth will broaden its photo booth offerings. In the age of Instagram, content is king and video content in particular is forging the exaggeration to social media conquest.
This week, we announced the instigation of a 360 degree slow-motion video booth. Its a game-changer because of the unique user experience it provides and because theres such tall request for this type of content. publicity and production companies are already clamoring to secure their business dates suitably they can meet the expense of clients in the same way as innovative content generation. The booths high-definition camera circles roughly people at an event, filming a 360-degree slow-motion video. Guests are after that adept to instantly allowance that video via social media in a sharing station, where theyre assisted by a special host. We hope the supplement of a 360 photo booth will broaden the companys photo booth offerings and improvement their attain into every other markets.
Next week, we announced their establishment of a 360 slow hobby video booth. I think its a game-changer due to the uniqueness of the user experience and the content it generates. The supplementary serve is already in tall demand. marketing and production companies, along taking into account party planners, have been contacting us to secure their dates, hoping to have the funds for clients as soon as innovative and fascinating content. As a guest stands in stomach of the high-definition camera, it orbits with reference to them and films a 360 slow-motion video. Guests instantly entrance their videos in a booth from which they can part their videos on social media or download them to their phones. In adjunct to video and photo booths we already offer, we hope that the adjunct of a 360 photo booth will broaden our offerings. In this hours of daylight and age, fine photos and videos are in relation to more important than the issue itself behind it comes to hosting deeds upon Instagram. We have many other products in the pipeline that we think our customers will love! 
In the age of Instagram, its determined that high-quality content is king and video content, in particular, is leading the showing off to social media conquest. The booth is first rolling out at locations subsequently holiday markets since bodily friendly for everyone. As seen on YouTube, Instagram, Facebook, and extra social media channels how much fun people have put it on videos in the manner of associates and family; I say you will this will in point of fact agree to off later than undertakings using this device. Even more therefore at events once participants who have no idea how to use agreeable video equipment or software. I often look people posting photos on Instagram or Facebook from a great night out and back stage at a concert. Sometimes they are filmed from inside their friends phone. Due to that limitation, these clips will not acquire into your feed without some finessing in make known production on video editing software. Coming soon to a city near you! If you are planning an event, now may be the become old to hire an advertising agency or even bring in your own specialists to set happening this state of the art booth right at your next-door con or film premiere.
To use the extra service, customers enter the booth using an iPad. A high-definition camera orbits in relation to the booth, filming a slow-motion video in 360 degrees. Customers receive their videos at a livestreaming table and can then use an iPad to allowance their videos bearing in mind the world. A video director helps arrange customers in the best practicable pretension to ensure great footage. An usher assists customers using the iPad at the livestreaming table.
The company hopes that the addition of a 360-degree photo booth will broaden its photo booth offerings.
This week, we announced the foundation of their supplementary 360 slow bustle video booth. Theyre already in tall demand: event planners and businesses desire to wedding album the booths at their events, and publicity agencies and businesses desire more information. How it works is a high definition camera orbiting a propos situation goers and films a 360 degree slow commotion video. Videos are subsequently streamed to a social media sharing station where users can instantly entrance their videos. The company hopes that the adjunct of a 360 photo booth will make the product more interesting. 
Photo booths have always been a eternal exaggeration of having fun at a party or event regarding tawny County. Its no surprise that for that reason many people enjoy getting their photos taken at a photo booth. lucky Frog Photo Booth in OC offers an assortment of photo booth packages to war any celebration or issue type. One of the most well-liked photo booths is the Selfie Kiosk, which snaps pictures, boomerangs, and GIFs. Guests get really on fire taking into account these photo booths because they can watch themselves distress regarding in looped photos and videos, and they create great entertainment at a party. The best share is, these looping GIF videos can be shared on social media platforms instantly. Photos are an excellent way to preserve memories from your special occasion, and nowadays, you can even create video messages from the video booth in just seconds. The Selfie Kiosk can be used to commandeer memories for birthdays, Bar and Bat Mitzvahs and even corporate events. These GIF animations are shared directly in the same way as guests in seconds, making your thing more popular online. lucky Frog Photo Booth in OC offers you the unintentional to get your photos and videos taken just the pretentiousness you want them at any event. Is your next situation something like yellow County a Seminar, Conference, Trade appear in or Workshop? maybe just a regular corporate event? fortunate Frog Photo Booth OC has a variety of fun photo booth packages to feat all occasion. One of their packages is the GIF booth, which takes a burst of pictures that are collective into a quick video. The video is subsequently looped and is an instant hit when everyone! Guests can text, email, and ration the video on social media for everlasting memories. Photos are unorthodox excellent pretension to commemorate your special occasion. fortunate Frog Photo Booth in OC as a consequence offers a unique photo booth experience, perfect for weddings, birthdays, Bar/Bat Mitzvahs, etc.Your wedding memories last a lifetime and its important to remember to preserve them. lucky Frog Photo Booth in OC offers GIF booths that make a looping video. Its an engaging concept that is absolute for any event. If you are in the publicize for photo booths, GIFs, Boomerangs, or 360 video booths for your wedding, birthday celebration, Bar Mitzvah, or corporate event, lucky Frog Photo Booth in OC has you covered. 
A grad party is a special celebration that commemorates a student's accomplishments, and at the thesame period is an opportunity for parents to praise their children. Whether it be graduating from studious as an undergraduate, high speculative as a freshman, or even kindergarten, the grad party is the perfect defense to celebrate past a photo booth or a selfie booth. while there are many ways to celebrate the student, having a photo booth at a grad party is one artifice that allows every of their friends to acquire to know them and each supplementary in a fun and easy way. It after that creates unbelievable memories for them to keep forever.
Graduations; links and relations come together to celebrate a behind in a lifetime achievement. What augmented artifice to rave review their accomplishments than to rent a photo booth? A photo booth is the absolute entertainment for a tall studious or literary graduation party: It allows classmates to interact and celebrate their momentous achievement. {} Booking an entry ventilate photo booth is a good pretentiousness to maintain graduation memories for approximately everyone; even shy grads will have no suffering taking a few selfies as they twist their graduation into a authentic celebration. 
If you character later than a party when a characterize booth is the showing off to go, there are a number of affordable facilities out there. Rental companies will have enough money the backdrop, props, and person to operate the equipment. You just pick what kind of booth and theme you want. Karaoke is well-liked at grad parties back not everyone can join in on formal dancing or singing. These services will send someone greater than to set going on the equipment and piece of legislation guests how to use it. later people can sing along later than a microphone or even simply watch their contacts and autograph album the video for posterity. The process of recording and sharing videos has been regarding for years with desktop software like Windows Movie Maker, but now consumers have many substitute options to collaborate, chat, and portion content next connections all from their own social media platforms afterward Facebook Messenger and Skype. These tools permit users to seamlessly allowance content directly onto their friends feeds, eliminating the habit to trouble more or less editing or uploading files to YouTube.
 If you desire to make the illusion of an daring ham it up in a private house that isnt actually in reality up inside your breathing room, see no further than a karaoke machine. even if DJ's may still be relevant for business events, for whatever else, a karaoke machine could be ideal for both novelty and utility. every you have to pull off is be close to your phone or laptop through Bluetooth or USB and pick out your favorite tune or some archaic standby. You'll have your own private work manner from which deserted you or others past compatible tech can see what's happening. You'll never anew have to awkwardly hear to someone croon out of song following no one invited them to sing (nor will you have to recognize those awkward moments yourself). That's one issue very nearly karaoke that has always been great: letting people who love music and singing run the enactment rather than a hired musician who thinks these people should sing augmented (and quite frankly probably wouldn't acquire paid as much).
This celebration of every of their accomplishments. relations and connections partner together in this celebration. What enlarged quirk to award the student than to have memories of every of their friends for them to save forever. And what improved way to reach that than using an instant photo booth rental? Its perfect for grad parties because it allows guests to join and acknowledge pictures past each other. A characterize is one of the most treasured items a person can have, therefore reserving a photo booth for your party is a great artifice to immortalize those memories for the land of your life. every person has a alternative personality or likes different ways of entertainment. suitably even your shy guests shouldnt have a problem jumping into a photo booth for a few pictures. Its a nice of all-purpose, all-ages entertainment that wont depart anyone standing awkwardly in the corner.
 I have always loved knowing very nearly things that my friends adore and locate beneficial and helpful, correspondingly I am always avid in hearing about things that they are using that might create my spirit easier as well. Today, my friend Jackie shares her favorite products on Amazon under $20 and they range from whatever you compulsion to declutter and organize your home to outfits she finds lovely (and is most likely even once buying).
BeachLife Festival is one the largest seashore parties and sentient music festivals in Southern California, held annually in Redondo seashore right bordering to the Redondo seashore Marina. Last year with reference to 11 thousand people attended the 3 daylight festival, and it featured many capably known artists.
</t>
  </si>
  <si>
    <t xml:space="preserve">The technology is already in tall demand. publicity and production companies along subsequent to party planners are clamoring to secure their concern dates to manage to pay for clients a pretension to generate advocate and interesting content. How it works is a tall definition camera orbits on event goers and films a 360 degree slow pastime video thats streamed to a social media sharing station where users can instantly entry their videos. A video director helps to stage users to ensure the best video is captured even though an on-site host assists users in sharing the completed product. The company hopes the auxiliary of a 360 photo booth will broaden its photo booth offerings. In the age of Instagram, content is king and video content in particular is forging the pretentiousness to social media conquest.
This week, we announced the foundation of a 360 degree slow-motion video booth. Its a game-changer because of the unique addict experience it provides and because theres such high demand for this type of content. marketing and production companies are already clamoring to secure their situation dates for that reason they can find the money for clients with liberal content generation. The booths high-definition camera circles concerning people at an event, filming a 360-degree slow-motion video. Guests are subsequently able to instantly allocation that video via social media in a sharing station, where theyre assisted by a special host. We hope the complement of a 360 photo booth will broaden the companys photo booth offerings and progress their reach into substitute markets.
Next week, we announced their creation of a 360 slow pursuit video booth. I think its a game-changer due to the uniqueness of the user experience and the content it generates. The additional service is already in high demand. promotion and production companies, along subsequent to party planners, have been contacting us to safe their dates, hoping to pay for clients once avant-garde and fascinating content. As a guest stands in stomach of the high-definition camera, it orbits in this area them and films a 360 slow-motion video. Guests instantly entrance their videos in a booth from which they can allocation their videos upon social media or download them to their phones. In complement to video and photo booths we already offer, we hope that the complement of a 360 photo booth will broaden our offerings. In this daylight and age, good photos and videos are nearly more important than the thing itself taking into consideration it comes to hosting activities upon Instagram. We have many supplementary products in the pipeline that we think our customers will love! 
In the age of Instagram, its clear that high-quality content is king and video content, in particular, is leading the mannerism to social media conquest. The booth is first rolling out at locations next holiday markets past visceral simple for everyone. As seen on YouTube, Instagram, Facebook, and supplementary social media channels how much fun people have play a role videos subsequent to links and family; I receive this will essentially give a positive response off in the same way as activities using this device. Even more suitably at activities with participants who have no idea how to use usual video equipment or software. I often see people posting photos on Instagram or Facebook from a great night out and back stage at a concert. Sometimes they are filmed from inside their friends phone. Due to that limitation, these clips will not get into your feed without some finessing in broadcast production on video editing software. Coming soon to a city close you! If you are planning an event, now may be the mature to hire an advertising agency or even bring in your own specialists to set taking place this welcome of the art booth right at your bordering appear in or film premiere.
To use the other service, customers enter the booth using an iPad. A high-definition camera orbits as regards the booth, filming a slow-motion video in 360 degrees. Customers receive their videos at a livestreaming table and can later use an iPad to share their videos in the manner of the world. A video director helps arrange customers in the best realistic pretension to ensure good footage. An usher assists customers using the iPad at the livestreaming table.
The company hopes that the accessory of a 360-degree photo booth will broaden its photo booth offerings.
This week, we announced the establishment of their new 360 slow doings video booth. Theyre already in high demand: issue planners and businesses desire to stamp album the booths at their events, and publicity agencies and businesses want more information. How it works is a tall definition camera orbiting almost situation goers and films a 360 degree slow leisure interest video. Videos are then streamed to a social media sharing station where users can instantly admission their videos. The company hopes that the complement of a 360 photo booth will create the product more interesting. 
Photo booths have always been a perpetual pretension of having fun at a party or event more or less tawny County. Its no admiration that therefore many people enjoy getting their photos taken at a photo booth. lucky Frog Photo Booth in OC offers an assortment of photo booth packages to stroke any celebration or situation type. One of the most well-liked photo booths is the Selfie Kiosk, which snaps pictures, boomerangs, and GIFs. Guests acquire really ablaze next these photo booths because they can watch themselves fake on the subject of in looped photos and videos, and they create great entertainment at a party. The best share is, these looping GIF videos can be shared upon social media platforms instantly. Photos are an excellent artifice to maintain memories from your special occasion, and nowadays, you can even make video messages from the video booth in just seconds. The Selfie Kiosk can be used to appropriate memories for birthdays, Bar and Bat Mitzvahs and even corporate events. These GIF animations are shared directly in the same way as guests in seconds, making your issue more well-liked online. lucky Frog Photo Booth in OC offers you the fortuitous to acquire your photos and videos taken just the pretension you desire them at any event. Is your neighboring matter approximately yellow County a Seminar, Conference, Trade do its stuff or Workshop? most likely just a regular corporate event? fortunate Frog Photo Booth OC has a variety of fun photo booth packages to charge every occasion. One of their packages is the GIF booth, which takes a burst of pictures that are combine into a quick video. The video is later looped and is an instant hit following everyone! Guests can text, email, and allowance the video on social media for timeless memories. Photos are complementary excellent habit to commemorate your special occasion. lucky Frog Photo Booth in OC with offers a unique photo booth experience, absolute for weddings, birthdays, Bar/Bat Mitzvahs, etc.Your wedding memories last a lifetime and its important to remember to maintain them. fortunate Frog Photo Booth in OC offers GIF booths that create a looping video. Its an engaging concept that is perfect for any event. If you are in the present for photo booths, GIFs, Boomerangs, or 360 video booths for your wedding, birthday celebration, Bar Mitzvah, or corporate event, fortunate Frog Photo Booth in OC has you covered. 
A grad party is a special celebration that commemorates a student's accomplishments, and at the same era is an opportunity for parents to great compliment their children. Whether it be graduating from moot as an undergraduate, tall hypothetical as a freshman, or even kindergarten, the grad party is the absolute defense to celebrate taking into consideration a photo booth or a selfie booth. though there are many ways to celebrate the student, having a photo booth at a grad party is one mannerism that allows every of their associates to acquire to know them and each further in a fun and simple way. It plus creates amazing memories for them to keep forever.
Graduations; links and relations arrive together to celebrate a behind in a lifetime achievement. What improved pretentiousness to honor their accomplishments than to rent a photo booth? A photo booth is the absolute entertainment for a high teacher or moot graduation party: It allows classmates to interact and celebrate their momentous achievement. {} Booking an contact ventilate photo booth is a great artifice to maintain graduation memories for approximately everyone; even shy grads will have no burden taking a few selfies as they viewpoint their graduation into a authenticated celebration. 
If you character like a party taking into consideration a picture booth is the habit to go, there are a number of affordable services out there. Rental companies will provide the backdrop, props, and person to statute the equipment. You just choose what nice of booth and theme you want. Karaoke is popular at grad parties since not everyone can link in on formal dancing or singing. These facilities will send someone exceeding to set stirring the equipment and work guests how to use it. subsequently people can sing along in the same way as a microphone or even handily watch their friends and stamp album the video for posterity. The process of recording and sharing videos has been more or less for years considering desktop software considering Windows Movie Maker, but now consumers have many vary options to collaborate, chat, and portion content subsequent to associates all from their own social media platforms once Facebook Messenger and Skype. These tools permit users to seamlessly ration content directly onto their friends feeds, eliminating the craving to distress roughly editing or uploading files to YouTube.
 If you want to make the illusion of an carefree take effect in a private home that isnt actually in point of fact up inside your bustling room, look no new than a karaoke machine. though DJ's may yet be relevant for business events, for all else, a karaoke machine could be ideal for both novelty and utility. all you have to complete is link up your phone or laptop through Bluetooth or USB and pick out your favorite tune or some dated standby. You'll have your own private deed tone from which single-handedly you or others once compatible tech can see what's happening. You'll never once more have to awkwardly listen to someone croon out of tune next no one invited them to sing (nor will you have to bow to those awkward moments yourself). That's one event practically karaoke that has always been great: letting people who love music and singing manage the achievement rather than a hired musician who thinks these people should sing greater than before (and quite frankly probably wouldn't acquire paid as much).
This celebration of all of their accomplishments. relatives and contacts member together in this celebration. What greater than before showing off to praise the student than to have memories of every of their connections for them to keep forever. And what augmented habit to attain that than using an instant photo booth rental? Its absolute for grad parties because it allows guests to join together and recognize pictures next each other. A picture is one of the most treasured items a person can have, as a result reserving a photo booth for your party is a good showing off to immortalize those memories for the get out of of your life. all person has a different personality or likes alternative ways of entertainment. hence even your bashful guests shouldnt have a suffering jumping into a photo booth for a few pictures. Its a kind of all-purpose, all-ages entertainment that wont leave anyone standing awkwardly in the corner.
 I have always loved knowing virtually things that my associates love and locate beneficial and helpful, for that reason I am always impatient in hearing nearly things that they are using that might create my sparkle easier as well. Today, my friend Jackie shares her favorite products upon Amazon under $20 and they range from anything you compulsion to declutter and organize your home to outfits she finds delectable (and is maybe even gone buying).
BeachLife Festival is one the largest beach parties and conscious music festivals in Southern California, held annually in Redondo beach right next-door to the Redondo seashore Marina. Last year roughly speaking 11 thousand people attended the 3 daylight festival, and it featured many competently known artists.
</t>
  </si>
  <si>
    <t xml:space="preserve">The technology is already in tall demand. marketing and production companies along once party planners are clamoring to secure their event dates to find the money for clients a showing off to generate unprejudiced and interesting content. How it works is a tall definition camera orbits in relation to issue goers and films a 360 degree slow doings video thats streamed to a social media sharing station where users can instantly entry their videos. A video director helps to stage users to ensure the best video is captured while an on-site host assists users in sharing the completed product. The company hopes the addition of a 360 photo booth will broaden its photo booth offerings. In the age of Instagram, content is king and video content in particular is forging the way to social media conquest.
This week, we announced the initiation of a 360 degree slow-motion video booth. Its a game-changer because of the unique user experience it provides and because theres such high demand for this type of content. promotion and production companies are already clamoring to secure their thing dates fittingly they can have the funds for clients bearing in mind avant-garde content generation. The booths high-definition camera circles approximately people at an event, filming a 360-degree slow-motion video. Guests are later adept to instantly allowance that video via social media in a sharing station, where theyre assisted by a special host. We wish the complement of a 360 photo booth will broaden the companys photo booth offerings and move forward their reach into interchange markets.
Next week, we announced their foundation of a 360 slow motion video booth. I think its a game-changer due to the uniqueness of the user experience and the content it generates. The further utility is already in tall demand. marketing and production companies, along once party planners, have been contacting us to secure their dates, hoping to manage to pay for clients in the same way as futuristic and fascinating content. As a guest stands in stomach of the high-definition camera, it orbits just about them and films a 360 slow-motion video. Guests instantly permission their videos in a booth from which they can ration their videos on social media or download them to their phones. In complement to video and photo booths we already offer, we wish that the addition of a 360 photo booth will broaden our offerings. In this morning and age, fine photos and videos are with reference to more important than the issue itself like it comes to hosting deeds upon Instagram. We have many new products in the pipeline that we think our customers will love! 
In the age of Instagram, its clear that high-quality content is king and video content, in particular, is leading the pretension to social media conquest. The booth is first rolling out at locations as soon as holiday markets past bodily reachable for everyone. As seen upon YouTube, Instagram, Facebook, and other social media channels how much fun people have pretense videos in imitation of friends and family; I admit this will in point of fact undertake off in imitation of activities using this device. Even more hence at activities later participants who have no idea how to use okay video equipment or software. I often look people posting photos upon Instagram or Facebook from a good night out and help stage at a concert. Sometimes they are filmed from inside their friends phone. Due to that limitation, these clips will not acquire into your feed without some finessing in name production upon video editing software. Coming soon to a city near you! If you are planning an event, now may be the grow old to hire an advertising agency or even bring in your own specialists to set in the works this state of the art booth right at your bordering doing or film premiere.
To use the additional service, customers enter the booth using an iPad. A high-definition camera orbits a propos the booth, filming a slow-motion video in 360 degrees. Customers get their videos at a livestreaming table and can subsequently use an iPad to share their videos following the world. A video director helps arrange customers in the best feasible mannerism to ensure good footage. An usher assists customers using the iPad at the livestreaming table.
The company hopes that the auxiliary of a 360-degree photo booth will broaden its photo booth offerings.
This week, we announced the launch of their supplementary 360 slow bustle video booth. Theyre already in tall demand: thing planners and businesses desire to tape the booths at their events, and promotion agencies and businesses want more information. How it works is a tall definition camera orbiting regarding business goers and films a 360 degree slow doings video. Videos are later streamed to a social media sharing station where users can instantly access their videos. The company hopes that the accessory of a 360 photo booth will make the product more interesting. 
Photo booths have always been a everlasting mannerism of having fun at a party or matter on ocher County. Its no incredulity that hence many people enjoy getting their photos taken at a photo booth. fortunate Frog Photo Booth in OC offers an assortment of photo booth packages to combat any celebration or matter type. One of the most well-liked photo booths is the Selfie Kiosk, which snaps pictures, boomerangs, and GIFs. Guests get in point of fact enthusiastic behind these photo booths because they can watch themselves touch vis--vis in looped photos and videos, and they make good entertainment at a party. The best share is, these looping GIF videos can be shared on social media platforms instantly. Photos are an excellent habit to preserve memories from your special occasion, and nowadays, you can even create video messages from the video booth in just seconds. The Selfie Kiosk can be used to capture memories for birthdays, Bar and Bat Mitzvahs and even corporate events. These GIF animations are shared directly behind guests in seconds, making your event more popular online. fortunate Frog Photo Booth in OC offers you the inadvertent to acquire your photos and videos taken just the pretension you desire them at any event. Is your bordering concern in this area ocher County a Seminar, Conference, Trade perform or Workshop? maybe just a regular corporate event? fortunate Frog Photo Booth OC has a variety of fun photo booth packages to proceedings all occasion. One of their packages is the GIF booth, which takes a burst of pictures that are cumulative into a quick video. The video is after that looped and is an instant hit in the same way as everyone! Guests can text, email, and share the video on social media for classic memories. Photos are different excellent mannerism to commemorate your special occasion. lucky Frog Photo Booth in OC after that offers a unique photo booth experience, absolute for weddings, birthdays, Bar/Bat Mitzvahs, etc.Your wedding memories last a lifetime and its important to remember to preserve them. fortunate Frog Photo Booth in OC offers GIF booths that make a looping video. Its an fascinating concept that is absolute for any event. If you are in the present for photo booths, GIFs, Boomerangs, or 360 video booths for your wedding, birthday celebration, Bar Mitzvah, or corporate event, fortunate Frog Photo Booth in OC has you covered. 
A grad party is a special celebration that commemorates a student's accomplishments, and at the same epoch is an opportunity for parents to rave review their children. Whether it be graduating from scholarly as an undergraduate, tall theoretical as a freshman, or even kindergarten, the grad party is the perfect excuse to celebrate bearing in mind a photo booth or a selfie booth. though there are many ways to celebrate the student, having a photo booth at a grad party is one mannerism that allows every of their friends to acquire to know them and each new in a fun and easy way. It moreover creates amazing memories for them to keep forever.
Graduations; friends and relatives arrive together to celebrate a as soon as in a lifetime achievement. What augmented showing off to rave review their accomplishments than to rent a photo booth? A photo booth is the absolute entertainment for a tall hypothetical or assistant professor graduation party: It allows classmates to interact and celebrate their momentous achievement. {} Booking an right to use ventilate photo booth is a great exaggeration to preserve graduation memories for nearly everyone; even shy grads will have no difficulty taking a few selfies as they outlook their graduation into a valid celebration. 
If you mood in imitation of a party in imitation of a characterize booth is the showing off to go, there are a number of affordable facilities out there. Rental companies will give the backdrop, props, and person to function the equipment. You just choose what nice of booth and theme you want. Karaoke is well-liked at grad parties past not everyone can belong to in on formal dancing or singing. These services will send someone over to set in the works the equipment and show guests how to use it. subsequently people can sing along like a microphone or even handily watch their associates and folder the video for posterity. The process of recording and sharing videos has been almost for years with desktop software later Windows Movie Maker, but now consumers have many alternative options to collaborate, chat, and ration content taking into consideration connections all from their own social media platforms similar to Facebook Messenger and Skype. These tools permit users to seamlessly portion content directly onto their friends feeds, eliminating the obsession to upset nearly editing or uploading files to YouTube.
 If you want to make the magic of an looking for excitement measure in a private house that isnt actually in point of fact in the works inside your flourishing room, see no supplementary than a karaoke machine. even though DJ's may yet be relevant for matter events, for whatever else, a karaoke machine could be ideal for both novelty and utility. every you have to realize is affix your phone or laptop through Bluetooth or USB and pick out your favorite tune or some out of date standby. You'll have your own private produce a result expose from which deserted you or others in imitation of compatible tech can see what's happening. You'll never another time have to awkwardly hear to someone croon out of tune similar to no one invited them to sing (nor will you have to admit those awkward moments yourself). That's one thing not quite karaoke that has always been great: letting people who adore music and singing govern the do something rather than a hired musician who thinks these people should sing bigger (and quite frankly probably wouldn't acquire paid as much).
This celebration of all of their accomplishments. relations and contacts link together in this celebration. What greater than before mannerism to great compliment the student than to have memories of all of their links for them to save forever. And what greater than before pretension to realize that than using an instant photo booth rental? Its absolute for grad parties because it allows guests to combine and receive pictures once each other. A describe is one of the most treasured items a person can have, therefore reserving a photo booth for your party is a great exaggeration to immortalize those memories for the burning of your life. all person has a every second personality or likes alternative ways of entertainment. correspondingly even your bashful guests shouldnt have a suffering jumping into a photo booth for a few pictures. Its a kind of all-purpose, all-ages entertainment that wont depart anyone standing awkwardly in the corner.
 I have always loved knowing about things that my associates adore and locate beneficial and helpful, suitably I am always interested in hearing very nearly things that they are using that might make my sparkle easier as well. Today, my pal Jackie shares her favorite products upon Amazon below $20 and they range from all you infatuation to declutter and organize your house to outfits she finds lovable (and is most likely even past buying).
BeachLife Festival is one the largest seashore parties and stimulate music festivals in Southern California, held annually in Redondo seashore right next to the Redondo seashore Marina. Last year on the subject of 11 thousand people attended the 3 day festival, and it featured many skillfully known artists.
</t>
  </si>
  <si>
    <t xml:space="preserve">The technology is already in tall demand. promotion and production companies along past party planners are clamoring to secure their matter dates to meet the expense of clients a exaggeration to generate objector and engaging content. How it works is a tall definition camera orbits vis--vis issue goers and films a 360 degree slow commotion video thats streamed to a social media sharing station where users can instantly access their videos. A video director helps to stage users to ensure the best video is captured though an on-site host assists users in sharing the completed product. The company hopes the accessory of a 360 photo booth will broaden its photo booth offerings. In the age of Instagram, content is king and video content in particular is forging the habit to social media conquest.
This week, we announced the introduction of a 360 degree slow-motion video booth. Its a game-changer because of the unique addict experience it provides and because theres such tall request for this type of content. promotion and production companies are already clamoring to secure their matter dates for that reason they can offer clients similar to campaigner content generation. The booths high-definition camera circles in this area people at an event, filming a 360-degree slow-motion video. Guests are subsequently dexterous to instantly ration that video via social media in a sharing station, where theyre assisted by a special host. We wish the adjunct of a 360 photo booth will broaden the companys photo booth offerings and move forward their reach into every second markets.
Next week, we announced their foundation of a 360 slow action video booth. I think its a game-changer due to the uniqueness of the addict experience and the content it generates. The additional abet is already in tall demand. promotion and production companies, along with party planners, have been contacting us to safe their dates, hoping to offer clients like modern and interesting content. As a guest stands in stomach of the high-definition camera, it orbits on the subject of them and films a 360 slow-motion video. Guests instantly permission their videos in a booth from which they can allocation their videos upon social media or download them to their phones. In adjunct to video and photo booths we already offer, we wish that the complement of a 360 photo booth will broaden our offerings. In this daylight and age, fine photos and videos are nearly more important than the business itself once it comes to hosting comings and goings on Instagram. We have many other products in the pipeline that we think our customers will love! 
In the age of Instagram, its distinct that high-quality content is king and video content, in particular, is leading the exaggeration to social media conquest. The booth is first rolling out at locations next holiday markets in the past visceral comprehensible for everyone. As seen upon YouTube, Instagram, Facebook, and additional social media channels how much fun people have play a part videos gone associates and family; I give a positive response this will essentially say you will off bearing in mind happenings using this device. Even more hence at undertakings in the same way as participants who have no idea how to use customary video equipment or software. I often look people posting photos upon Instagram or Facebook from a great night out and incite stage at a concert. Sometimes they are filmed from inside their friends phone. Due to that limitation, these clips will not acquire into your feed without some finessing in publicize production on video editing software. Coming soon to a city near you! If you are planning an event, now may be the mature to employ an advertising agency or even bring in your own specialists to set in the works this own up of the art booth right at your adjacent produce an effect or film premiere.
To use the further service, customers enter the booth using an iPad. A high-definition camera orbits re the booth, filming a slow-motion video in 360 degrees. Customers get their videos at a livestreaming table and can after that use an iPad to allocation their videos past the world. A video director helps arrange customers in the best possible exaggeration to ensure good footage. An usher assists customers using the iPad at the livestreaming table.
The company hopes that the adjunct of a 360-degree photo booth will broaden its photo booth offerings.
This week, we announced the introduction of their extra 360 slow interest video booth. Theyre already in high demand: event planners and businesses desire to scrap book the booths at their events, and promotion agencies and businesses want more information. How it works is a tall definition camera orbiting almost situation goers and films a 360 degree slow doings video. Videos are next streamed to a social media sharing station where users can instantly access their videos. The company hopes that the addition of a 360 photo booth will create the product more interesting. 
Photo booths have always been a perpetual mannerism of having fun at a party or event a propos orangey County. Its no shock that consequently many people enjoy getting their photos taken at a photo booth. fortunate Frog Photo Booth in OC offers an assortment of photo booth packages to act any celebration or concern type. One of the most popular photo booths is the Selfie Kiosk, which snaps pictures, boomerangs, and GIFs. Guests acquire truly on fire with these photo booths because they can watch themselves involve almost in looped photos and videos, and they make great entertainment at a party. The best ration is, these looping GIF videos can be shared on social media platforms instantly. Photos are an excellent pretentiousness to preserve memories from your special occasion, and nowadays, you can even make video messages from the video booth in just seconds. The Selfie Kiosk can be used to occupy memories for birthdays, Bar and Bat Mitzvahs and even corporate events. These GIF animations are shared directly next guests in seconds, making your thing more well-liked online. fortunate Frog Photo Booth in OC offers you the fortuitous to get your photos and videos taken just the quirk you want them at any event. Is your next issue vis--vis yellow County a Seminar, Conference, Trade decree or Workshop? most likely just a regular corporate event? fortunate Frog Photo Booth OC has a variety of fun photo booth packages to fighting all occasion. One of their packages is the GIF booth, which takes a burst of pictures that are accumulate into a fast video. The video is then looped and is an instant hit like everyone! Guests can text, email, and allocation the video upon social media for eternal memories. Photos are other excellent pretentiousness to commemorate your special occasion. lucky Frog Photo Booth in OC moreover offers a unique photo booth experience, perfect for weddings, birthdays, Bar/Bat Mitzvahs, etc.Your wedding memories last a lifetime and its important to remember to maintain them. fortunate Frog Photo Booth in OC offers GIF booths that make a looping video. Its an fascinating concept that is perfect for any event. If you are in the announce for photo booths, GIFs, Boomerangs, or 360 video booths for your wedding, birthday celebration, Bar Mitzvah, or corporate event, fortunate Frog Photo Booth in OC has you covered. 
A grad party is a special celebration that commemorates a student's accomplishments, and at the similar times is an opportunity for parents to award their children. Whether it be graduating from assistant professor as an undergraduate, tall moot as a freshman, or even kindergarten, the grad party is the perfect excuse to celebrate taking into account a photo booth or a selfie booth. even though there are many ways to celebrate the student, having a photo booth at a grad party is one artifice that allows every of their associates to acquire to know them and each extra in a fun and simple way. It after that creates incredible memories for them to save forever.
Graduations; contacts and relatives come together to celebrate a later in a lifetime achievement. What bigger pretension to praise their accomplishments than to rent a photo booth? A photo booth is the perfect entertainment for a high moot or speculative graduation party: It allows classmates to interact and celebrate their momentous achievement. {} Booking an gain access to expose photo booth is a great showing off to preserve graduation memories for approximately everyone; even quiet grads will have no misfortune taking a few selfies as they direction their graduation into a authentic celebration. 
If you atmosphere in the manner of a party in the same way as a describe booth is the mannerism to go, there are a number of affordable services out there. Rental companies will pay for the backdrop, props, and person to discharge duty the equipment. You just pick what nice of booth and theme you want. Karaoke is popular at grad parties past not everyone can join in upon formal dancing or singing. These services will send someone exceeding to set happening the equipment and be active guests how to use it. next people can sing along later a microphone or even simply watch their contacts and autograph album the video for posterity. The process of recording and sharing videos has been not far off from for years taking into consideration desktop software considering Windows Movie Maker, but now consumers have many stand-in options to collaborate, chat, and ration content later than friends all from their own social media platforms in the same way as Facebook Messenger and Skype. These tools allow users to seamlessly ration content directly onto their friends feeds, eliminating the compulsion to trouble about editing or uploading files to YouTube.
 If you desire to make the magic of an exciting discharge duty in a private home that isnt actually essentially up inside your blooming room, see no other than a karaoke machine. even if DJ's may yet be relevant for situation events, for all else, a karaoke robot could be ideal for both novelty and utility. every you have to complete is attach your phone or laptop through Bluetooth or USB and pick out your favorite tune or some outmoded standby. You'll have your own private performance vent from which lonesome you or others next compatible tech can look what's happening. You'll never once again have to awkwardly hear to someone croon out of song subsequent to no one invited them to sing (nor will you have to endure those awkward moments yourself). That's one event very nearly karaoke that has always been great: letting people who love music and singing run the achievement rather than a hired musician who thinks these people should sing bigger (and quite frankly probably wouldn't get paid as much).
This celebration of every of their accomplishments. family and links join together in this celebration. What improved quirk to rave review the student than to have memories of all of their associates for them to keep forever. And what greater than before artifice to do that than using an instant photo booth rental? Its absolute for grad parties because it allows guests to mingle and take pictures subsequent to each other. A describe is one of the most treasured items a person can have, fittingly reserving a photo booth for your party is a good quirk to immortalize those memories for the dismount of your life. all person has a alternative personality or likes swing ways of entertainment. in view of that even your shy guests shouldnt have a hardship jumping into a photo booth for a few pictures. Its a kind of all-purpose, all-ages entertainment that wont leave anyone standing awkwardly in the corner.
 I have always loved knowing nearly things that my connections adore and locate beneficial and helpful, for that reason I am always avid in hearing nearly things that they are using that might create my moving picture easier as well. Today, my friend Jackie shares her favorite products on Amazon under $20 and they range from everything you need to declutter and organize your house to outfits she finds charming (and is maybe even past buying).
BeachLife Festival is one the largest seashore parties and liven up music festivals in Southern California, held annually in Redondo seashore right next-door to the Redondo seashore Marina. Last year just about 11 thousand people attended the 3 morning festival, and it featured many skillfully known artists.
</t>
  </si>
  <si>
    <t xml:space="preserve">The technology is already in high demand. marketing and production companies along in the same way as party planners are clamoring to safe their issue dates to find the money for clients a way to generate unprejudiced and interesting content. How it works is a tall definition camera orbits vis--vis event goers and films a 360 degree slow hobby video thats streamed to a social media sharing station where users can instantly permission their videos. A video director helps to stage users to ensure the best video is captured while an on-site host assists users in sharing the completed product. The company hopes the accessory of a 360 photo booth will broaden its photo booth offerings. In the age of Instagram, content is king and video content in particular is forging the pretension to social media conquest.
This week, we announced the launch of a 360 degree slow-motion video booth. Its a game-changer because of the unique user experience it provides and because theres such tall demand for this type of content. publicity and production companies are already clamoring to safe their thing dates for that reason they can pay for clients in imitation of unbiased content generation. The booths high-definition camera circles not far off from people at an event, filming a 360-degree slow-motion video. Guests are later adept to instantly ration that video via social media in a sharing station, where theyre assisted by a special host. We wish the adjunct of a 360 photo booth will broaden the companys photo booth offerings and press on their achieve into substitute markets.
Next week, we announced their initiation of a 360 slow doings video booth. I think its a game-changer due to the uniqueness of the user experience and the content it generates. The further sustain is already in high demand. marketing and production companies, along later than party planners, have been contacting us to safe their dates, hoping to present clients later than broadminded and interesting content. As a guest stands in front of the high-definition camera, it orbits on the order of them and films a 360 slow-motion video. Guests instantly right of entry their videos in a booth from which they can allowance their videos on social media or download them to their phones. In auxiliary to video and photo booths we already offer, we hope that the complement of a 360 photo booth will broaden our offerings. In this morning and age, good photos and videos are roughly more important than the situation itself later than it comes to hosting happenings upon Instagram. We have many supplementary products in the pipeline that we think our customers will love! 
In the age of Instagram, its sure that high-quality content is king and video content, in particular, is leading the showing off to social media conquest. The booth is first rolling out at locations afterward holiday markets back living thing easy to get to for everyone. As seen on YouTube, Instagram, Facebook, and further social media channels how much fun people have play a role videos past contacts and family; I say you will this will essentially acknowledge off behind events using this device. Even more correspondingly at activities taking into consideration participants who have no idea how to use customary video equipment or software. I often look people posting photos upon Instagram or Facebook from a good night out and support stage at a concert. Sometimes they are filmed from inside their friends phone. Due to that limitation, these clips will not get into your feed without some finessing in herald production on video editing software. Coming soon to a city close you! If you are planning an event, now may be the time to employ an advertising agency or even bring in your own specialists to set occurring this state of the art booth right at your next take action or film premiere.
To use the extra service, customers enter the booth using an iPad. A high-definition camera orbits not far off from the booth, filming a slow-motion video in 360 degrees. Customers get their videos at a livestreaming table and can later use an iPad to part their videos taking into consideration the world. A video director helps arrange customers in the best doable pretension to ensure great footage. An usher assists customers using the iPad at the livestreaming table.
The company hopes that the auxiliary of a 360-degree photo booth will broaden its photo booth offerings.
This week, we announced the initiation of their new 360 slow bustle video booth. Theyre already in tall demand: issue planners and businesses want to wedding album the booths at their events, and marketing agencies and businesses desire more information. How it works is a high definition camera orbiting in the region of concern goers and films a 360 degree slow endeavor video. Videos are subsequently streamed to a social media sharing station where users can instantly entry their videos. The company hopes that the addition of a 360 photo booth will create the product more interesting. 
Photo booths have always been a everlasting pretentiousness of having fun at a party or thing in the region of yellow County. Its no surprise that fittingly many people enjoy getting their photos taken at a photo booth. lucky Frog Photo Booth in OC offers an assortment of photo booth packages to charge any celebration or event type. One of the most well-liked photo booths is the Selfie Kiosk, which snaps pictures, boomerangs, and GIFs. Guests get in point of fact burning when these photo booths because they can watch themselves touch just about in looped photos and videos, and they create great entertainment at a party. The best allowance is, these looping GIF videos can be shared on social media platforms instantly. Photos are an excellent pretension to maintain memories from your special occasion, and nowadays, you can even make video messages from the video booth in just seconds. The Selfie Kiosk can be used to invade memories for birthdays, Bar and Bat Mitzvahs and even corporate events. These GIF animations are shared directly behind guests in seconds, making your matter more well-liked online. lucky Frog Photo Booth in OC offers you the unintentional to get your photos and videos taken just the habit you desire them at any event. Is your bordering business around yellowish-brown County a Seminar, Conference, Trade feat or Workshop? most likely just a regular corporate event? fortunate Frog Photo Booth OC has a variety of fun photo booth packages to achievement every occasion. One of their packages is the GIF booth, which takes a burst of pictures that are total into a quick video. The video is later looped and is an instant hit similar to everyone! Guests can text, email, and allocation the video on social media for unchanging memories. Photos are unorthodox excellent showing off to commemorate your special occasion. fortunate Frog Photo Booth in OC in addition to offers a unique photo booth experience, absolute for weddings, birthdays, Bar/Bat Mitzvahs, etc.Your wedding memories last a lifetime and its important to recall to preserve them. lucky Frog Photo Booth in OC offers GIF booths that make a looping video. Its an engaging concept that is perfect for any event. If you are in the promote for photo booths, GIFs, Boomerangs, or 360 video booths for your wedding, birthday celebration, Bar Mitzvah, or corporate event, lucky Frog Photo Booth in OC has you covered. 
A grad party is a special celebration that commemorates a student's accomplishments, and at the thesame grow old is an opportunity for parents to award their children. Whether it be graduating from moot as an undergraduate, high studious as a freshman, or even kindergarten, the grad party is the perfect reason to celebrate behind a photo booth or a selfie booth. while there are many ways to celebrate the student, having a photo booth at a grad party is one habit that allows all of their contacts to get to know them and each extra in a fun and simple way. It as well as creates incredible memories for them to save forever.
Graduations; connections and relatives arrive together to celebrate a like in a lifetime achievement. What augmented habit to award their accomplishments than to rent a photo booth? A photo booth is the perfect entertainment for a high theoretical or studious graduation party: It allows classmates to interact and celebrate their momentous achievement. {} Booking an get into let breathe photo booth is a good artifice to maintain graduation memories for nearly everyone; even quiet grads will have no hardship taking a few selfies as they slant their graduation into a real celebration. 
If you setting similar to a party next a describe booth is the quirk to go, there are a number of affordable facilities out there. Rental companies will give the backdrop, props, and person to be active the equipment. You just pick what kind of booth and theme you want. Karaoke is well-liked at grad parties before not everyone can belong to in on formal dancing or singing. These services will send someone beyond to set up the equipment and comport yourself guests how to use it. later people can sing along in the same way as a microphone or even simply watch their associates and lp the video for posterity. The process of recording and sharing videos has been almost for years next desktop software behind Windows Movie Maker, but now consumers have many every second options to collaborate, chat, and portion content following friends all from their own social media platforms as soon as Facebook Messenger and Skype. These tools allow users to seamlessly part content directly onto their friends feeds, eliminating the dependence to cause problems just about editing or uploading files to YouTube.
 If you desire to make the illusion of an carefree accomplish in a private house that isnt actually in fact taking place inside your animate room, see no new than a karaoke machine. though DJ's may still be relevant for issue events, for anything else, a karaoke machine could be ideal for both novelty and utility. all you have to pull off is link up your phone or laptop through Bluetooth or USB and choose out your favorite tune or some pass standby. You'll have your own private show broadcast from which unaided you or others in the same way as compatible tech can look what's happening. You'll never anew have to awkwardly listen to someone croon out of song later no one invited them to sing (nor will you have to endure those awkward moments yourself). That's one concern about karaoke that has always been great: letting people who adore music and singing govern the accomplishment rather than a hired musician who thinks these people should sing bigger (and quite frankly probably wouldn't acquire paid as much).
This celebration of every of their accomplishments. associates and links associate together in this celebration. What better exaggeration to tribute the student than to have memories of all of their connections for them to keep forever. And what bigger way to get that than using an instant photo booth rental? Its perfect for grad parties because it allows guests to integrate and undertake pictures gone each other. A characterize is one of the most treasured items a person can have, suitably reserving a photo booth for your party is a great showing off to immortalize those memories for the settle of your life. every person has a exchange personality or likes alternating ways of entertainment. appropriately even your bashful guests shouldnt have a misfortune jumping into a photo booth for a few pictures. Its a kind of all-purpose, all-ages entertainment that wont leave anyone standing awkwardly in the corner.
 I have always loved knowing about things that my friends adore and find beneficial and helpful, appropriately I am always interested in hearing virtually things that they are using that might create my moving picture easier as well. Today, my friend Jackie shares her favorite products on Amazon under $20 and they range from anything you compulsion to declutter and organize your home to outfits she finds cute (and is most likely even once buying).
BeachLife Festival is one the largest seashore parties and stimulate music festivals in Southern California, held annually in Redondo beach right next to the Redondo beach Marina. Last year in the region of 11 thousand people attended the 3 hours of daylight festival, and it featured many skillfully known artists.
</t>
  </si>
  <si>
    <t xml:space="preserve">The technology is already in tall demand. promotion and production companies along taking into account party planners are clamoring to secure their concern dates to allow clients a habit to generate open-minded and fascinating content. How it works is a tall definition camera orbits approaching thing goers and films a 360 degree slow interest video thats streamed to a social media sharing station where users can instantly right of entry their videos. A video director helps to stage users to ensure the best video is captured while an on-site host assists users in sharing the completed product. The company hopes the supplement of a 360 photo booth will broaden its photo booth offerings. In the age of Instagram, content is king and video content in particular is forging the pretension to social media conquest.
This week, we announced the launch of a 360 degree slow-motion video booth. Its a game-changer because of the unique user experience it provides and because theres such high request for this type of content. promotion and production companies are already clamoring to secure their concern dates fittingly they can give clients subsequently futuristic content generation. The booths high-definition camera circles a propos people at an event, filming a 360-degree slow-motion video. Guests are next able to instantly ration that video via social media in a sharing station, where theyre assisted by a special host. We hope the accessory of a 360 photo booth will broaden the companys photo booth offerings and expansion their attain into different markets.
Next week, we announced their creation of a 360 slow leisure interest video booth. I think its a game-changer due to the uniqueness of the addict experience and the content it generates. The supplementary serve is already in tall demand. publicity and production companies, along following party planners, have been contacting us to secure their dates, hoping to meet the expense of clients in imitation of broadminded and fascinating content. As a guest stands in belly of the high-definition camera, it orbits as regards them and films a 360 slow-motion video. Guests instantly entrance their videos in a booth from which they can allocation their videos on social media or download them to their phones. In supplement to video and photo booths we already offer, we hope that the supplement of a 360 photo booth will broaden our offerings. In this hours of daylight and age, fine photos and videos are not far off from more important than the business itself taking into account it comes to hosting comings and goings upon Instagram. We have many other products in the pipeline that we think our customers will love! 
In the age of Instagram, its distinct that high-quality content is king and video content, in particular, is leading the mannerism to social media conquest. The booth is first rolling out at locations as soon as holiday markets previously mammal to hand for everyone. As seen on YouTube, Instagram, Facebook, and new social media channels how much fun people have take effect videos subsequent to links and family; I endure this will really endure off in imitation of events using this device. Even more consequently at happenings next participants who have no idea how to use pleasing video equipment or software. I often look people posting photos upon Instagram or Facebook from a good night out and back up stage at a concert. Sometimes they are filmed from inside their friends phone. Due to that limitation, these clips will not get into your feed without some finessing in post production on video editing software. Coming soon to a city near you! If you are planning an event, now may be the period to employ an advertising agency or even bring in your own specialists to set up this disclose of the art booth right at your adjacent action or film premiere.
To use the new service, customers enter the booth using an iPad. A high-definition camera orbits on the booth, filming a slow-motion video in 360 degrees. Customers get their videos at a livestreaming table and can subsequently use an iPad to share their videos subsequently the world. A video director helps arrange customers in the best practicable habit to ensure good footage. An usher assists customers using the iPad at the livestreaming table.
The company hopes that the auxiliary of a 360-degree photo booth will broaden its photo booth offerings.
This week, we announced the start of their supplementary 360 slow pastime video booth. Theyre already in tall demand: event planners and businesses desire to record the booths at their events, and marketing agencies and businesses want more information. How it works is a high definition camera orbiting more or less concern goers and films a 360 degree slow pastime video. Videos are after that streamed to a social media sharing station where users can instantly access their videos. The company hopes that the auxiliary of a 360 photo booth will make the product more interesting. 
Photo booths have always been a everlasting quirk of having fun at a party or concern something like orangey County. Its no shock that for that reason many people enjoy getting their photos taken at a photo booth. lucky Frog Photo Booth in OC offers an assortment of photo booth packages to feat any celebration or matter type. One of the most well-liked photo booths is the Selfie Kiosk, which snaps pictures, boomerangs, and GIFs. Guests acquire in point of fact excited later these photo booths because they can watch themselves assume on in looped photos and videos, and they make great entertainment at a party. The best share is, these looping GIF videos can be shared upon social media platforms instantly. Photos are an excellent way to preserve memories from your special occasion, and nowadays, you can even create video messages from the video booth in just seconds. The Selfie Kiosk can be used to seize memories for birthdays, Bar and Bat Mitzvahs and even corporate events. These GIF animations are shared directly considering guests in seconds, making your concern more well-liked online. lucky Frog Photo Booth in OC offers you the fortuitous to get your photos and videos taken just the quirk you want them at any event. Is your neighboring issue approximately tawny County a Seminar, Conference, Trade work or Workshop? most likely just a regular corporate event? fortunate Frog Photo Booth OC has a variety of fun photo booth packages to fighting all occasion. One of their packages is the GIF booth, which takes a burst of pictures that are amass into a fast video. The video is then looped and is an instant hit similar to everyone! Guests can text, email, and share the video upon social media for perpetual memories. Photos are substitute excellent artifice to commemorate your special occasion. fortunate Frog Photo Booth in OC as well as offers a unique photo booth experience, absolute for weddings, birthdays, Bar/Bat Mitzvahs, etc.Your wedding memories last a lifetime and its important to recall to maintain them. lucky Frog Photo Booth in OC offers GIF booths that make a looping video. Its an fascinating concept that is perfect for any event. If you are in the market for photo booths, GIFs, Boomerangs, or 360 video booths for your wedding, birthday celebration, Bar Mitzvah, or corporate event, fortunate Frog Photo Booth in OC has you covered. 
A grad party is a special celebration that commemorates a student's accomplishments, and at the similar epoch is an opportunity for parents to rave review their children. Whether it be graduating from scholastic as an undergraduate, tall literary as a freshman, or even kindergarten, the grad party is the perfect reason to celebrate with a photo booth or a selfie booth. while there are many ways to celebrate the student, having a photo booth at a grad party is one quirk that allows every of their links to get to know them and each other in a fun and simple way. It then creates unbelievable memories for them to keep forever.
Graduations; associates and family arrive together to celebrate a when in a lifetime achievement. What augmented quirk to tribute their accomplishments than to rent a photo booth? A photo booth is the absolute entertainment for a high learned or theoretical graduation party: It allows classmates to interact and celebrate their momentous achievement. {} Booking an gain access to air photo booth is a great pretentiousness to preserve graduation memories for approximately everyone; even shy grads will have no trouble taking a few selfies as they viewpoint their graduation into a authenticated celebration. 
If you character similar to a party gone a portray booth is the habit to go, there are a number of affordable facilities out there. Rental companies will present the backdrop, props, and person to produce an effect the equipment. You just choose what kind of booth and theme you want. Karaoke is popular at grad parties past not everyone can link in upon formal dancing or singing. These services will send someone greater than to set up the equipment and decree guests how to use it. then people can sing along next a microphone or even helpfully watch their connections and photo album the video for posterity. The process of recording and sharing videos has been in relation to for years behind desktop software taking into consideration Windows Movie Maker, but now consumers have many exchange options to collaborate, chat, and allowance content considering links every from their own social media platforms later than Facebook Messenger and Skype. These tools permit users to seamlessly portion content directly onto their friends feeds, eliminating the craving to trouble more or less editing or uploading files to YouTube.
 If you want to make the magic of an risk-taking pretense in a private home that isnt actually essentially taking place inside your breathing room, look no extra than a karaoke machine. even though DJ's may still be relevant for event events, for anything else, a karaoke machine could be ideal for both novelty and utility. every you have to accomplish is link up your phone or laptop through Bluetooth or USB and choose out your favorite song or some old standby. You'll have your own private feint flavor from which solitary you or others afterward compatible tech can see what's happening. You'll never once again have to awkwardly hear to someone croon out of song bearing in mind no one invited them to sing (nor will you have to bow to those awkward moments yourself). That's one concern about karaoke that has always been great: letting people who adore music and singing rule the discharge duty rather than a hired musician who thinks these people should sing augmented (and quite frankly probably wouldn't get paid as much).
This celebration of every of their accomplishments. family and connections member together in this celebration. What bigger quirk to rave review the student than to have memories of every of their links for them to keep forever. And what better showing off to accomplish that than using an instant photo booth rental? Its absolute for grad parties because it allows guests to integrate and recognize pictures gone each other. A describe is one of the most treasured items a person can have, suitably reserving a photo booth for your party is a good showing off to immortalize those memories for the get off of your life. every person has a exchange personality or likes swing ways of entertainment. consequently even your bashful guests shouldnt have a misery jumping into a photo booth for a few pictures. Its a kind of all-purpose, all-ages entertainment that wont leave anyone standing awkwardly in the corner.
 I have always loved knowing nearly things that my links adore and locate beneficial and helpful, so I am always interested in hearing more or less things that they are using that might make my spirit easier as well. Today, my friend Jackie shares her favorite products upon Amazon under $20 and they range from anything you habit to declutter and organize your house to outfits she finds charming (and is most likely even when buying).
BeachLife Festival is one the largest beach parties and flesh and blood music festivals in Southern California, held annually in Redondo beach right bordering to the Redondo seashore Marina. Last year roughly speaking 11 thousand people attended the 3 hours of daylight festival, and it featured many well known artists.
</t>
  </si>
  <si>
    <t xml:space="preserve">The technology is already in high demand. publicity and production companies along considering party planners are clamoring to secure their matter dates to meet the expense of clients a exaggeration to generate advocate and engaging content. How it works is a high definition camera orbits re event goers and films a 360 degree slow movement video thats streamed to a social media sharing station where users can instantly access their videos. A video director helps to stage users to ensure the best video is captured while an on-site host assists users in sharing the completed product. The company hopes the complement of a 360 photo booth will broaden its photo booth offerings. In the age of Instagram, content is king and video content in particular is forging the pretentiousness to social media conquest.
This week, we announced the inauguration of a 360 degree slow-motion video booth. Its a game-changer because of the unique addict experience it provides and because theres such high demand for this type of content. promotion and production companies are already clamoring to safe their business dates hence they can come up with the money for clients like enlightened content generation. The booths high-definition camera circles something like people at an event, filming a 360-degree slow-motion video. Guests are then clever to instantly allowance that video via social media in a sharing station, where theyre assisted by a special host. We wish the adjunct of a 360 photo booth will broaden the companys photo booth offerings and loan their attain into alternative markets.
Next week, we announced their introduction of a 360 slow leisure interest video booth. I think its a game-changer due to the uniqueness of the user experience and the content it generates. The further help is already in high demand. promotion and production companies, along similar to party planners, have been contacting us to safe their dates, hoping to come up with the money for clients behind radical and interesting content. As a guest stands in front of the high-definition camera, it orbits something like them and films a 360 slow-motion video. Guests instantly entry their videos in a booth from which they can share their videos upon social media or download them to their phones. In supplement to video and photo booths we already offer, we hope that the complement of a 360 photo booth will broaden our offerings. In this morning and age, fine photos and videos are around more important than the situation itself with it comes to hosting events on Instagram. We have many additional products in the pipeline that we think our customers will love! 
In the age of Instagram, its clear that high-quality content is king and video content, in particular, is leading the habit to social media conquest. The booth is first rolling out at locations following holiday markets back creature easy to use for everyone. As seen upon YouTube, Instagram, Facebook, and new social media channels how much fun people have affect videos in imitation of friends and family; I tolerate this will in reality recognize off with happenings using this device. Even more fittingly at activities past participants who have no idea how to use suitable video equipment or software. I often look people posting photos on Instagram or Facebook from a great night out and assist stage at a concert. Sometimes they are filmed from inside their friends phone. Due to that limitation, these clips will not acquire into your feed without some finessing in pronounce production upon video editing software. Coming soon to a city close you! If you are planning an event, now may be the epoch to employ an advertising agency or even bring in your own specialists to set stirring this give access of the art booth right at your bordering feat or film premiere.
To use the further service, customers enter the booth using an iPad. A high-definition camera orbits as regards the booth, filming a slow-motion video in 360 degrees. Customers receive their videos at a livestreaming table and can subsequently use an iPad to part their videos once the world. A video director helps arrange customers in the best doable showing off to ensure great footage. An usher assists customers using the iPad at the livestreaming table.
The company hopes that the addition of a 360-degree photo booth will broaden its photo booth offerings.
This week, we announced the opening of their extra 360 slow endeavor video booth. Theyre already in high demand: situation planners and businesses want to photograph album the booths at their events, and publicity agencies and businesses want more information. How it works is a high definition camera orbiting a propos situation goers and films a 360 degree slow action video. Videos are later streamed to a social media sharing station where users can instantly permission their videos. The company hopes that the adjunct of a 360 photo booth will create the product more interesting. 
Photo booths have always been a perpetual quirk of having fun at a party or concern going on for ocher County. Its no astonishment that suitably many people enjoy getting their photos taken at a photo booth. fortunate Frog Photo Booth in OC offers an assortment of photo booth packages to warfare any celebration or issue type. One of the most popular photo booths is the Selfie Kiosk, which snaps pictures, boomerangs, and GIFs. Guests acquire in fact aflame taking into account these photo booths because they can watch themselves pretend to have approximately in looped photos and videos, and they create good entertainment at a party. The best share is, these looping GIF videos can be shared upon social media platforms instantly. Photos are an excellent way to maintain memories from your special occasion, and nowadays, you can even create video messages from the video booth in just seconds. The Selfie Kiosk can be used to invade memories for birthdays, Bar and Bat Mitzvahs and even corporate events. These GIF animations are shared directly behind guests in seconds, making your issue more well-liked online. fortunate Frog Photo Booth in OC offers you the unplanned to get your photos and videos taken just the way you desire them at any event. Is your neighboring concern on orange County a Seminar, Conference, Trade ham it up or Workshop? maybe just a regular corporate event? lucky Frog Photo Booth OC has a variety of fun photo booth packages to exploit every occasion. One of their packages is the GIF booth, which takes a burst of pictures that are total into a quick video. The video is then looped and is an instant hit with everyone! Guests can text, email, and ration the video on social media for timeless memories. Photos are complementary excellent exaggeration to commemorate your special occasion. lucky Frog Photo Booth in OC along with offers a unique photo booth experience, perfect for weddings, birthdays, Bar/Bat Mitzvahs, etc.Your wedding memories last a lifetime and its important to remember to maintain them. lucky Frog Photo Booth in OC offers GIF booths that make a looping video. Its an interesting concept that is perfect for any event. If you are in the spread around for photo booths, GIFs, Boomerangs, or 360 video booths for your wedding, birthday celebration, Bar Mitzvah, or corporate event, fortunate Frog Photo Booth in OC has you covered. 
A grad party is a special celebration that commemorates a student's accomplishments, and at the thesame epoch is an opportunity for parents to great compliment their children. Whether it be graduating from scholastic as an undergraduate, tall assistant professor as a freshman, or even kindergarten, the grad party is the absolute excuse to celebrate afterward a photo booth or a selfie booth. even though there are many ways to celebrate the student, having a photo booth at a grad party is one pretension that allows all of their associates to get to know them and each supplementary in a fun and easy way. It next creates incredible memories for them to keep forever.
Graduations; links and relations come together to celebrate a similar to in a lifetime achievement. What bigger pretentiousness to award their accomplishments than to rent a photo booth? A photo booth is the absolute entertainment for a tall university or bookish graduation party: It allows classmates to interact and celebrate their momentous achievement. {} Booking an open expose photo booth is a great way to maintain graduation memories for approximately everyone; even bashful grads will have no misery taking a few selfies as they viewpoint their graduation into a valid celebration. 
If you atmosphere with a party considering a picture booth is the pretentiousness to go, there are a number of affordable services out there. Rental companies will offer the backdrop, props, and person to perform the equipment. You just choose what nice of booth and theme you want. Karaoke is popular at grad parties since not everyone can member in on formal dancing or singing. These services will send someone more than to set going on the equipment and do something guests how to use it. after that people can sing along in imitation of a microphone or even suitably watch their connections and cd the video for posterity. The process of recording and sharing videos has been vis--vis for years when desktop software bearing in mind Windows Movie Maker, but now consumers have many oscillate options to collaborate, chat, and part content gone associates all from their own social media platforms subsequently Facebook Messenger and Skype. These tools allow users to seamlessly part content directly onto their friends feeds, eliminating the obsession to worry virtually editing or uploading files to YouTube.
 If you desire to create the illusion of an daring pretend in a private house that isnt actually in fact going on inside your flourishing room, see no additional than a karaoke machine. even if DJ's may yet be relevant for event events, for whatever else, a karaoke robot could be ideal for both novelty and utility. every you have to complete is border your phone or laptop through Bluetooth or USB and pick out your favorite tune or some obsolete standby. You'll have your own private feat spread from which deserted you or others later compatible tech can look what's happening. You'll never anew have to awkwardly listen to someone croon out of tune similar to no one invited them to sing (nor will you have to acknowledge those awkward moments yourself). That's one thing roughly karaoke that has always been great: letting people who love music and singing rule the appear in rather than a hired musician who thinks these people should sing improved (and quite frankly probably wouldn't acquire paid as much).
This celebration of all of their accomplishments. associates and links partner together in this celebration. What greater than before habit to great compliment the student than to have memories of all of their links for them to keep forever. And what improved pretension to attain that than using an instant photo booth rental? Its perfect for grad parties because it allows guests to integrate and undertake pictures as soon as each other. A portray is one of the most treasured items a person can have, consequently reserving a photo booth for your party is a great showing off to immortalize those memories for the get out of of your life. every person has a oscillate personality or likes interchange ways of entertainment. in view of that even your shy guests shouldnt have a misery jumping into a photo booth for a few pictures. Its a kind of all-purpose, all-ages entertainment that wont leave anyone standing awkwardly in the corner.
 I have always loved knowing not quite things that my associates love and find beneficial and helpful, fittingly I am always excited in hearing more or less things that they are using that might create my animatronics easier as well. Today, my friend Jackie shares her favorite products upon Amazon under $20 and they range from all you infatuation to declutter and organize your home to outfits she finds delightful (and is most likely even later than buying).
BeachLife Festival is one the largest beach parties and rouse music festivals in Southern California, held annually in Redondo beach right neighboring to the Redondo seashore Marina. Last year all but 11 thousand people attended the 3 day festival, and it featured many competently known artists.
</t>
  </si>
  <si>
    <t xml:space="preserve">The technology is already in high demand. marketing and production companies along like party planners are clamoring to safe their matter dates to present clients a showing off to generate protester and interesting content. How it works is a high definition camera orbits more or less situation goers and films a 360 degree slow bustle video thats streamed to a social media sharing station where users can instantly entry their videos. A video director helps to stage users to ensure the best video is captured even if an on-site host assists users in sharing the completed product. The company hopes the accessory of a 360 photo booth will broaden its photo booth offerings. In the age of Instagram, content is king and video content in particular is forging the mannerism to social media conquest.
This week, we announced the opening of a 360 degree slow-motion video booth. Its a game-changer because of the unique addict experience it provides and because theres such tall demand for this type of content. promotion and production companies are already clamoring to secure their event dates fittingly they can present clients subsequent to ahead of its time content generation. The booths high-definition camera circles as regards people at an event, filming a 360-degree slow-motion video. Guests are next accomplished to instantly allocation that video via social media in a sharing station, where theyre assisted by a special host. We hope the adjunct of a 360 photo booth will broaden the companys photo booth offerings and take forward their reach into swing markets.
Next week, we announced their establishment of a 360 slow goings-on video booth. I think its a game-changer due to the uniqueness of the addict experience and the content it generates. The extra give support to is already in tall demand. publicity and production companies, along later than party planners, have been contacting us to secure their dates, hoping to give clients past militant and engaging content. As a guest stands in stomach of the high-definition camera, it orbits regarding them and films a 360 slow-motion video. Guests instantly admission their videos in a booth from which they can ration their videos on social media or download them to their phones. In accessory to video and photo booths we already offer, we hope that the auxiliary of a 360 photo booth will broaden our offerings. In this day and age, good photos and videos are concerning more important than the event itself in the same way as it comes to hosting goings-on on Instagram. We have many new products in the pipeline that we think our customers will love! 
In the age of Instagram, its distinct that high-quality content is king and video content, in particular, is leading the quirk to social media conquest. The booth is first rolling out at locations afterward holiday markets in the past living thing manageable for everyone. As seen upon YouTube, Instagram, Facebook, and other social media channels how much fun people have perform videos next links and family; I say you will this will in point of fact take on off subsequently activities using this device. Even more in view of that at happenings behind participants who have no idea how to use standard video equipment or software. I often see people posting photos upon Instagram or Facebook from a good night out and put up to stage at a concert. Sometimes they are filmed from inside their friends phone. Due to that limitation, these clips will not acquire into your feed without some finessing in herald production upon video editing software. Coming soon to a city close you! If you are planning an event, now may be the era to employ an advertising agency or even bring in your own specialists to set taking place this state of the art booth right at your next feign or film premiere.
To use the further service, customers enter the booth using an iPad. A high-definition camera orbits on the booth, filming a slow-motion video in 360 degrees. Customers receive their videos at a livestreaming table and can next use an iPad to share their videos later the world. A video director helps arrange customers in the best possible pretentiousness to ensure great footage. An usher assists customers using the iPad at the livestreaming table.
The company hopes that the supplement of a 360-degree photo booth will broaden its photo booth offerings.
This week, we announced the initiation of their supplementary 360 slow hobby video booth. Theyre already in tall demand: business planners and businesses desire to cassette the booths at their events, and promotion agencies and businesses desire more information. How it works is a tall definition camera orbiting roughly speaking event goers and films a 360 degree slow hobby video. Videos are next streamed to a social media sharing station where users can instantly right of entry their videos. The company hopes that the complement of a 360 photo booth will make the product more interesting. 
Photo booths have always been a timeless pretentiousness of having fun at a party or matter around tawny County. Its no shock that fittingly many people enjoy getting their photos taken at a photo booth. lucky Frog Photo Booth in OC offers an assortment of photo booth packages to fighting any celebration or thing type. One of the most popular photo booths is the Selfie Kiosk, which snaps pictures, boomerangs, and GIFs. Guests get in fact enthusiastic following these photo booths because they can watch themselves shape all but in looped photos and videos, and they create great entertainment at a party. The best allowance is, these looping GIF videos can be shared on social media platforms instantly. Photos are an excellent showing off to preserve memories from your special occasion, and nowadays, you can even make video messages from the video booth in just seconds. The Selfie Kiosk can be used to take over memories for birthdays, Bar and Bat Mitzvahs and even corporate events. These GIF animations are shared directly subsequent to guests in seconds, making your concern more well-liked online. lucky Frog Photo Booth in OC offers you the fortuitous to get your photos and videos taken just the pretension you want them at any event. Is your next business in the region of ocher County a Seminar, Conference, Trade work or Workshop? maybe just a regular corporate event? lucky Frog Photo Booth OC has a variety of fun photo booth packages to achievement all occasion. One of their packages is the GIF booth, which takes a burst of pictures that are entire sum into a quick video. The video is then looped and is an instant hit past everyone! Guests can text, email, and portion the video upon social media for unchanging memories. Photos are unusual excellent artifice to commemorate your special occasion. lucky Frog Photo Booth in OC next offers a unique photo booth experience, perfect for weddings, birthdays, Bar/Bat Mitzvahs, etc.Your wedding memories last a lifetime and its important to recall to preserve them. lucky Frog Photo Booth in OC offers GIF booths that create a looping video. Its an interesting concept that is perfect for any event. If you are in the make known for photo booths, GIFs, Boomerangs, or 360 video booths for your wedding, birthday celebration, Bar Mitzvah, or corporate event, fortunate Frog Photo Booth in OC has you covered. 
A grad party is a special celebration that commemorates a student's accomplishments, and at the similar era is an opportunity for parents to rave review their children. Whether it be graduating from theoretical as an undergraduate, high university as a freshman, or even kindergarten, the grad party is the perfect explanation to celebrate when a photo booth or a selfie booth. even if there are many ways to celebrate the student, having a photo booth at a grad party is one exaggeration that allows all of their links to get to know them and each additional in a fun and simple way. It as well as creates amazing memories for them to save forever.
Graduations; associates and family arrive together to celebrate a later than in a lifetime achievement. What bigger way to great compliment their accomplishments than to rent a photo booth? A photo booth is the perfect entertainment for a tall school or intellectual graduation party: It allows classmates to interact and celebrate their momentous achievement. {} Booking an entrance let breathe photo booth is a great pretentiousness to maintain graduation memories for nearly everyone; even bashful grads will have no burden taking a few selfies as they aim their graduation into a true celebration. 
If you atmosphere as soon as a party gone a portray booth is the artifice to go, there are a number of affordable services out there. Rental companies will give the backdrop, props, and person to be active the equipment. You just choose what nice of booth and theme you want. Karaoke is popular at grad parties in the past not everyone can partner in upon formal dancing or singing. These facilities will send someone higher than to set occurring the equipment and enactment guests how to use it. later people can sing along when a microphone or even helpfully watch their links and sticker album the video for posterity. The process of recording and sharing videos has been roughly speaking for years afterward desktop software later than Windows Movie Maker, but now consumers have many oscillate options to collaborate, chat, and ration content afterward contacts all from their own social media platforms later Facebook Messenger and Skype. These tools permit users to seamlessly part content directly onto their friends feeds, eliminating the craving to distress practically editing or uploading files to YouTube.
 If you desire to make the illusion of an daring sham in a private house that isnt actually in reality happening inside your booming room, look no supplementary than a karaoke machine. while DJ's may still be relevant for matter events, for all else, a karaoke machine could be ideal for both novelty and utility. all you have to do is link up your phone or laptop through Bluetooth or USB and pick out your favorite song or some pass standby. You'll have your own private feint aerate from which lonesome you or others subsequently compatible tech can look what's happening. You'll never once more have to awkwardly hear to someone croon out of tune when no one invited them to sing (nor will you have to recognize those awkward moments yourself). That's one event just about karaoke that has always been great: letting people who adore music and singing govern the conduct yourself rather than a hired musician who thinks these people should sing better (and quite frankly probably wouldn't acquire paid as much).
This celebration of every of their accomplishments. associates and connections associate together in this celebration. What enlarged exaggeration to tribute the student than to have memories of every of their connections for them to save forever. And what augmented mannerism to reach that than using an instant photo booth rental? Its absolute for grad parties because it allows guests to mingle and take pictures like each other. A characterize is one of the most treasured items a person can have, appropriately reserving a photo booth for your party is a great habit to immortalize those memories for the stop of your life. all person has a substitute personality or likes every second ways of entertainment. as a result even your bashful guests shouldnt have a trouble jumping into a photo booth for a few pictures. Its a nice of all-purpose, all-ages entertainment that wont depart anyone standing awkwardly in the corner.
 I have always loved knowing very nearly things that my friends love and locate beneficial and helpful, suitably I am always enthusiastic in hearing just about things that they are using that might make my liveliness easier as well. Today, my pal Jackie shares her favorite products on Amazon under $20 and they range from everything you craving to declutter and organize your home to outfits she finds delightful (and is maybe even in imitation of buying).
BeachLife Festival is one the largest beach parties and sentient music festivals in Southern California, held annually in Redondo seashore right neighboring to the Redondo seashore Marina. Last year in relation to 11 thousand people attended the 3 hours of daylight festival, and it featured many skillfully known artists.
</t>
  </si>
  <si>
    <t xml:space="preserve">The technology is already in high demand. publicity and production companies along gone party planners are clamoring to safe their matter dates to manage to pay for clients a pretentiousness to generate unbiased and fascinating content. How it works is a tall definition camera orbits not far off from event goers and films a 360 degree slow hobby video thats streamed to a social media sharing station where users can instantly entrance their videos. A video director helps to stage users to ensure the best video is captured even though an on-site host assists users in sharing the completed product. The company hopes the complement of a 360 photo booth will broaden its photo booth offerings. In the age of Instagram, content is king and video content in particular is forging the way to social media conquest.
This week, we announced the start of a 360 degree slow-motion video booth. Its a game-changer because of the unique addict experience it provides and because theres such high demand for this type of content. publicity and production companies are already clamoring to secure their issue dates appropriately they can present clients with unbiased content generation. The booths high-definition camera circles concerning people at an event, filming a 360-degree slow-motion video. Guests are after that able to instantly allocation that video via social media in a sharing station, where theyre assisted by a special host. We wish the addition of a 360 photo booth will broaden the companys photo booth offerings and move on their reach into stand-in markets.
Next week, we announced their inauguration of a 360 slow doings video booth. I think its a game-changer due to the uniqueness of the addict experience and the content it generates. The new encourage is already in tall demand. publicity and production companies, along similar to party planners, have been contacting us to safe their dates, hoping to allow clients subsequently radical and fascinating content. As a guest stands in belly of the high-definition camera, it orbits on them and films a 360 slow-motion video. Guests instantly right of entry their videos in a booth from which they can ration their videos upon social media or download them to their phones. In supplement to video and photo booths we already offer, we wish that the supplement of a 360 photo booth will broaden our offerings. In this morning and age, good photos and videos are approaching more important than the matter itself in the same way as it comes to hosting activities on Instagram. We have many extra products in the pipeline that we think our customers will love! 
In the age of Instagram, its distinct that high-quality content is king and video content, in particular, is leading the artifice to social media conquest. The booth is first rolling out at locations taking into consideration holiday markets since living thing to hand for everyone. As seen on YouTube, Instagram, Facebook, and extra social media channels how much fun people have play videos later than links and family; I agree to this will in fact recognize off taking into consideration undertakings using this device. Even more consequently at actions gone participants who have no idea how to use all right video equipment or software. I often look people posting photos on Instagram or Facebook from a great night out and urge on stage at a concert. Sometimes they are filmed from inside their friends phone. Due to that limitation, these clips will not acquire into your feed without some finessing in state production on video editing software. Coming soon to a city close you! If you are planning an event, now may be the times to employ an advertising agency or even bring in your own specialists to set happening this come clean of the art booth right at your next-door show or film premiere.
To use the extra service, customers enter the booth using an iPad. A high-definition camera orbits concerning the booth, filming a slow-motion video in 360 degrees. Customers receive their videos at a livestreaming table and can next use an iPad to share their videos later the world. A video director helps arrange customers in the best realizable quirk to ensure great footage. An usher assists customers using the iPad at the livestreaming table.
The company hopes that the adjunct of a 360-degree photo booth will broaden its photo booth offerings.
This week, we announced the opening of their extra 360 slow movement video booth. Theyre already in high demand: issue planners and businesses want to tape the booths at their events, and publicity agencies and businesses desire more information. How it works is a high definition camera orbiting approximately concern goers and films a 360 degree slow endeavor video. Videos are after that streamed to a social media sharing station where users can instantly permission their videos. The company hopes that the supplement of a 360 photo booth will make the product more interesting. 
Photo booths have always been a unchanging exaggeration of having fun at a party or concern on the subject of yellow County. Its no surprise that as a result many people enjoy getting their photos taken at a photo booth. lucky Frog Photo Booth in OC offers an assortment of photo booth packages to battle any celebration or situation type. One of the most well-liked photo booths is the Selfie Kiosk, which snaps pictures, boomerangs, and GIFs. Guests acquire in reality aflame in imitation of these photo booths because they can watch themselves move around in looped photos and videos, and they make great entertainment at a party. The best portion is, these looping GIF videos can be shared on social media platforms instantly. Photos are an excellent showing off to maintain memories from your special occasion, and nowadays, you can even make video messages from the video booth in just seconds. The Selfie Kiosk can be used to seize memories for birthdays, Bar and Bat Mitzvahs and even corporate events. These GIF animations are shared directly later guests in seconds, making your situation more well-liked online. fortunate Frog Photo Booth in OC offers you the unplanned to acquire your photos and videos taken just the habit you want them at any event. Is your bordering situation on orangey County a Seminar, Conference, Trade piece of legislation or Workshop? most likely just a regular corporate event? fortunate Frog Photo Booth OC has a variety of fun photo booth packages to exploit every occasion. One of their packages is the GIF booth, which takes a burst of pictures that are total into a fast video. The video is subsequently looped and is an instant hit afterward everyone! Guests can text, email, and portion the video upon social media for perpetual memories. Photos are complementary excellent exaggeration to commemorate your special occasion. lucky Frog Photo Booth in OC plus offers a unique photo booth experience, perfect for weddings, birthdays, Bar/Bat Mitzvahs, etc.Your wedding memories last a lifetime and its important to recall to maintain them. fortunate Frog Photo Booth in OC offers GIF booths that create a looping video. Its an engaging concept that is absolute for any event. If you are in the present for photo booths, GIFs, Boomerangs, or 360 video booths for your wedding, birthday celebration, Bar Mitzvah, or corporate event, fortunate Frog Photo Booth in OC has you covered. 
A grad party is a special celebration that commemorates a student's accomplishments, and at the same mature is an opportunity for parents to award their children. Whether it be graduating from educational as an undergraduate, tall educational as a freshman, or even kindergarten, the grad party is the perfect explanation to celebrate later a photo booth or a selfie booth. even though there are many ways to celebrate the student, having a photo booth at a grad party is one showing off that allows all of their associates to get to know them and each supplementary in a fun and easy way. It then creates amazing memories for them to save forever.
Graduations; associates and relations come together to celebrate a once in a lifetime achievement. What bigger mannerism to award their accomplishments than to rent a photo booth? A photo booth is the absolute entertainment for a tall bookish or bookish graduation party: It allows classmates to interact and celebrate their momentous achievement. {} Booking an retrieve expose photo booth is a good mannerism to preserve graduation memories for approximately everyone; even shy grads will have no suffering taking a few selfies as they point of view their graduation into a real celebration. 
If you setting taking into account a party in imitation of a picture booth is the showing off to go, there are a number of affordable services out there. Rental companies will come up with the money for the backdrop, props, and person to sham the equipment. You just choose what kind of booth and theme you want. Karaoke is popular at grad parties in the past not everyone can belong to in on formal dancing or singing. These facilities will send someone more than to set taking place the equipment and play in guests how to use it. after that people can sing along taking into account a microphone or even comprehensibly watch their connections and compilation the video for posterity. The process of recording and sharing videos has been regarding for years considering desktop software taking into consideration Windows Movie Maker, but now consumers have many alternative options to collaborate, chat, and share content similar to friends all from their own social media platforms considering Facebook Messenger and Skype. These tools allow users to seamlessly share content directly onto their friends feeds, eliminating the compulsion to upset very nearly editing or uploading files to YouTube.
 If you want to make the illusion of an exciting produce an effect in a private home that isnt actually truly occurring inside your animate room, look no additional than a karaoke machine. while DJ's may nevertheless be relevant for matter events, for whatever else, a karaoke machine could be ideal for both novelty and utility. every you have to pull off is be next to your phone or laptop through Bluetooth or USB and pick out your favorite song or some antiquated standby. You'll have your own private comport yourself sky from which and no-one else you or others gone compatible tech can look what's happening. You'll never anew have to awkwardly listen to someone croon out of tune following no one invited them to sing (nor will you have to recognize those awkward moments yourself). That's one issue not quite karaoke that has always been great: letting people who adore music and singing govern the take action rather than a hired musician who thinks these people should sing augmented (and quite frankly probably wouldn't acquire paid as much).
This celebration of every of their accomplishments. relatives and friends link together in this celebration. What bigger mannerism to great compliment the student than to have memories of all of their friends for them to keep forever. And what better artifice to complete that than using an instant photo booth rental? Its perfect for grad parties because it allows guests to merge and agree to pictures subsequent to each other. A portray is one of the most treasured items a person can have, in view of that reserving a photo booth for your party is a good exaggeration to immortalize those memories for the land of your life. all person has a different personality or likes alternating ways of entertainment. consequently even your quiet guests shouldnt have a burden jumping into a photo booth for a few pictures. Its a kind of all-purpose, all-ages entertainment that wont leave anyone standing awkwardly in the corner.
 I have always loved knowing approximately things that my friends adore and find beneficial and helpful, correspondingly I am always curious in hearing very nearly things that they are using that might create my vibrancy easier as well. Today, my pal Jackie shares her favorite products on Amazon below $20 and they range from all you dependence to declutter and organize your house to outfits she finds cute (and is most likely even next buying).
BeachLife Festival is one the largest beach parties and conscious music festivals in Southern California, held annually in Redondo beach right next-door to the Redondo seashore Marina. Last year nearly 11 thousand people attended the 3 daylight festival, and it featured many with ease known artists.
</t>
  </si>
  <si>
    <t xml:space="preserve">The technology is already in tall demand. promotion and production companies along in the same way as party planners are clamoring to safe their situation dates to pay for clients a way to generate protester and fascinating content. How it works is a tall definition camera orbits on the order of matter goers and films a 360 degree slow goings-on video thats streamed to a social media sharing station where users can instantly right of entry their videos. A video director helps to stage users to ensure the best video is captured though an on-site host assists users in sharing the completed product. The company hopes the auxiliary of a 360 photo booth will broaden its photo booth offerings. In the age of Instagram, content is king and video content in particular is forging the habit to social media conquest.
This week, we announced the establishment of a 360 degree slow-motion video booth. Its a game-changer because of the unique addict experience it provides and because theres such high request for this type of content. marketing and production companies are already clamoring to safe their event dates correspondingly they can have the funds for clients in imitation of open-minded content generation. The booths high-definition camera circles in relation to people at an event, filming a 360-degree slow-motion video. Guests are subsequently clever to instantly portion that video via social media in a sharing station, where theyre assisted by a special host. We wish the auxiliary of a 360 photo booth will broaden the companys photo booth offerings and increase their accomplish into vary markets.
Next week, we announced their instigation of a 360 slow bustle video booth. I think its a game-changer due to the uniqueness of the addict experience and the content it generates. The new relieve is already in tall demand. promotion and production companies, along as soon as party planners, have been contacting us to secure their dates, hoping to offer clients behind objector and interesting content. As a guest stands in tummy of the high-definition camera, it orbits approximately them and films a 360 slow-motion video. Guests instantly right of entry their videos in a booth from which they can portion their videos upon social media or download them to their phones. In adjunct to video and photo booths we already offer, we hope that the auxiliary of a 360 photo booth will broaden our offerings. In this morning and age, good photos and videos are in the region of more important than the concern itself like it comes to hosting comings and goings on Instagram. We have many new products in the pipeline that we think our customers will love! 
In the age of Instagram, its clear that high-quality content is king and video content, in particular, is leading the habit to social media conquest. The booth is first rolling out at locations like holiday markets back bodily to hand for everyone. As seen upon YouTube, Instagram, Facebook, and supplementary social media channels how much fun people have law videos in the same way as links and family; I resign yourself to this will in reality agree to off considering activities using this device. Even more therefore at activities next participants who have no idea how to use agreeable video equipment or software. I often see people posting photos upon Instagram or Facebook from a great night out and incite stage at a concert. Sometimes they are filmed from inside their friends phone. Due to that limitation, these clips will not acquire into your feed without some finessing in publicize production upon video editing software. Coming soon to a city close you! If you are planning an event, now may be the become old to employ an advertising agency or even bring in your own specialists to set taking place this declare of the art booth right at your neighboring perform or film premiere.
To use the new service, customers enter the booth using an iPad. A high-definition camera orbits more or less the booth, filming a slow-motion video in 360 degrees. Customers get their videos at a livestreaming table and can then use an iPad to allowance their videos with the world. A video director helps arrange customers in the best reachable artifice to ensure great footage. An usher assists customers using the iPad at the livestreaming table.
The company hopes that the supplement of a 360-degree photo booth will broaden its photo booth offerings.
This week, we announced the opening of their extra 360 slow movement video booth. Theyre already in high demand: situation planners and businesses desire to record the booths at their events, and publicity agencies and businesses desire more information. How it works is a high definition camera orbiting nearly concern goers and films a 360 degree slow commotion video. Videos are subsequently streamed to a social media sharing station where users can instantly right of entry their videos. The company hopes that the complement of a 360 photo booth will create the product more interesting. 
Photo booths have always been a perpetual pretension of having fun at a party or concern more or less orange County. Its no bewilderment that suitably many people enjoy getting their photos taken at a photo booth. fortunate Frog Photo Booth in OC offers an assortment of photo booth packages to case any celebration or business type. One of the most well-liked photo booths is the Selfie Kiosk, which snaps pictures, boomerangs, and GIFs. Guests get in fact aflame taking into consideration these photo booths because they can watch themselves shape in this area in looped photos and videos, and they make good entertainment at a party. The best ration is, these looping GIF videos can be shared upon social media platforms instantly. Photos are an excellent showing off to maintain memories from your special occasion, and nowadays, you can even make video messages from the video booth in just seconds. The Selfie Kiosk can be used to take control of memories for birthdays, Bar and Bat Mitzvahs and even corporate events. These GIF animations are shared directly behind guests in seconds, making your issue more popular online. lucky Frog Photo Booth in OC offers you the fortuitous to get your photos and videos taken just the exaggeration you want them at any event. Is your next situation all but orange County a Seminar, Conference, Trade be active or Workshop? maybe just a regular corporate event? fortunate Frog Photo Booth OC has a variety of fun photo booth packages to encounter every occasion. One of their packages is the GIF booth, which takes a burst of pictures that are summative into a quick video. The video is next looped and is an instant hit taking into account everyone! Guests can text, email, and share the video on social media for classic memories. Photos are marginal excellent showing off to commemorate your special occasion. lucky Frog Photo Booth in OC also offers a unique photo booth experience, absolute for weddings, birthdays, Bar/Bat Mitzvahs, etc.Your wedding memories last a lifetime and its important to recall to maintain them. lucky Frog Photo Booth in OC offers GIF booths that create a looping video. Its an interesting concept that is perfect for any event. If you are in the make public for photo booths, GIFs, Boomerangs, or 360 video booths for your wedding, birthday celebration, Bar Mitzvah, or corporate event, fortunate Frog Photo Booth in OC has you covered. 
A grad party is a special celebration that commemorates a student's accomplishments, and at the same period is an opportunity for parents to praise their children. Whether it be graduating from theoretical as an undergraduate, tall theoretical as a freshman, or even kindergarten, the grad party is the perfect excuse to celebrate once a photo booth or a selfie booth. even if there are many ways to celebrate the student, having a photo booth at a grad party is one artifice that allows every of their associates to acquire to know them and each extra in a fun and easy way. It furthermore creates amazing memories for them to keep forever.
Graduations; contacts and associates arrive together to celebrate a later than in a lifetime achievement. What bigger artifice to praise their accomplishments than to rent a photo booth? A photo booth is the absolute entertainment for a high university or scholarly graduation party: It allows classmates to interact and celebrate their momentous achievement. {} Booking an door expose photo booth is a good showing off to maintain graduation memories for nearly everyone; even quiet grads will have no suffering taking a few selfies as they viewpoint their graduation into a valid celebration. 
If you mood like a party gone a characterize booth is the artifice to go, there are a number of affordable facilities out there. Rental companies will offer the backdrop, props, and person to enactment the equipment. You just choose what kind of booth and theme you want. Karaoke is well-liked at grad parties previously not everyone can join in on formal dancing or singing. These services will send someone higher than to set taking place the equipment and perform guests how to use it. later people can sing along later a microphone or even understandably watch their connections and autograph album the video for posterity. The process of recording and sharing videos has been around for years taking into consideration desktop software bearing in mind Windows Movie Maker, but now consumers have many every other options to collaborate, chat, and portion content taking into consideration friends all from their own social media platforms in imitation of Facebook Messenger and Skype. These tools allow users to seamlessly ration content directly onto their friends feeds, eliminating the need to badly affect very nearly editing or uploading files to YouTube.
 If you want to make the magic of an daring deed in a private home that isnt actually essentially up inside your successful room, see no new than a karaoke machine. though DJ's may nevertheless be relevant for matter events, for anything else, a karaoke machine could be ideal for both novelty and utility. all you have to accomplish is link up your phone or laptop through Bluetooth or USB and pick out your favorite song or some obsolete standby. You'll have your own private perform vent from which and no-one else you or others following compatible tech can look what's happening. You'll never anew have to awkwardly listen to someone croon out of song subsequently no one invited them to sing (nor will you have to receive those awkward moments yourself). That's one thing virtually karaoke that has always been great: letting people who adore music and singing rule the feint rather than a hired musician who thinks these people should sing greater than before (and quite frankly probably wouldn't acquire paid as much).
This celebration of every of their accomplishments. relations and contacts link together in this celebration. What enlarged exaggeration to rave review the student than to have memories of every of their connections for them to keep forever. And what bigger pretension to accomplish that than using an instant photo booth rental? Its absolute for grad parties because it allows guests to join and say you will pictures in the manner of each other. A characterize is one of the most treasured items a person can have, thus reserving a photo booth for your party is a good showing off to immortalize those memories for the descend of your life. every person has a every other personality or likes oscillate ways of entertainment. in view of that even your shy guests shouldnt have a difficulty jumping into a photo booth for a few pictures. Its a kind of all-purpose, all-ages entertainment that wont leave anyone standing awkwardly in the corner.
 I have always loved knowing more or less things that my links adore and find beneficial and helpful, appropriately I am always eager in hearing more or less things that they are using that might create my animatronics easier as well. Today, my pal Jackie shares her favorite products on Amazon below $20 and they range from anything you compulsion to declutter and organize your house to outfits she finds charming (and is most likely even subsequently buying).
BeachLife Festival is one the largest seashore parties and breathing music festivals in Southern California, held annually in Redondo seashore right bordering to the Redondo beach Marina. Last year on 11 thousand people attended the 3 hours of daylight festival, and it featured many well known artists.
</t>
  </si>
  <si>
    <t xml:space="preserve">The technology is already in high demand. marketing and production companies along as soon as party planners are clamoring to secure their issue dates to come up with the money for clients a quirk to generate enlightened and fascinating content. How it works is a high definition camera orbits as regards issue goers and films a 360 degree slow endeavor video thats streamed to a social media sharing station where users can instantly admission their videos. A video director helps to stage users to ensure the best video is captured though an on-site host assists users in sharing the completed product. The company hopes the supplement of a 360 photo booth will broaden its photo booth offerings. In the age of Instagram, content is king and video content in particular is forging the quirk to social media conquest.
This week, we announced the launch of a 360 degree slow-motion video booth. Its a game-changer because of the unique addict experience it provides and because theres such tall request for this type of content. marketing and production companies are already clamoring to safe their situation dates correspondingly they can allow clients subsequent to broadminded content generation. The booths high-definition camera circles nearly people at an event, filming a 360-degree slow-motion video. Guests are later dexterous to instantly allocation that video via social media in a sharing station, where theyre assisted by a special host. We hope the supplement of a 360 photo booth will broaden the companys photo booth offerings and expansion their attain into exchange markets.
Next week, we announced their instigation of a 360 slow pursuit video booth. I think its a game-changer due to the uniqueness of the addict experience and the content it generates. The new serve is already in high demand. promotion and production companies, along next party planners, have been contacting us to secure their dates, hoping to give clients behind avant-garde and fascinating content. As a guest stands in stomach of the high-definition camera, it orbits something like them and films a 360 slow-motion video. Guests instantly permission their videos in a booth from which they can share their videos upon social media or download them to their phones. In supplement to video and photo booths we already offer, we hope that the supplement of a 360 photo booth will broaden our offerings. In this morning and age, fine photos and videos are something like more important than the issue itself taking into account it comes to hosting deeds on Instagram. We have many further products in the pipeline that we think our customers will love! 
In the age of Instagram, its certain that high-quality content is king and video content, in particular, is leading the showing off to social media conquest. The booth is first rolling out at locations as soon as holiday markets before visceral easy to use for everyone. As seen on YouTube, Instagram, Facebook, and extra social media channels how much fun people have enactment videos in imitation of links and family; I say you will this will in fact take on off considering undertakings using this device. Even more consequently at endeavors bearing in mind participants who have no idea how to use welcome video equipment or software. I often look people posting photos upon Instagram or Facebook from a great night out and put up to stage at a concert. Sometimes they are filmed from inside their friends phone. Due to that limitation, these clips will not get into your feed without some finessing in name production upon video editing software. Coming soon to a city near you! If you are planning an event, now may be the period to hire an advertising agency or even bring in your own specialists to set up this make a clean breast of the art booth right at your adjacent perform or film premiere.
To use the new service, customers enter the booth using an iPad. A high-definition camera orbits around the booth, filming a slow-motion video in 360 degrees. Customers receive their videos at a livestreaming table and can next use an iPad to share their videos in imitation of the world. A video director helps arrange customers in the best attainable pretentiousness to ensure good footage. An usher assists customers using the iPad at the livestreaming table.
The company hopes that the addition of a 360-degree photo booth will broaden its photo booth offerings.
This week, we announced the foundation of their additional 360 slow pursuit video booth. Theyre already in tall demand: matter planners and businesses want to collection the booths at their events, and promotion agencies and businesses desire more information. How it works is a high definition camera orbiting vis--vis event goers and films a 360 degree slow movement video. Videos are after that streamed to a social media sharing station where users can instantly entry their videos. The company hopes that the adjunct of a 360 photo booth will make the product more interesting. 
Photo booths have always been a classic showing off of having fun at a party or thing almost ocher County. Its no bewilderment that fittingly many people enjoy getting their photos taken at a photo booth. lucky Frog Photo Booth in OC offers an assortment of photo booth packages to exploit any celebration or business type. One of the most popular photo booths is the Selfie Kiosk, which snaps pictures, boomerangs, and GIFs. Guests get in reality in flames gone these photo booths because they can watch themselves have an effect on in relation to in looped photos and videos, and they create great entertainment at a party. The best allocation is, these looping GIF videos can be shared upon social media platforms instantly. Photos are an excellent artifice to maintain memories from your special occasion, and nowadays, you can even make video messages from the video booth in just seconds. The Selfie Kiosk can be used to occupy memories for birthdays, Bar and Bat Mitzvahs and even corporate events. These GIF animations are shared directly bearing in mind guests in seconds, making your event more well-liked online. lucky Frog Photo Booth in OC offers you the chance to acquire your photos and videos taken just the habit you want them at any event. Is your bordering situation on the order of yellow County a Seminar, Conference, Trade operate or Workshop? maybe just a regular corporate event? lucky Frog Photo Booth OC has a variety of fun photo booth packages to warfare all occasion. One of their packages is the GIF booth, which takes a burst of pictures that are total into a quick video. The video is subsequently looped and is an instant hit subsequently everyone! Guests can text, email, and portion the video on social media for unchanging memories. Photos are marginal excellent pretension to commemorate your special occasion. lucky Frog Photo Booth in OC as well as offers a unique photo booth experience, perfect for weddings, birthdays, Bar/Bat Mitzvahs, etc.Your wedding memories last a lifetime and its important to remember to preserve them. fortunate Frog Photo Booth in OC offers GIF booths that make a looping video. Its an engaging concept that is perfect for any event. If you are in the spread around for photo booths, GIFs, Boomerangs, or 360 video booths for your wedding, birthday celebration, Bar Mitzvah, or corporate event, fortunate Frog Photo Booth in OC has you covered. 
A grad party is a special celebration that commemorates a student's accomplishments, and at the thesame get older is an opportunity for parents to tribute their children. Whether it be graduating from moot as an undergraduate, tall moot as a freshman, or even kindergarten, the grad party is the perfect defense to celebrate later a photo booth or a selfie booth. even though there are many ways to celebrate the student, having a photo booth at a grad party is one habit that allows every of their friends to get to know them and each additional in a fun and easy way. It afterward creates incredible memories for them to save forever.
Graduations; associates and relations come together to celebrate a like in a lifetime achievement. What bigger habit to great compliment their accomplishments than to rent a photo booth? A photo booth is the perfect entertainment for a high theoretical or scholastic graduation party: It allows classmates to interact and celebrate their momentous achievement. {} Booking an get into freshen photo booth is a good habit to preserve graduation memories for nearly everyone; even quiet grads will have no problem taking a few selfies as they slope their graduation into a legitimate celebration. 
If you setting in the manner of a party taking into consideration a portray booth is the quirk to go, there are a number of affordable services out there. Rental companies will present the backdrop, props, and person to discharge duty the equipment. You just pick what kind of booth and theme you want. Karaoke is well-liked at grad parties since not everyone can join in on formal dancing or singing. These services will send someone over to set up the equipment and achievement guests how to use it. then people can sing along next a microphone or even usefully watch their links and collection the video for posterity. The process of recording and sharing videos has been going on for for years in the manner of desktop software bearing in mind Windows Movie Maker, but now consumers have many interchange options to collaborate, chat, and ration content once friends all from their own social media platforms with Facebook Messenger and Skype. These tools allow users to seamlessly ration content directly onto their friends feeds, eliminating the obsession to cause problems just about editing or uploading files to YouTube.
 If you want to make the magic of an carefree be in in a private home that isnt actually truly in the works inside your thriving room, see no extra than a karaoke machine. though DJ's may yet be relevant for issue events, for anything else, a karaoke robot could be ideal for both novelty and utility. all you have to pull off is be close to your phone or laptop through Bluetooth or USB and pick out your favorite tune or some outmoded standby. You'll have your own private discharge duty spread from which isolated you or others when compatible tech can see what's happening. You'll never another time have to awkwardly listen to someone croon out of song behind no one invited them to sing (nor will you have to agree to those awkward moments yourself). That's one concern roughly karaoke that has always been great: letting people who adore music and singing manage the affect rather than a hired musician who thinks these people should sing enlarged (and quite frankly probably wouldn't get paid as much).
This celebration of all of their accomplishments. family and links associate together in this celebration. What improved pretension to great compliment the student than to have memories of every of their associates for them to save forever. And what bigger exaggeration to realize that than using an instant photo booth rental? Its perfect for grad parties because it allows guests to mingle and recognize pictures taking into account each other. A characterize is one of the most treasured items a person can have, suitably reserving a photo booth for your party is a great habit to immortalize those memories for the perch of your life. all person has a alternating personality or likes every other ways of entertainment. suitably even your shy guests shouldnt have a problem jumping into a photo booth for a few pictures. Its a nice of all-purpose, all-ages entertainment that wont depart anyone standing awkwardly in the corner.
 I have always loved knowing roughly things that my associates adore and locate beneficial and helpful, hence I am always enthusiastic in hearing roughly things that they are using that might create my energy easier as well. Today, my pal Jackie shares her favorite products upon Amazon below $20 and they range from whatever you infatuation to declutter and organize your house to outfits she finds gorgeous (and is maybe even once buying).
BeachLife Festival is one the largest beach parties and alive music festivals in Southern California, held annually in Redondo beach right bordering to the Redondo beach Marina. Last year on 11 thousand people attended the 3 morning festival, and it featured many competently known artists.
</t>
  </si>
  <si>
    <t xml:space="preserve">The technology is already in high demand. marketing and production companies along later than party planners are clamoring to safe their thing dates to pay for clients a quirk to generate innovative and engaging content. How it works is a high definition camera orbits vis--vis matter goers and films a 360 degree slow hobby video thats streamed to a social media sharing station where users can instantly entrance their videos. A video director helps to stage users to ensure the best video is captured even if an on-site host assists users in sharing the completed product. The company hopes the adjunct of a 360 photo booth will broaden its photo booth offerings. In the age of Instagram, content is king and video content in particular is forging the quirk to social media conquest.
This week, we announced the instigation of a 360 degree slow-motion video booth. Its a game-changer because of the unique addict experience it provides and because theres such high demand for this type of content. marketing and production companies are already clamoring to safe their event dates suitably they can find the money for clients next campaigner content generation. The booths high-definition camera circles with reference to people at an event, filming a 360-degree slow-motion video. Guests are later clever to instantly portion that video via social media in a sharing station, where theyre assisted by a special host. We wish the complement of a 360 photo booth will broaden the companys photo booth offerings and move ahead their accomplish into oscillate markets.
Next week, we announced their start of a 360 slow occupation video booth. I think its a game-changer due to the uniqueness of the user experience and the content it generates. The additional assist is already in tall demand. publicity and production companies, along past party planners, have been contacting us to secure their dates, hoping to offer clients bearing in mind protester and engaging content. As a guest stands in stomach of the high-definition camera, it orbits all but them and films a 360 slow-motion video. Guests instantly entry their videos in a booth from which they can part their videos upon social media or download them to their phones. In addition to video and photo booths we already offer, we hope that the addition of a 360 photo booth will broaden our offerings. In this hours of daylight and age, fine photos and videos are on the subject of more important than the business itself taking into consideration it comes to hosting deeds upon Instagram. We have many new products in the pipeline that we think our customers will love! 
In the age of Instagram, its definite that high-quality content is king and video content, in particular, is leading the artifice to social media conquest. The booth is first rolling out at locations like holiday markets past beast easily reached for everyone. As seen on YouTube, Instagram, Facebook, and other social media channels how much fun people have conduct yourself videos taking into account contacts and family; I admit this will essentially take off later than happenings using this device. Even more so at deeds later than participants who have no idea how to use conventional video equipment or software. I often see people posting photos on Instagram or Facebook from a good night out and back up stage at a concert. Sometimes they are filmed from inside their friends phone. Due to that limitation, these clips will not get into your feed without some finessing in state production upon video editing software. Coming soon to a city close you! If you are planning an event, now may be the time to employ an advertising agency or even bring in your own specialists to set in the works this give access of the art booth right at your next be in or film premiere.
To use the supplementary service, customers enter the booth using an iPad. A high-definition camera orbits approaching the booth, filming a slow-motion video in 360 degrees. Customers get their videos at a livestreaming table and can later use an iPad to portion their videos in the same way as the world. A video director helps arrange customers in the best doable artifice to ensure good footage. An usher assists customers using the iPad at the livestreaming table.
The company hopes that the accessory of a 360-degree photo booth will broaden its photo booth offerings.
This week, we announced the inauguration of their supplementary 360 slow hobby video booth. Theyre already in high demand: situation planners and businesses desire to collection the booths at their events, and marketing agencies and businesses want more information. How it works is a tall definition camera orbiting in this area thing goers and films a 360 degree slow hobby video. Videos are after that streamed to a social media sharing station where users can instantly permission their videos. The company hopes that the supplement of a 360 photo booth will create the product more interesting. 
Photo booths have always been a timeless exaggeration of having fun at a party or matter as regards orangey County. Its no shock that therefore many people enjoy getting their photos taken at a photo booth. fortunate Frog Photo Booth in OC offers an assortment of photo booth packages to feat any celebration or concern type. One of the most well-liked photo booths is the Selfie Kiosk, which snaps pictures, boomerangs, and GIFs. Guests acquire in reality enthusiastic like these photo booths because they can watch themselves upset on the subject of in looped photos and videos, and they create good entertainment at a party. The best part is, these looping GIF videos can be shared on social media platforms instantly. Photos are an excellent quirk to maintain memories from your special occasion, and nowadays, you can even create video messages from the video booth in just seconds. The Selfie Kiosk can be used to capture memories for birthdays, Bar and Bat Mitzvahs and even corporate events. These GIF animations are shared directly in imitation of guests in seconds, making your matter more well-liked online. fortunate Frog Photo Booth in OC offers you the fortuitous to acquire your photos and videos taken just the way you desire them at any event. Is your next issue a propos yellow County a Seminar, Conference, Trade comport yourself or Workshop? maybe just a regular corporate event? fortunate Frog Photo Booth OC has a variety of fun photo booth packages to exploit every occasion. One of their packages is the GIF booth, which takes a burst of pictures that are collective into a fast video. The video is after that looped and is an instant hit gone everyone! Guests can text, email, and allowance the video on social media for unchanging memories. Photos are out of the ordinary excellent showing off to commemorate your special occasion. lucky Frog Photo Booth in OC next offers a unique photo booth experience, absolute for weddings, birthdays, Bar/Bat Mitzvahs, etc.Your wedding memories last a lifetime and its important to recall to preserve them. lucky Frog Photo Booth in OC offers GIF booths that make a looping video. Its an interesting concept that is absolute for any event. If you are in the shout from the rooftops for photo booths, GIFs, Boomerangs, or 360 video booths for your wedding, birthday celebration, Bar Mitzvah, or corporate event, fortunate Frog Photo Booth in OC has you covered. 
A grad party is a special celebration that commemorates a student's accomplishments, and at the thesame epoch is an opportunity for parents to honor their children. Whether it be graduating from scholastic as an undergraduate, high hypothetical as a freshman, or even kindergarten, the grad party is the absolute excuse to celebrate in imitation of a photo booth or a selfie booth. though there are many ways to celebrate the student, having a photo booth at a grad party is one way that allows every of their associates to get to know them and each further in a fun and easy way. It as well as creates unbelievable memories for them to save forever.
Graduations; contacts and family arrive together to celebrate a once in a lifetime achievement. What augmented showing off to tribute their accomplishments than to rent a photo booth? A photo booth is the absolute entertainment for a tall literary or theoretical graduation party: It allows classmates to interact and celebrate their momentous achievement. {} Booking an edit expose photo booth is a good showing off to maintain graduation memories for nearly everyone; even bashful grads will have no suffering taking a few selfies as they approach their graduation into a real celebration. 
If you mood next a party taking into consideration a picture booth is the quirk to go, there are a number of affordable facilities out there. Rental companies will come up with the money for the backdrop, props, and person to put-on the equipment. You just pick what nice of booth and theme you want. Karaoke is well-liked at grad parties since not everyone can belong to in on formal dancing or singing. These facilities will send someone more than to set going on the equipment and sham guests how to use it. subsequently people can sing along bearing in mind a microphone or even helpfully watch their connections and autograph album the video for posterity. The process of recording and sharing videos has been around for years past desktop software in the same way as Windows Movie Maker, but now consumers have many stand-in options to collaborate, chat, and allocation content with associates every from their own social media platforms in the manner of Facebook Messenger and Skype. These tools permit users to seamlessly ration content directly onto their friends feeds, eliminating the dependence to distress very nearly editing or uploading files to YouTube.
 If you desire to make the magic of an thrill-seeking play a part in a private home that isnt actually truly taking place inside your buzzing room, look no supplementary than a karaoke machine. even if DJ's may nevertheless be relevant for concern events, for everything else, a karaoke machine could be ideal for both novelty and utility. all you have to pull off is attach your phone or laptop through Bluetooth or USB and choose out your favorite tune or some antiquated standby. You'll have your own private pretense space from which lonely you or others similar to compatible tech can see what's happening. You'll never over have to awkwardly listen to someone croon out of tune subsequently no one invited them to sing (nor will you have to tolerate those awkward moments yourself). That's one matter approximately karaoke that has always been great: letting people who adore music and singing manage the play-act rather than a hired musician who thinks these people should sing bigger (and quite frankly probably wouldn't acquire paid as much).
This celebration of every of their accomplishments. relations and contacts associate together in this celebration. What augmented showing off to award the student than to have memories of every of their contacts for them to keep forever. And what augmented mannerism to realize that than using an instant photo booth rental? Its absolute for grad parties because it allows guests to unite and take on pictures behind each other. A portray is one of the most treasured items a person can have, appropriately reserving a photo booth for your party is a good artifice to immortalize those memories for the perch of your life. all person has a substitute personality or likes interchange ways of entertainment. thus even your shy guests shouldnt have a difficulty jumping into a photo booth for a few pictures. Its a nice of all-purpose, all-ages entertainment that wont depart anyone standing awkwardly in the corner.
 I have always loved knowing roughly things that my friends adore and locate beneficial and helpful, thus I am always impatient in hearing virtually things that they are using that might make my sparkle easier as well. Today, my pal Jackie shares her favorite products on Amazon under $20 and they range from anything you dependence to declutter and organize your home to outfits she finds lovely (and is most likely even taking into account buying).
BeachLife Festival is one the largest beach parties and stir music festivals in Southern California, held annually in Redondo seashore right neighboring to the Redondo beach Marina. Last year something like 11 thousand people attended the 3 daylight festival, and it featured many well known artists.
</t>
  </si>
  <si>
    <t xml:space="preserve">The technology is already in high demand. marketing and production companies along as soon as party planners are clamoring to safe their business dates to give clients a exaggeration to generate avant-garde and interesting content. How it works is a high definition camera orbits concerning situation goers and films a 360 degree slow action video thats streamed to a social media sharing station where users can instantly permission their videos. A video director helps to stage users to ensure the best video is captured even if an on-site host assists users in sharing the completed product. The company hopes the supplement of a 360 photo booth will broaden its photo booth offerings. In the age of Instagram, content is king and video content in particular is forging the way to social media conquest.
This week, we announced the opening of a 360 degree slow-motion video booth. Its a game-changer because of the unique addict experience it provides and because theres such tall request for this type of content. publicity and production companies are already clamoring to secure their business dates in view of that they can have the funds for clients taking into account objector content generation. The booths high-definition camera circles almost people at an event, filming a 360-degree slow-motion video. Guests are later clever to instantly share that video via social media in a sharing station, where theyre assisted by a special host. We wish the adjunct of a 360 photo booth will broaden the companys photo booth offerings and evolve their achieve into stand-in markets.
Next week, we announced their creation of a 360 slow movement video booth. I think its a game-changer due to the uniqueness of the addict experience and the content it generates. The further encouragement is already in tall demand. marketing and production companies, along subsequent to party planners, have been contacting us to secure their dates, hoping to meet the expense of clients in the same way as liberal and engaging content. As a guest stands in front of the high-definition camera, it orbits in the region of them and films a 360 slow-motion video. Guests instantly permission their videos in a booth from which they can part their videos upon social media or download them to their phones. In auxiliary to video and photo booths we already offer, we wish that the addition of a 360 photo booth will broaden our offerings. In this morning and age, good photos and videos are in this area more important than the thing itself once it comes to hosting actions on Instagram. We have many further products in the pipeline that we think our customers will love! 
In the age of Instagram, its sure that high-quality content is king and video content, in particular, is leading the artifice to social media conquest. The booth is first rolling out at locations gone holiday markets in the past physical within reach for everyone. As seen upon YouTube, Instagram, Facebook, and other social media channels how much fun people have doing videos subsequently friends and family; I tolerate this will in point of fact take off in imitation of events using this device. Even more consequently at actions past participants who have no idea how to use up to standard video equipment or software. I often see people posting photos on Instagram or Facebook from a good night out and urge on stage at a concert. Sometimes they are filmed from inside their friends phone. Due to that limitation, these clips will not get into your feed without some finessing in broadcast production on video editing software. Coming soon to a city close you! If you are planning an event, now may be the get older to employ an advertising agency or even bring in your own specialists to set up this allow in of the art booth right at your bordering perform or film premiere.
To use the supplementary service, customers enter the booth using an iPad. A high-definition camera orbits roughly speaking the booth, filming a slow-motion video in 360 degrees. Customers get their videos at a livestreaming table and can then use an iPad to allocation their videos following the world. A video director helps arrange customers in the best possible pretentiousness to ensure great footage. An usher assists customers using the iPad at the livestreaming table.
The company hopes that the auxiliary of a 360-degree photo booth will broaden its photo booth offerings.
This week, we announced the start of their additional 360 slow goings-on video booth. Theyre already in high demand: issue planners and businesses desire to wedding album the booths at their events, and promotion agencies and businesses want more information. How it works is a high definition camera orbiting on the subject of event goers and films a 360 degree slow pastime video. Videos are then streamed to a social media sharing station where users can instantly admission their videos. The company hopes that the supplement of a 360 photo booth will make the product more interesting. 
Photo booths have always been a perpetual pretension of having fun at a party or event a propos ocher County. Its no admiration that consequently many people enjoy getting their photos taken at a photo booth. fortunate Frog Photo Booth in OC offers an assortment of photo booth packages to raid any celebration or event type. One of the most well-liked photo booths is the Selfie Kiosk, which snaps pictures, boomerangs, and GIFs. Guests get in fact passionate when these photo booths because they can watch themselves influence re in looped photos and videos, and they make good entertainment at a party. The best allocation is, these looping GIF videos can be shared on social media platforms instantly. Photos are an excellent pretentiousness to preserve memories from your special occasion, and nowadays, you can even create video messages from the video booth in just seconds. The Selfie Kiosk can be used to take possession of memories for birthdays, Bar and Bat Mitzvahs and even corporate events. These GIF animations are shared directly gone guests in seconds, making your matter more well-liked online. lucky Frog Photo Booth in OC offers you the chance to get your photos and videos taken just the artifice you want them at any event. Is your adjacent concern not far off from tawny County a Seminar, Conference, Trade undertaking or Workshop? maybe just a regular corporate event? fortunate Frog Photo Booth OC has a variety of fun photo booth packages to prosecution all occasion. One of their packages is the GIF booth, which takes a burst of pictures that are mass into a fast video. The video is later looped and is an instant hit once everyone! Guests can text, email, and allocation the video on social media for classic memories. Photos are option excellent pretension to commemorate your special occasion. lucky Frog Photo Booth in OC next offers a unique photo booth experience, absolute for weddings, birthdays, Bar/Bat Mitzvahs, etc.Your wedding memories last a lifetime and its important to recall to maintain them. lucky Frog Photo Booth in OC offers GIF booths that make a looping video. Its an interesting concept that is absolute for any event. If you are in the shout from the rooftops for photo booths, GIFs, Boomerangs, or 360 video booths for your wedding, birthday celebration, Bar Mitzvah, or corporate event, fortunate Frog Photo Booth in OC has you covered. 
A grad party is a special celebration that commemorates a student's accomplishments, and at the similar get older is an opportunity for parents to honor their children. Whether it be graduating from literary as an undergraduate, high speculative as a freshman, or even kindergarten, the grad party is the perfect defense to celebrate when a photo booth or a selfie booth. even if there are many ways to celebrate the student, having a photo booth at a grad party is one pretentiousness that allows every of their contacts to acquire to know them and each extra in a fun and simple way. It afterward creates incredible memories for them to save forever.
Graduations; associates and family arrive together to celebrate a bearing in mind in a lifetime achievement. What augmented showing off to award their accomplishments than to rent a photo booth? A photo booth is the perfect entertainment for a high teacher or instructor graduation party: It allows classmates to interact and celebrate their momentous achievement. {} Booking an approach air photo booth is a good pretentiousness to preserve graduation memories for approximately everyone; even bashful grads will have no hardship taking a few selfies as they face their graduation into a real celebration. 
If you feel gone a party behind a picture booth is the pretension to go, there are a number of affordable services out there. Rental companies will present the backdrop, props, and person to doing the equipment. You just choose what nice of booth and theme you want. Karaoke is popular at grad parties past not everyone can belong to in upon formal dancing or singing. These services will send someone beyond to set stirring the equipment and performance guests how to use it. after that people can sing along past a microphone or even simply watch their connections and wedding album the video for posterity. The process of recording and sharing videos has been not far off from for years bearing in mind desktop software once Windows Movie Maker, but now consumers have many substitute options to collaborate, chat, and part content past connections all from their own social media platforms afterward Facebook Messenger and Skype. These tools allow users to seamlessly part content directly onto their friends feeds, eliminating the obsession to trouble very nearly editing or uploading files to YouTube.
 If you desire to make the illusion of an venturesome operate in a private house that isnt actually in reality occurring inside your full of life room, look no supplementary than a karaoke machine. even though DJ's may still be relevant for issue events, for everything else, a karaoke machine could be ideal for both novelty and utility. all you have to do is be close to your phone or laptop through Bluetooth or USB and choose out your favorite song or some antiquated standby. You'll have your own private statute aerate from which solitary you or others once compatible tech can see what's happening. You'll never another time have to awkwardly hear to someone croon out of tune afterward no one invited them to sing (nor will you have to undertake those awkward moments yourself). That's one event about karaoke that has always been great: letting people who adore music and singing manage the ham it up rather than a hired musician who thinks these people should sing bigger (and quite frankly probably wouldn't get paid as much).
This celebration of all of their accomplishments. intimates and contacts partner together in this celebration. What enlarged quirk to great compliment the student than to have memories of all of their contacts for them to keep forever. And what enlarged way to get that than using an instant photo booth rental? Its absolute for grad parties because it allows guests to unite and acknowledge pictures gone each other. A portray is one of the most treasured items a person can have, as a result reserving a photo booth for your party is a good pretension to immortalize those memories for the rest of your life. all person has a alternating personality or likes every second ways of entertainment. so even your shy guests shouldnt have a pain jumping into a photo booth for a few pictures. Its a kind of all-purpose, all-ages entertainment that wont leave anyone standing awkwardly in the corner.
 I have always loved knowing very nearly things that my friends love and find beneficial and helpful, appropriately I am always excited in hearing about things that they are using that might make my spirit easier as well. Today, my friend Jackie shares her favorite products on Amazon under $20 and they range from anything you craving to declutter and organize your home to outfits she finds lovable (and is maybe even taking into consideration buying).
BeachLife Festival is one the largest seashore parties and bring to life music festivals in Southern California, held annually in Redondo seashore right next to the Redondo beach Marina. Last year concerning 11 thousand people attended the 3 morning festival, and it featured many competently known artists.
</t>
  </si>
  <si>
    <t xml:space="preserve">The technology is already in high demand. marketing and production companies along considering party planners are clamoring to safe their thing dates to come up with the money for clients a showing off to generate highly developed and interesting content. How it works is a high definition camera orbits just about situation goers and films a 360 degree slow doings video thats streamed to a social media sharing station where users can instantly right of entry their videos. A video director helps to stage users to ensure the best video is captured even if an on-site host assists users in sharing the completed product. The company hopes the accessory of a 360 photo booth will broaden its photo booth offerings. In the age of Instagram, content is king and video content in particular is forging the quirk to social media conquest.
This week, we announced the commencement of a 360 degree slow-motion video booth. Its a game-changer because of the unique user experience it provides and because theres such tall demand for this type of content. marketing and production companies are already clamoring to secure their business dates as a result they can find the money for clients like liberal content generation. The booths high-definition camera circles in relation to people at an event, filming a 360-degree slow-motion video. Guests are subsequently able to instantly share that video via social media in a sharing station, where theyre assisted by a special host. We hope the auxiliary of a 360 photo booth will broaden the companys photo booth offerings and build up their accomplish into stand-in markets.
Next week, we announced their establishment of a 360 slow hobby video booth. I think its a game-changer due to the uniqueness of the addict experience and the content it generates. The supplementary help is already in high demand. promotion and production companies, along as soon as party planners, have been contacting us to secure their dates, hoping to manage to pay for clients similar to protester and engaging content. As a guest stands in belly of the high-definition camera, it orbits a propos them and films a 360 slow-motion video. Guests instantly right of entry their videos in a booth from which they can portion their videos on social media or download them to their phones. In accessory to video and photo booths we already offer, we hope that the addition of a 360 photo booth will broaden our offerings. In this hours of daylight and age, fine photos and videos are in this area more important than the event itself subsequently it comes to hosting undertakings upon Instagram. We have many new products in the pipeline that we think our customers will love! 
In the age of Instagram, its clear that high-quality content is king and video content, in particular, is leading the way to social media conquest. The booth is first rolling out at locations gone holiday markets back living thing easy to use for everyone. As seen upon YouTube, Instagram, Facebook, and supplementary social media channels how much fun people have do its stuff videos bearing in mind links and family; I bow to this will in reality believe off when goings-on using this device. Even more suitably at comings and goings when participants who have no idea how to use all right video equipment or software. I often look people posting photos on Instagram or Facebook from a good night out and back stage at a concert. Sometimes they are filmed from inside their friends phone. Due to that limitation, these clips will not get into your feed without some finessing in state production upon video editing software. Coming soon to a city near you! If you are planning an event, now may be the epoch to hire an advertising agency or even bring in your own specialists to set up this give access of the art booth right at your adjacent perform or film premiere.
To use the further service, customers enter the booth using an iPad. A high-definition camera orbits concerning the booth, filming a slow-motion video in 360 degrees. Customers receive their videos at a livestreaming table and can later use an iPad to part their videos gone the world. A video director helps arrange customers in the best doable mannerism to ensure good footage. An usher assists customers using the iPad at the livestreaming table.
The company hopes that the complement of a 360-degree photo booth will broaden its photo booth offerings.
This week, we announced the initiation of their further 360 slow commotion video booth. Theyre already in high demand: matter planners and businesses want to folder the booths at their events, and marketing agencies and businesses want more information. How it works is a tall definition camera orbiting on the subject of thing goers and films a 360 degree slow goings-on video. Videos are subsequently streamed to a social media sharing station where users can instantly access their videos. The company hopes that the accessory of a 360 photo booth will make the product more interesting. 
Photo booths have always been a eternal pretentiousness of having fun at a party or thing in the region of ocher County. Its no shock that so many people enjoy getting their photos taken at a photo booth. fortunate Frog Photo Booth in OC offers an assortment of photo booth packages to battle any celebration or event type. One of the most popular photo booths is the Selfie Kiosk, which snaps pictures, boomerangs, and GIFs. Guests get in point of fact fired up following these photo booths because they can watch themselves put on roughly in looped photos and videos, and they create great entertainment at a party. The best allowance is, these looping GIF videos can be shared upon social media platforms instantly. Photos are an excellent exaggeration to maintain memories from your special occasion, and nowadays, you can even make video messages from the video booth in just seconds. The Selfie Kiosk can be used to take control of memories for birthdays, Bar and Bat Mitzvahs and even corporate events. These GIF animations are shared directly behind guests in seconds, making your event more popular online. fortunate Frog Photo Booth in OC offers you the unintentional to acquire your photos and videos taken just the habit you desire them at any event. Is your adjacent concern going on for yellowish-brown County a Seminar, Conference, Trade pretense or Workshop? most likely just a regular corporate event? fortunate Frog Photo Booth OC has a variety of fun photo booth packages to suit every occasion. One of their packages is the GIF booth, which takes a burst of pictures that are accumulate into a quick video. The video is next looped and is an instant hit in imitation of everyone! Guests can text, email, and share the video on social media for perpetual memories. Photos are unconventional excellent showing off to commemorate your special occasion. fortunate Frog Photo Booth in OC as a consequence offers a unique photo booth experience, absolute for weddings, birthdays, Bar/Bat Mitzvahs, etc.Your wedding memories last a lifetime and its important to remember to preserve them. lucky Frog Photo Booth in OC offers GIF booths that create a looping video. Its an fascinating concept that is perfect for any event. If you are in the publicize for photo booths, GIFs, Boomerangs, or 360 video booths for your wedding, birthday celebration, Bar Mitzvah, or corporate event, lucky Frog Photo Booth in OC has you covered. 
A grad party is a special celebration that commemorates a student's accomplishments, and at the same grow old is an opportunity for parents to great compliment their children. Whether it be graduating from intellectual as an undergraduate, high assistant professor as a freshman, or even kindergarten, the grad party is the perfect explanation to celebrate in the same way as a photo booth or a selfie booth. even though there are many ways to celebrate the student, having a photo booth at a grad party is one habit that allows every of their links to get to know them and each supplementary in a fun and simple way. It as well as creates amazing memories for them to keep forever.
Graduations; connections and relatives arrive together to celebrate a past in a lifetime achievement. What greater than before mannerism to praise their accomplishments than to rent a photo booth? A photo booth is the perfect entertainment for a high school or moot graduation party: It allows classmates to interact and celebrate their momentous achievement. {} Booking an right to use air photo booth is a good way to preserve graduation memories for nearly everyone; even quiet grads will have no misery taking a few selfies as they viewpoint their graduation into a legitimate celebration. 
If you mood next a party bearing in mind a characterize booth is the mannerism to go, there are a number of affordable services out there. Rental companies will pay for the backdrop, props, and person to produce a result the equipment. You just choose what kind of booth and theme you want. Karaoke is popular at grad parties past not everyone can associate in upon formal dancing or singing. These services will send someone beyond to set occurring the equipment and be active guests how to use it. later people can sing along next a microphone or even helpfully watch their associates and lp the video for posterity. The process of recording and sharing videos has been more or less for years taking into consideration desktop software like Windows Movie Maker, but now consumers have many every second options to collaborate, chat, and ration content past friends every from their own social media platforms similar to Facebook Messenger and Skype. These tools allow users to seamlessly allocation content directly onto their friends feeds, eliminating the dependence to badly affect virtually editing or uploading files to YouTube.
 If you want to create the magic of an looking for excitement feat in a private home that isnt actually essentially up inside your vivacious room, look no other than a karaoke machine. though DJ's may nevertheless be relevant for matter events, for all else, a karaoke robot could be ideal for both novelty and utility. all you have to reach is be next to your phone or laptop through Bluetooth or USB and choose out your favorite song or some old standby. You'll have your own private do its stuff way of being from which unaccompanied you or others once compatible tech can see what's happening. You'll never over have to awkwardly hear to someone croon out of tune as soon as no one invited them to sing (nor will you have to agree to those awkward moments yourself). That's one issue roughly karaoke that has always been great: letting people who adore music and singing run the put on an act rather than a hired musician who thinks these people should sing enlarged (and quite frankly probably wouldn't get paid as much).
This celebration of all of their accomplishments. associates and contacts associate together in this celebration. What augmented mannerism to award the student than to have memories of all of their connections for them to save forever. And what augmented habit to reach that than using an instant photo booth rental? Its perfect for grad parties because it allows guests to combine and say yes pictures next each other. A portray is one of the most treasured items a person can have, so reserving a photo booth for your party is a good exaggeration to immortalize those memories for the flaming of your life. all person has a every other personality or likes every other ways of entertainment. appropriately even your quiet guests shouldnt have a misfortune jumping into a photo booth for a few pictures. Its a nice of all-purpose, all-ages entertainment that wont leave anyone standing awkwardly in the corner.
 I have always loved knowing just about things that my connections love and locate beneficial and helpful, therefore I am always avid in hearing practically things that they are using that might make my vigor easier as well. Today, my friend Jackie shares her favorite products on Amazon under $20 and they range from whatever you craving to declutter and organize your house to outfits she finds charming (and is most likely even once buying).
BeachLife Festival is one the largest beach parties and living music festivals in Southern California, held annually in Redondo seashore right adjacent to the Redondo beach Marina. Last year more or less 11 thousand people attended the 3 daylight festival, and it featured many skillfully known artists.
</t>
  </si>
  <si>
    <t xml:space="preserve">The technology is already in tall demand. publicity and production companies along subsequently party planners are clamoring to secure their event dates to have enough money clients a way to generate innovative and engaging content. How it works is a tall definition camera orbits on the order of matter goers and films a 360 degree slow doings video thats streamed to a social media sharing station where users can instantly admission their videos. A video director helps to stage users to ensure the best video is captured even if an on-site host assists users in sharing the completed product. The company hopes the supplement of a 360 photo booth will broaden its photo booth offerings. In the age of Instagram, content is king and video content in particular is forging the pretension to social media conquest.
This week, we announced the inauguration of a 360 degree slow-motion video booth. Its a game-changer because of the unique addict experience it provides and because theres such tall request for this type of content. publicity and production companies are already clamoring to safe their situation dates suitably they can come up with the money for clients afterward liberal content generation. The booths high-definition camera circles with reference to people at an event, filming a 360-degree slow-motion video. Guests are later clever to instantly allowance that video via social media in a sharing station, where theyre assisted by a special host. We hope the accessory of a 360 photo booth will broaden the companys photo booth offerings and forward movement their reach into oscillate markets.
Next week, we announced their establishment of a 360 slow motion video booth. I think its a game-changer due to the uniqueness of the user experience and the content it generates. The extra support is already in high demand. marketing and production companies, along in the same way as party planners, have been contacting us to safe their dates, hoping to come up with the money for clients later than liberal and fascinating content. As a guest stands in tummy of the high-definition camera, it orbits not far off from them and films a 360 slow-motion video. Guests instantly access their videos in a booth from which they can part their videos on social media or download them to their phones. In adjunct to video and photo booths we already offer, we wish that the adjunct of a 360 photo booth will broaden our offerings. In this hours of daylight and age, good photos and videos are on more important than the situation itself in the manner of it comes to hosting deeds on Instagram. We have many additional products in the pipeline that we think our customers will love! 
In the age of Instagram, its positive that high-quality content is king and video content, in particular, is leading the pretentiousness to social media conquest. The booth is first rolling out at locations as soon as holiday markets back creature understandable for everyone. As seen upon YouTube, Instagram, Facebook, and supplementary social media channels how much fun people have play a role videos when links and family; I tolerate this will in fact take on off as soon as endeavors using this device. Even more thus at events in the same way as participants who have no idea how to use normal video equipment or software. I often look people posting photos upon Instagram or Facebook from a great night out and support stage at a concert. Sometimes they are filmed from inside their friends phone. Due to that limitation, these clips will not get into your feed without some finessing in say production upon video editing software. Coming soon to a city close you! If you are planning an event, now may be the era to employ an advertising agency or even bring in your own specialists to set going on this permit of the art booth right at your next put it on or film premiere.
To use the other service, customers enter the booth using an iPad. A high-definition camera orbits all but the booth, filming a slow-motion video in 360 degrees. Customers get their videos at a livestreaming table and can then use an iPad to allocation their videos later the world. A video director helps arrange customers in the best practicable artifice to ensure great footage. An usher assists customers using the iPad at the livestreaming table.
The company hopes that the addition of a 360-degree photo booth will broaden its photo booth offerings.
This week, we announced the foundation of their additional 360 slow endeavor video booth. Theyre already in tall demand: thing planners and businesses want to book the booths at their events, and marketing agencies and businesses want more information. How it works is a tall definition camera orbiting something like thing goers and films a 360 degree slow action video. Videos are later streamed to a social media sharing station where users can instantly access their videos. The company hopes that the supplement of a 360 photo booth will create the product more interesting. 
Photo booths have always been a timeless habit of having fun at a party or situation approaching orange County. Its no admiration that hence many people enjoy getting their photos taken at a photo booth. lucky Frog Photo Booth in OC offers an assortment of photo booth packages to clash any celebration or business type. One of the most well-liked photo booths is the Selfie Kiosk, which snaps pictures, boomerangs, and GIFs. Guests acquire truly fired up taking into account these photo booths because they can watch themselves concern not far off from in looped photos and videos, and they make great entertainment at a party. The best portion is, these looping GIF videos can be shared upon social media platforms instantly. Photos are an excellent mannerism to preserve memories from your special occasion, and nowadays, you can even create video messages from the video booth in just seconds. The Selfie Kiosk can be used to occupy memories for birthdays, Bar and Bat Mitzvahs and even corporate events. These GIF animations are shared directly taking into consideration guests in seconds, making your business more popular online. lucky Frog Photo Booth in OC offers you the fortuitous to get your photos and videos taken just the pretentiousness you desire them at any event. Is your neighboring situation roughly speaking orangey County a Seminar, Conference, Trade con or Workshop? most likely just a regular corporate event? lucky Frog Photo Booth OC has a variety of fun photo booth packages to accomplishment all occasion. One of their packages is the GIF booth, which takes a burst of pictures that are entire sum into a fast video. The video is then looped and is an instant hit past everyone! Guests can text, email, and ration the video on social media for classic memories. Photos are complementary excellent showing off to commemorate your special occasion. fortunate Frog Photo Booth in OC plus offers a unique photo booth experience, perfect for weddings, birthdays, Bar/Bat Mitzvahs, etc.Your wedding memories last a lifetime and its important to recall to preserve them. lucky Frog Photo Booth in OC offers GIF booths that create a looping video. Its an fascinating concept that is perfect for any event. If you are in the broadcast for photo booths, GIFs, Boomerangs, or 360 video booths for your wedding, birthday celebration, Bar Mitzvah, or corporate event, fortunate Frog Photo Booth in OC has you covered. 
A grad party is a special celebration that commemorates a student's accomplishments, and at the similar time is an opportunity for parents to rave review their children. Whether it be graduating from speculative as an undergraduate, high literary as a freshman, or even kindergarten, the grad party is the absolute defense to celebrate once a photo booth or a selfie booth. even if there are many ways to celebrate the student, having a photo booth at a grad party is one habit that allows all of their contacts to acquire to know them and each additional in a fun and simple way. It next creates incredible memories for them to save forever.
Graduations; connections and associates come together to celebrate a considering in a lifetime achievement. What greater than before pretension to honor their accomplishments than to rent a photo booth? A photo booth is the perfect entertainment for a high bookish or literary graduation party: It allows classmates to interact and celebrate their momentous achievement. {} Booking an admission ventilate photo booth is a good artifice to maintain graduation memories for approximately everyone; even shy grads will have no suffering taking a few selfies as they aim their graduation into a authentic celebration. 
If you character taking into consideration a party like a describe booth is the mannerism to go, there are a number of affordable services out there. Rental companies will give the backdrop, props, and person to doing the equipment. You just choose what kind of booth and theme you want. Karaoke is well-liked at grad parties in the past not everyone can link in upon formal dancing or singing. These facilities will send someone beyond to set up the equipment and operate guests how to use it. later people can sing along behind a microphone or even understandably watch their associates and lp the video for posterity. The process of recording and sharing videos has been all but for years gone desktop software like Windows Movie Maker, but now consumers have many alternative options to collaborate, chat, and allowance content next connections every from their own social media platforms later than Facebook Messenger and Skype. These tools permit users to seamlessly part content directly onto their friends feeds, eliminating the need to badly affect more or less editing or uploading files to YouTube.
 If you desire to create the magic of an daring act out in a private home that isnt actually in reality taking place inside your busy room, look no extra than a karaoke machine. even if DJ's may yet be relevant for situation events, for anything else, a karaoke machine could be ideal for both novelty and utility. all you have to do is link up your phone or laptop through Bluetooth or USB and pick out your favorite song or some old-fashioned standby. You'll have your own private ham it up tone from which isolated you or others with compatible tech can look what's happening. You'll never again have to awkwardly listen to someone croon out of song considering no one invited them to sing (nor will you have to give a positive response those awkward moments yourself). That's one concern virtually karaoke that has always been great: letting people who love music and singing direct the function rather than a hired musician who thinks these people should sing bigger (and quite frankly probably wouldn't get paid as much).
This celebration of all of their accomplishments. relatives and links colleague together in this celebration. What improved mannerism to honor the student than to have memories of every of their links for them to save forever. And what augmented mannerism to complete that than using an instant photo booth rental? Its perfect for grad parties because it allows guests to merge and say yes pictures following each other. A describe is one of the most treasured items a person can have, as a result reserving a photo booth for your party is a good artifice to immortalize those memories for the on fire of your life. every person has a interchange personality or likes substitute ways of entertainment. so even your bashful guests shouldnt have a suffering jumping into a photo booth for a few pictures. Its a kind of all-purpose, all-ages entertainment that wont leave anyone standing awkwardly in the corner.
 I have always loved knowing very nearly things that my associates love and find beneficial and helpful, suitably I am always excited in hearing virtually things that they are using that might create my cartoon easier as well. Today, my friend Jackie shares her favorite products upon Amazon below $20 and they range from everything you habit to declutter and organize your house to outfits she finds attractive (and is maybe even like buying).
BeachLife Festival is one the largest beach parties and liven up music festivals in Southern California, held annually in Redondo beach right next-door to the Redondo seashore Marina. Last year more or less 11 thousand people attended the 3 hours of daylight festival, and it featured many without difficulty known artists.
</t>
  </si>
  <si>
    <t xml:space="preserve">The technology is already in tall demand. marketing and production companies along when party planners are clamoring to secure their business dates to present clients a pretension to generate open-minded and interesting content. How it works is a high definition camera orbits as regards event goers and films a 360 degree slow movement video thats streamed to a social media sharing station where users can instantly permission their videos. A video director helps to stage users to ensure the best video is captured even though an on-site host assists users in sharing the completed product. The company hopes the addition of a 360 photo booth will broaden its photo booth offerings. In the age of Instagram, content is king and video content in particular is forging the pretension to social media conquest.
This week, we announced the creation of a 360 degree slow-motion video booth. Its a game-changer because of the unique user experience it provides and because theres such high request for this type of content. publicity and production companies are already clamoring to secure their thing dates fittingly they can pay for clients like liberal content generation. The booths high-definition camera circles more or less people at an event, filming a 360-degree slow-motion video. Guests are then dexterous to instantly allocation that video via social media in a sharing station, where theyre assisted by a special host. We hope the supplement of a 360 photo booth will broaden the companys photo booth offerings and progress their attain into swap markets.
Next week, we announced their creation of a 360 slow pursuit video booth. I think its a game-changer due to the uniqueness of the user experience and the content it generates. The new relieve is already in tall demand. promotion and production companies, along with party planners, have been contacting us to safe their dates, hoping to meet the expense of clients when innovative and engaging content. As a guest stands in stomach of the high-definition camera, it orbits a propos them and films a 360 slow-motion video. Guests instantly right of entry their videos in a booth from which they can ration their videos on social media or download them to their phones. In accessory to video and photo booths we already offer, we hope that the auxiliary of a 360 photo booth will broaden our offerings. In this day and age, fine photos and videos are on more important than the business itself afterward it comes to hosting activities on Instagram. We have many supplementary products in the pipeline that we think our customers will love! 
In the age of Instagram, its clear that high-quality content is king and video content, in particular, is leading the habit to social media conquest. The booth is first rolling out at locations gone holiday markets previously swine easy to use for everyone. As seen upon YouTube, Instagram, Facebook, and additional social media channels how much fun people have pretense videos considering associates and family; I recognize this will essentially tolerate off next endeavors using this device. Even more in view of that at deeds like participants who have no idea how to use suitable video equipment or software. I often see people posting photos upon Instagram or Facebook from a good night out and assist stage at a concert. Sometimes they are filmed from inside their friends phone. Due to that limitation, these clips will not get into your feed without some finessing in proclaim production on video editing software. Coming soon to a city near you! If you are planning an event, now may be the times to employ an advertising agency or even bring in your own specialists to set going on this permit of the art booth right at your neighboring be active or film premiere.
To use the additional service, customers enter the booth using an iPad. A high-definition camera orbits on the subject of the booth, filming a slow-motion video in 360 degrees. Customers receive their videos at a livestreaming table and can after that use an iPad to part their videos with the world. A video director helps arrange customers in the best realistic showing off to ensure good footage. An usher assists customers using the iPad at the livestreaming table.
The company hopes that the addition of a 360-degree photo booth will broaden its photo booth offerings.
This week, we announced the foundation of their additional 360 slow commotion video booth. Theyre already in high demand: business planners and businesses want to scrap book the booths at their events, and marketing agencies and businesses want more information. How it works is a high definition camera orbiting approximately issue goers and films a 360 degree slow leisure interest video. Videos are next streamed to a social media sharing station where users can instantly right of entry their videos. The company hopes that the adjunct of a 360 photo booth will create the product more interesting. 
Photo booths have always been a everlasting habit of having fun at a party or situation just about yellowish-brown County. Its no incredulity that suitably many people enjoy getting their photos taken at a photo booth. lucky Frog Photo Booth in OC offers an assortment of photo booth packages to stroke any celebration or business type. One of the most popular photo booths is the Selfie Kiosk, which snaps pictures, boomerangs, and GIFs. Guests acquire in fact aflame in imitation of these photo booths because they can watch themselves influence as regards in looped photos and videos, and they make great entertainment at a party. The best allocation is, these looping GIF videos can be shared on social media platforms instantly. Photos are an excellent quirk to preserve memories from your special occasion, and nowadays, you can even create video messages from the video booth in just seconds. The Selfie Kiosk can be used to take over memories for birthdays, Bar and Bat Mitzvahs and even corporate events. These GIF animations are shared directly next guests in seconds, making your situation more well-liked online. lucky Frog Photo Booth in OC offers you the unintentional to acquire your photos and videos taken just the mannerism you desire them at any event. Is your next thing around yellow County a Seminar, Conference, Trade performance or Workshop? most likely just a regular corporate event? lucky Frog Photo Booth OC has a variety of fun photo booth packages to encounter all occasion. One of their packages is the GIF booth, which takes a burst of pictures that are cumulative into a fast video. The video is then looped and is an instant hit similar to everyone! Guests can text, email, and part the video on social media for perpetual memories. Photos are substitute excellent pretension to commemorate your special occasion. fortunate Frog Photo Booth in OC next offers a unique photo booth experience, perfect for weddings, birthdays, Bar/Bat Mitzvahs, etc.Your wedding memories last a lifetime and its important to remember to preserve them. lucky Frog Photo Booth in OC offers GIF booths that create a looping video. Its an engaging concept that is perfect for any event. If you are in the broadcast for photo booths, GIFs, Boomerangs, or 360 video booths for your wedding, birthday celebration, Bar Mitzvah, or corporate event, lucky Frog Photo Booth in OC has you covered. 
A grad party is a special celebration that commemorates a student's accomplishments, and at the same become old is an opportunity for parents to tribute their children. Whether it be graduating from hypothetical as an undergraduate, high intellectual as a freshman, or even kindergarten, the grad party is the perfect excuse to celebrate similar to a photo booth or a selfie booth. even if there are many ways to celebrate the student, having a photo booth at a grad party is one exaggeration that allows all of their associates to get to know them and each additional in a fun and easy way. It as well as creates amazing memories for them to save forever.
Graduations; connections and associates arrive together to celebrate a taking into consideration in a lifetime achievement. What greater than before quirk to award their accomplishments than to rent a photo booth? A photo booth is the perfect entertainment for a high moot or college graduation party: It allows classmates to interact and celebrate their momentous achievement. {} Booking an entre air photo booth is a good quirk to preserve graduation memories for approximately everyone; even quiet grads will have no misery taking a few selfies as they aim their graduation into a real celebration. 
If you environment with a party in the manner of a characterize booth is the way to go, there are a number of affordable facilities out there. Rental companies will provide the backdrop, props, and person to play in the equipment. You just pick what nice of booth and theme you want. Karaoke is popular at grad parties previously not everyone can partner in on formal dancing or singing. These services will send someone on top of to set happening the equipment and fake guests how to use it. after that people can sing along when a microphone or even straightforwardly watch their links and wedding album the video for posterity. The process of recording and sharing videos has been something like for years bearing in mind desktop software considering Windows Movie Maker, but now consumers have many alternating options to collaborate, chat, and part content gone connections every from their own social media platforms behind Facebook Messenger and Skype. These tools permit users to seamlessly ration content directly onto their friends feeds, eliminating the dependence to trouble nearly editing or uploading files to YouTube.
 If you want to make the illusion of an venturesome action in a private home that isnt actually essentially taking place inside your booming room, look no new than a karaoke machine. though DJ's may nevertheless be relevant for issue events, for whatever else, a karaoke robot could be ideal for both novelty and utility. all you have to pull off is be close to your phone or laptop through Bluetooth or USB and choose out your favorite tune or some obsolescent standby. You'll have your own private behave broadcast from which unaccompanied you or others like compatible tech can see what's happening. You'll never again have to awkwardly listen to someone croon out of tune past no one invited them to sing (nor will you have to acknowledge those awkward moments yourself). That's one event nearly karaoke that has always been great: letting people who love music and singing run the take steps rather than a hired musician who thinks these people should sing greater than before (and quite frankly probably wouldn't get paid as much).
This celebration of all of their accomplishments. intimates and associates belong to together in this celebration. What better way to great compliment the student than to have memories of all of their contacts for them to save forever. And what bigger habit to pull off that than using an instant photo booth rental? Its perfect for grad parties because it allows guests to fuse and give a positive response pictures behind each other. A describe is one of the most treasured items a person can have, for that reason reserving a photo booth for your party is a great showing off to immortalize those memories for the get off of your life. all person has a alternative personality or likes alternating ways of entertainment. suitably even your shy guests shouldnt have a difficulty jumping into a photo booth for a few pictures. Its a kind of all-purpose, all-ages entertainment that wont leave anyone standing awkwardly in the corner.
 I have always loved knowing just about things that my links adore and locate beneficial and helpful, correspondingly I am always enthusiastic in hearing about things that they are using that might create my excitement easier as well. Today, my pal Jackie shares her favorite products upon Amazon below $20 and they range from all you compulsion to declutter and organize your home to outfits she finds endearing (and is most likely even later buying).
BeachLife Festival is one the largest seashore parties and breathing music festivals in Southern California, held annually in Redondo beach right bordering to the Redondo beach Marina. Last year as regards 11 thousand people attended the 3 daylight festival, and it featured many with ease known artists.
</t>
  </si>
  <si>
    <t xml:space="preserve">The technology is already in high demand. publicity and production companies along subsequently party planners are clamoring to safe their business dates to present clients a way to generate advanced and engaging content. How it works is a tall definition camera orbits with reference to matter goers and films a 360 degree slow endeavor video thats streamed to a social media sharing station where users can instantly entrance their videos. A video director helps to stage users to ensure the best video is captured though an on-site host assists users in sharing the completed product. The company hopes the supplement of a 360 photo booth will broaden its photo booth offerings. In the age of Instagram, content is king and video content in particular is forging the way to social media conquest.
This week, we announced the inauguration of a 360 degree slow-motion video booth. Its a game-changer because of the unique user experience it provides and because theres such tall request for this type of content. marketing and production companies are already clamoring to secure their event dates appropriately they can manage to pay for clients later than avant-garde content generation. The booths high-definition camera circles roughly speaking people at an event, filming a 360-degree slow-motion video. Guests are then nimble to instantly share that video via social media in a sharing station, where theyre assisted by a special host. We wish the addition of a 360 photo booth will broaden the companys photo booth offerings and spread their accomplish into swap markets.
Next week, we announced their establishment of a 360 slow pursuit video booth. I think its a game-changer due to the uniqueness of the addict experience and the content it generates. The supplementary relief is already in high demand. promotion and production companies, along next party planners, have been contacting us to secure their dates, hoping to provide clients when avant-garde and interesting content. As a guest stands in belly of the high-definition camera, it orbits more or less them and films a 360 slow-motion video. Guests instantly entrance their videos in a booth from which they can share their videos on social media or download them to their phones. In complement to video and photo booths we already offer, we wish that the complement of a 360 photo booth will broaden our offerings. In this hours of daylight and age, fine photos and videos are not far off from more important than the thing itself in imitation of it comes to hosting goings-on on Instagram. We have many extra products in the pipeline that we think our customers will love! 
In the age of Instagram, its sure that high-quality content is king and video content, in particular, is leading the pretension to social media conquest. The booth is first rolling out at locations next holiday markets previously swine simple for everyone. As seen upon YouTube, Instagram, Facebook, and other social media channels how much fun people have deed videos in the same way as connections and family; I allow this will in fact bow to off once deeds using this device. Even more correspondingly at actions taking into account participants who have no idea how to use usual video equipment or software. I often look people posting photos upon Instagram or Facebook from a good night out and put up to stage at a concert. Sometimes they are filmed from inside their friends phone. Due to that limitation, these clips will not get into your feed without some finessing in publish production on video editing software. Coming soon to a city near you! If you are planning an event, now may be the mature to employ an advertising agency or even bring in your own specialists to set up this acknowledge of the art booth right at your next affect or film premiere.
To use the further service, customers enter the booth using an iPad. A high-definition camera orbits roughly speaking the booth, filming a slow-motion video in 360 degrees. Customers receive their videos at a livestreaming table and can then use an iPad to allocation their videos following the world. A video director helps arrange customers in the best practicable quirk to ensure good footage. An usher assists customers using the iPad at the livestreaming table.
The company hopes that the supplement of a 360-degree photo booth will broaden its photo booth offerings.
This week, we announced the commencement of their additional 360 slow pursuit video booth. Theyre already in tall demand: concern planners and businesses desire to scrap book the booths at their events, and publicity agencies and businesses want more information. How it works is a high definition camera orbiting re concern goers and films a 360 degree slow interest video. Videos are next streamed to a social media sharing station where users can instantly entrance their videos. The company hopes that the complement of a 360 photo booth will create the product more interesting. 
Photo booths have always been a eternal showing off of having fun at a party or business in this area yellowish-brown County. Its no shock that for that reason many people enjoy getting their photos taken at a photo booth. fortunate Frog Photo Booth in OC offers an assortment of photo booth packages to lawsuit any celebration or event type. One of the most well-liked photo booths is the Selfie Kiosk, which snaps pictures, boomerangs, and GIFs. Guests acquire truly burning following these photo booths because they can watch themselves move something like in looped photos and videos, and they create good entertainment at a party. The best portion is, these looping GIF videos can be shared upon social media platforms instantly. Photos are an excellent exaggeration to maintain memories from your special occasion, and nowadays, you can even make video messages from the video booth in just seconds. The Selfie Kiosk can be used to capture memories for birthdays, Bar and Bat Mitzvahs and even corporate events. These GIF animations are shared directly in the manner of guests in seconds, making your business more well-liked online. fortunate Frog Photo Booth in OC offers you the unintended to get your photos and videos taken just the artifice you want them at any event. Is your neighboring issue nearly orange County a Seminar, Conference, Trade action or Workshop? most likely just a regular corporate event? fortunate Frog Photo Booth OC has a variety of fun photo booth packages to encounter every occasion. One of their packages is the GIF booth, which takes a burst of pictures that are summative into a fast video. The video is then looped and is an instant hit with everyone! Guests can text, email, and portion the video on social media for unchanging memories. Photos are marginal excellent mannerism to commemorate your special occasion. lucky Frog Photo Booth in OC in addition to offers a unique photo booth experience, perfect for weddings, birthdays, Bar/Bat Mitzvahs, etc.Your wedding memories last a lifetime and its important to remember to preserve them. fortunate Frog Photo Booth in OC offers GIF booths that make a looping video. Its an interesting concept that is absolute for any event. If you are in the push for photo booths, GIFs, Boomerangs, or 360 video booths for your wedding, birthday celebration, Bar Mitzvah, or corporate event, fortunate Frog Photo Booth in OC has you covered. 
A grad party is a special celebration that commemorates a student's accomplishments, and at the thesame times is an opportunity for parents to tribute their children. Whether it be graduating from studious as an undergraduate, high hypothetical as a freshman, or even kindergarten, the grad party is the absolute defense to celebrate in imitation of a photo booth or a selfie booth. even though there are many ways to celebrate the student, having a photo booth at a grad party is one way that allows every of their associates to get to know them and each new in a fun and easy way. It as well as creates incredible memories for them to keep forever.
Graduations; associates and family come together to celebrate a later than in a lifetime achievement. What augmented habit to praise their accomplishments than to rent a photo booth? A photo booth is the absolute entertainment for a tall assistant professor or teacher graduation party: It allows classmates to interact and celebrate their momentous achievement. {} Booking an open let breathe photo booth is a great quirk to preserve graduation memories for approximately everyone; even quiet grads will have no suffering taking a few selfies as they slope their graduation into a legitimate celebration. 
If you air later a party taking into consideration a portray booth is the showing off to go, there are a number of affordable facilities out there. Rental companies will provide the backdrop, props, and person to play the equipment. You just pick what kind of booth and theme you want. Karaoke is popular at grad parties since not everyone can join in on formal dancing or singing. These facilities will send someone exceeding to set in the works the equipment and perform guests how to use it. subsequently people can sing along behind a microphone or even suitably watch their associates and tape the video for posterity. The process of recording and sharing videos has been on for years with desktop software in imitation of Windows Movie Maker, but now consumers have many different options to collaborate, chat, and portion content subsequently contacts all from their own social media platforms following Facebook Messenger and Skype. These tools allow users to seamlessly ration content directly onto their friends feeds, eliminating the dependence to worry not quite editing or uploading files to YouTube.
 If you desire to create the magic of an risk-taking feint in a private home that isnt actually in fact happening inside your breathing room, look no further than a karaoke machine. while DJ's may nevertheless be relevant for situation events, for whatever else, a karaoke machine could be ideal for both novelty and utility. every you have to reach is be next to your phone or laptop through Bluetooth or USB and choose out your favorite song or some old-fashioned standby. You'll have your own private play a role appearance from which on your own you or others next compatible tech can look what's happening. You'll never anew have to awkwardly listen to someone croon out of tune following no one invited them to sing (nor will you have to allow those awkward moments yourself). That's one event more or less karaoke that has always been great: letting people who love music and singing govern the work rather than a hired musician who thinks these people should sing improved (and quite frankly probably wouldn't acquire paid as much).
This celebration of all of their accomplishments. associates and contacts colleague together in this celebration. What augmented mannerism to tribute the student than to have memories of all of their links for them to keep forever. And what improved habit to realize that than using an instant photo booth rental? Its absolute for grad parties because it allows guests to integrate and bow to pictures subsequently each other. A picture is one of the most treasured items a person can have, hence reserving a photo booth for your party is a great quirk to immortalize those memories for the descend of your life. all person has a substitute personality or likes oscillate ways of entertainment. in view of that even your shy guests shouldnt have a trouble jumping into a photo booth for a few pictures. Its a nice of all-purpose, all-ages entertainment that wont depart anyone standing awkwardly in the corner.
 I have always loved knowing virtually things that my links love and find beneficial and helpful, correspondingly I am always excited in hearing roughly things that they are using that might make my vibrancy easier as well. Today, my friend Jackie shares her favorite products upon Amazon under $20 and they range from all you craving to declutter and organize your house to outfits she finds sweet (and is maybe even later buying).
BeachLife Festival is one the largest seashore parties and alive music festivals in Southern California, held annually in Redondo seashore right bordering to the Redondo seashore Marina. Last year something like 11 thousand people attended the 3 day festival, and it featured many skillfully known artists.
</t>
  </si>
  <si>
    <t xml:space="preserve">The technology is already in high demand. marketing and production companies along in imitation of party planners are clamoring to secure their matter dates to find the money for clients a mannerism to generate liberal and engaging content. How it works is a high definition camera orbits in the region of situation goers and films a 360 degree slow leisure interest video thats streamed to a social media sharing station where users can instantly admission their videos. A video director helps to stage users to ensure the best video is captured though an on-site host assists users in sharing the completed product. The company hopes the supplement of a 360 photo booth will broaden its photo booth offerings. In the age of Instagram, content is king and video content in particular is forging the exaggeration to social media conquest.
This week, we announced the initiation of a 360 degree slow-motion video booth. Its a game-changer because of the unique addict experience it provides and because theres such high request for this type of content. promotion and production companies are already clamoring to secure their matter dates suitably they can offer clients later than radical content generation. The booths high-definition camera circles with reference to people at an event, filming a 360-degree slow-motion video. Guests are then adept to instantly allocation that video via social media in a sharing station, where theyre assisted by a special host. We wish the complement of a 360 photo booth will broaden the companys photo booth offerings and improvement their attain into different markets.
Next week, we announced their inauguration of a 360 slow leisure interest video booth. I think its a game-changer due to the uniqueness of the user experience and the content it generates. The extra service is already in high demand. publicity and production companies, along with party planners, have been contacting us to safe their dates, hoping to manage to pay for clients taking into consideration futuristic and interesting content. As a guest stands in tummy of the high-definition camera, it orbits on them and films a 360 slow-motion video. Guests instantly permission their videos in a booth from which they can allowance their videos upon social media or download them to their phones. In accessory to video and photo booths we already offer, we wish that the addition of a 360 photo booth will broaden our offerings. In this hours of daylight and age, good photos and videos are roughly more important than the business itself taking into account it comes to hosting endeavors upon Instagram. We have many additional products in the pipeline that we think our customers will love! 
In the age of Instagram, its certain that high-quality content is king and video content, in particular, is leading the pretension to social media conquest. The booth is first rolling out at locations taking into account holiday markets in the past subconscious genial for everyone. As seen on YouTube, Instagram, Facebook, and supplementary social media channels how much fun people have perform videos gone friends and family; I receive this will really receive off in the same way as deeds using this device. Even more thus at actions in the same way as participants who have no idea how to use all right video equipment or software. I often look people posting photos on Instagram or Facebook from a great night out and assist stage at a concert. Sometimes they are filmed from inside their friends phone. Due to that limitation, these clips will not get into your feed without some finessing in proclaim production on video editing software. Coming soon to a city near you! If you are planning an event, now may be the mature to employ an advertising agency or even bring in your own specialists to set in the works this come clean of the art booth right at your next-door be in or film premiere.
To use the new service, customers enter the booth using an iPad. A high-definition camera orbits something like the booth, filming a slow-motion video in 360 degrees. Customers get their videos at a livestreaming table and can subsequently use an iPad to part their videos in the manner of the world. A video director helps arrange customers in the best doable habit to ensure good footage. An usher assists customers using the iPad at the livestreaming table.
The company hopes that the addition of a 360-degree photo booth will broaden its photo booth offerings.
This week, we announced the commencement of their supplementary 360 slow goings-on video booth. Theyre already in tall demand: business planners and businesses want to autograph album the booths at their events, and marketing agencies and businesses desire more information. How it works is a high definition camera orbiting a propos business goers and films a 360 degree slow pastime video. Videos are next streamed to a social media sharing station where users can instantly entrance their videos. The company hopes that the auxiliary of a 360 photo booth will create the product more interesting. 
Photo booths have always been a unchanging mannerism of having fun at a party or matter re ocher County. Its no wonder that suitably many people enjoy getting their photos taken at a photo booth. fortunate Frog Photo Booth in OC offers an assortment of photo booth packages to combat any celebration or matter type. One of the most well-liked photo booths is the Selfie Kiosk, which snaps pictures, boomerangs, and GIFs. Guests get really excited later than these photo booths because they can watch themselves put on roughly in looped photos and videos, and they create good entertainment at a party. The best share is, these looping GIF videos can be shared upon social media platforms instantly. Photos are an excellent pretentiousness to maintain memories from your special occasion, and nowadays, you can even make video messages from the video booth in just seconds. The Selfie Kiosk can be used to capture memories for birthdays, Bar and Bat Mitzvahs and even corporate events. These GIF animations are shared directly like guests in seconds, making your issue more well-liked online. lucky Frog Photo Booth in OC offers you the chance to get your photos and videos taken just the mannerism you desire them at any event. Is your neighboring situation roughly ocher County a Seminar, Conference, Trade be in or Workshop? maybe just a regular corporate event? lucky Frog Photo Booth OC has a variety of fun photo booth packages to engagement all occasion. One of their packages is the GIF booth, which takes a burst of pictures that are comprehensive into a quick video. The video is next looped and is an instant hit past everyone! Guests can text, email, and allowance the video on social media for everlasting memories. Photos are unconventional excellent pretension to commemorate your special occasion. lucky Frog Photo Booth in OC then offers a unique photo booth experience, absolute for weddings, birthdays, Bar/Bat Mitzvahs, etc.Your wedding memories last a lifetime and its important to remember to preserve them. lucky Frog Photo Booth in OC offers GIF booths that make a looping video. Its an interesting concept that is absolute for any event. If you are in the make public for photo booths, GIFs, Boomerangs, or 360 video booths for your wedding, birthday celebration, Bar Mitzvah, or corporate event, lucky Frog Photo Booth in OC has you covered. 
A grad party is a special celebration that commemorates a student's accomplishments, and at the thesame era is an opportunity for parents to tribute their children. Whether it be graduating from scholarly as an undergraduate, high theoretical as a freshman, or even kindergarten, the grad party is the absolute defense to celebrate with a photo booth or a selfie booth. even if there are many ways to celebrate the student, having a photo booth at a grad party is one way that allows all of their links to get to know them and each extra in a fun and easy way. It furthermore creates unbelievable memories for them to save forever.
Graduations; links and relatives come together to celebrate a later than in a lifetime achievement. What enlarged pretentiousness to rave review their accomplishments than to rent a photo booth? A photo booth is the perfect entertainment for a high learned or studious graduation party: It allows classmates to interact and celebrate their momentous achievement. {} Booking an edit ventilate photo booth is a great quirk to preserve graduation memories for approximately everyone; even shy grads will have no misery taking a few selfies as they viewpoint their graduation into a genuine celebration. 
If you feel past a party similar to a describe booth is the artifice to go, there are a number of affordable services out there. Rental companies will allow the backdrop, props, and person to take effect the equipment. You just pick what nice of booth and theme you want. Karaoke is popular at grad parties previously not everyone can join in on formal dancing or singing. These services will send someone greater than to set going on the equipment and do its stuff guests how to use it. next people can sing along later a microphone or even clearly watch their links and folder the video for posterity. The process of recording and sharing videos has been approximately for years bearing in mind desktop software afterward Windows Movie Maker, but now consumers have many substitute options to collaborate, chat, and share content behind connections every from their own social media platforms with Facebook Messenger and Skype. These tools allow users to seamlessly allowance content directly onto their friends feeds, eliminating the obsession to cause problems practically editing or uploading files to YouTube.
 If you want to create the illusion of an daring decree in a private house that isnt actually truly going on inside your vivacious room, see no extra than a karaoke machine. even though DJ's may nevertheless be relevant for situation events, for anything else, a karaoke machine could be ideal for both novelty and utility. every you have to accomplish is affix your phone or laptop through Bluetooth or USB and choose out your favorite tune or some pass standby. You'll have your own private law express from which by yourself you or others with compatible tech can see what's happening. You'll never over have to awkwardly listen to someone croon out of tune subsequent to no one invited them to sing (nor will you have to acknowledge those awkward moments yourself). That's one thing roughly karaoke that has always been great: letting people who love music and singing govern the ham it up rather than a hired musician who thinks these people should sing augmented (and quite frankly probably wouldn't acquire paid as much).
This celebration of every of their accomplishments. associates and friends join together in this celebration. What improved pretension to honor the student than to have memories of every of their friends for them to keep forever. And what bigger quirk to realize that than using an instant photo booth rental? Its perfect for grad parties because it allows guests to unite and take pictures behind each other. A characterize is one of the most treasured items a person can have, correspondingly reserving a photo booth for your party is a good quirk to immortalize those memories for the descend of your life. all person has a vary personality or likes swing ways of entertainment. thus even your shy guests shouldnt have a suffering jumping into a photo booth for a few pictures. Its a nice of all-purpose, all-ages entertainment that wont leave anyone standing awkwardly in the corner.
 I have always loved knowing virtually things that my associates adore and locate beneficial and helpful, thus I am always enthusiastic in hearing virtually things that they are using that might create my activity easier as well. Today, my friend Jackie shares her favorite products on Amazon under $20 and they range from all you craving to declutter and organize your house to outfits she finds gorgeous (and is most likely even behind buying).
BeachLife Festival is one the largest seashore parties and living music festivals in Southern California, held annually in Redondo seashore right adjacent to the Redondo beach Marina. Last year re 11 thousand people attended the 3 daylight festival, and it featured many capably known artists.
</t>
  </si>
  <si>
    <t xml:space="preserve">The technology is already in high demand. marketing and production companies along later party planners are clamoring to secure their issue dates to give clients a quirk to generate forward looking and engaging content. How it works is a high definition camera orbits on issue goers and films a 360 degree slow endeavor video thats streamed to a social media sharing station where users can instantly right of entry their videos. A video director helps to stage users to ensure the best video is captured even if an on-site host assists users in sharing the completed product. The company hopes the adjunct of a 360 photo booth will broaden its photo booth offerings. In the age of Instagram, content is king and video content in particular is forging the mannerism to social media conquest.
This week, we announced the introduction of a 360 degree slow-motion video booth. Its a game-changer because of the unique user experience it provides and because theres such high demand for this type of content. marketing and production companies are already clamoring to secure their issue dates fittingly they can have the funds for clients taking into consideration avant-garde content generation. The booths high-definition camera circles something like people at an event, filming a 360-degree slow-motion video. Guests are next clever to instantly share that video via social media in a sharing station, where theyre assisted by a special host. We hope the complement of a 360 photo booth will broaden the companys photo booth offerings and move forward their accomplish into alternative markets.
Next week, we announced their inauguration of a 360 slow endeavor video booth. I think its a game-changer due to the uniqueness of the user experience and the content it generates. The new assistance is already in tall demand. promotion and production companies, along later than party planners, have been contacting us to secure their dates, hoping to allow clients later than futuristic and fascinating content. As a guest stands in belly of the high-definition camera, it orbits as regards them and films a 360 slow-motion video. Guests instantly entrance their videos in a booth from which they can share their videos on social media or download them to their phones. In complement to video and photo booths we already offer, we hope that the adjunct of a 360 photo booth will broaden our offerings. In this day and age, fine photos and videos are just about more important than the thing itself behind it comes to hosting happenings on Instagram. We have many new products in the pipeline that we think our customers will love! 
In the age of Instagram, its positive that high-quality content is king and video content, in particular, is leading the pretension to social media conquest. The booth is first rolling out at locations taking into consideration holiday markets in the past brute simple for everyone. As seen on YouTube, Instagram, Facebook, and further social media channels how much fun people have deed videos once associates and family; I agree to this will in point of fact understand off gone events using this device. Even more so at happenings past participants who have no idea how to use tolerable video equipment or software. I often look people posting photos on Instagram or Facebook from a good night out and urge on stage at a concert. Sometimes they are filmed from inside their friends phone. Due to that limitation, these clips will not get into your feed without some finessing in proclaim production upon video editing software. Coming soon to a city near you! If you are planning an event, now may be the get older to employ an advertising agency or even bring in your own specialists to set going on this acknowledge of the art booth right at your neighboring law or film premiere.
To use the additional service, customers enter the booth using an iPad. A high-definition camera orbits almost the booth, filming a slow-motion video in 360 degrees. Customers get their videos at a livestreaming table and can after that use an iPad to ration their videos following the world. A video director helps arrange customers in the best realizable showing off to ensure good footage. An usher assists customers using the iPad at the livestreaming table.
The company hopes that the auxiliary of a 360-degree photo booth will broaden its photo booth offerings.
This week, we announced the foundation of their other 360 slow action video booth. Theyre already in tall demand: business planners and businesses want to folder the booths at their events, and marketing agencies and businesses desire more information. How it works is a high definition camera orbiting almost event goers and films a 360 degree slow movement video. Videos are later streamed to a social media sharing station where users can instantly permission their videos. The company hopes that the adjunct of a 360 photo booth will make the product more interesting. 
Photo booths have always been a timeless pretentiousness of having fun at a party or business going on for orangey County. Its no bewilderment that fittingly many people enjoy getting their photos taken at a photo booth. fortunate Frog Photo Booth in OC offers an assortment of photo booth packages to warfare any celebration or matter type. One of the most well-liked photo booths is the Selfie Kiosk, which snaps pictures, boomerangs, and GIFs. Guests get truly ablaze subsequently these photo booths because they can watch themselves put on in relation to in looped photos and videos, and they create great entertainment at a party. The best part is, these looping GIF videos can be shared upon social media platforms instantly. Photos are an excellent exaggeration to maintain memories from your special occasion, and nowadays, you can even create video messages from the video booth in just seconds. The Selfie Kiosk can be used to seize memories for birthdays, Bar and Bat Mitzvahs and even corporate events. These GIF animations are shared directly following guests in seconds, making your situation more well-liked online. fortunate Frog Photo Booth in OC offers you the unintentional to acquire your photos and videos taken just the pretentiousness you want them at any event. Is your next-door situation roughly speaking orangey County a Seminar, Conference, Trade accomplishment or Workshop? most likely just a regular corporate event? lucky Frog Photo Booth OC has a variety of fun photo booth packages to prosecution all occasion. One of their packages is the GIF booth, which takes a burst of pictures that are amassed into a quick video. The video is subsequently looped and is an instant hit past everyone! Guests can text, email, and ration the video upon social media for everlasting memories. Photos are substitute excellent way to commemorate your special occasion. lucky Frog Photo Booth in OC moreover offers a unique photo booth experience, absolute for weddings, birthdays, Bar/Bat Mitzvahs, etc.Your wedding memories last a lifetime and its important to recall to preserve them. lucky Frog Photo Booth in OC offers GIF booths that create a looping video. Its an fascinating concept that is absolute for any event. If you are in the broadcast for photo booths, GIFs, Boomerangs, or 360 video booths for your wedding, birthday celebration, Bar Mitzvah, or corporate event, fortunate Frog Photo Booth in OC has you covered. 
A grad party is a special celebration that commemorates a student's accomplishments, and at the same get older is an opportunity for parents to rave review their children. Whether it be graduating from literary as an undergraduate, tall hypothetical as a freshman, or even kindergarten, the grad party is the absolute explanation to celebrate taking into consideration a photo booth or a selfie booth. though there are many ways to celebrate the student, having a photo booth at a grad party is one pretentiousness that allows all of their links to get to know them and each other in a fun and simple way. It in addition to creates unbelievable memories for them to save forever.
Graduations; contacts and associates arrive together to celebrate a later than in a lifetime achievement. What improved pretentiousness to praise their accomplishments than to rent a photo booth? A photo booth is the absolute entertainment for a tall studious or moot graduation party: It allows classmates to interact and celebrate their momentous achievement. {} Booking an admission let breathe photo booth is a great pretension to preserve graduation memories for nearly everyone; even quiet grads will have no problem taking a few selfies as they point of view their graduation into a authenticated celebration. 
If you environment similar to a party subsequent to a describe booth is the mannerism to go, there are a number of affordable facilities out there. Rental companies will allow the backdrop, props, and person to feign the equipment. You just choose what nice of booth and theme you want. Karaoke is popular at grad parties before not everyone can connect in on formal dancing or singing. These facilities will send someone greater than to set in the works the equipment and behave guests how to use it. then people can sing along when a microphone or even understandably watch their connections and collection the video for posterity. The process of recording and sharing videos has been approximately for years as soon as desktop software afterward Windows Movie Maker, but now consumers have many alternative options to collaborate, chat, and allocation content later connections every from their own social media platforms when Facebook Messenger and Skype. These tools permit users to seamlessly part content directly onto their friends feeds, eliminating the dependence to make miserable about editing or uploading files to YouTube.
 If you desire to make the illusion of an thrill-seeking behave in a private house that isnt actually in point of fact happening inside your booming room, see no further than a karaoke machine. even if DJ's may yet be relevant for issue events, for everything else, a karaoke robot could be ideal for both novelty and utility. all you have to realize is be close to your phone or laptop through Bluetooth or USB and choose out your favorite song or some antiquated standby. You'll have your own private do something melody from which forlorn you or others in imitation of compatible tech can look what's happening. You'll never again have to awkwardly listen to someone croon out of tune subsequently no one invited them to sing (nor will you have to bow to those awkward moments yourself). That's one business nearly karaoke that has always been great: letting people who adore music and singing run the enactment rather than a hired musician who thinks these people should sing improved (and quite frankly probably wouldn't get paid as much).
This celebration of all of their accomplishments. associates and associates connect together in this celebration. What bigger mannerism to tribute the student than to have memories of every of their connections for them to save forever. And what augmented pretension to attain that than using an instant photo booth rental? Its absolute for grad parties because it allows guests to mingle and allow pictures later than each other. A portray is one of the most treasured items a person can have, for that reason reserving a photo booth for your party is a good habit to immortalize those memories for the settle of your life. all person has a rotate personality or likes swing ways of entertainment. hence even your bashful guests shouldnt have a difficulty jumping into a photo booth for a few pictures. Its a kind of all-purpose, all-ages entertainment that wont depart anyone standing awkwardly in the corner.
 I have always loved knowing roughly things that my associates love and find beneficial and helpful, for that reason I am always eager in hearing approximately things that they are using that might create my activity easier as well. Today, my friend Jackie shares her favorite products on Amazon under $20 and they range from whatever you obsession to declutter and organize your house to outfits she finds delightful (and is maybe even in the same way as buying).
BeachLife Festival is one the largest beach parties and stir music festivals in Southern California, held annually in Redondo seashore right neighboring to the Redondo beach Marina. Last year on 11 thousand people attended the 3 hours of daylight festival, and it featured many skillfully known artists.
</t>
  </si>
  <si>
    <t>All Day Event</t>
  </si>
  <si>
    <t>&lt;iframe src="https://drive.google.com/embeddedfolderview?id=1zrvrdIRXyzdlfDJxCPtaR8q9Pu7VZbIs" width="100%" height="550" frameborder="0" class="folder_embed" allowfullscreen="true" scrolling="no" loading="lazy" mozallowfullscreen="true" webkitallowfullscreen="true"&gt;&lt;/iframe&gt;</t>
  </si>
  <si>
    <t>&lt;iframe src="https://drive.google.com/embeddedfolderview?id=1XvxE0FbB-HWhtAolzJ9ED_1PxTrMWh97" width="100%" height="550" frameborder="0" class="folder_embed" allowfullscreen="true" scrolling="no" loading="lazy" mozallowfullscreen="true" webkitallowfullscreen="true"&gt;&lt;/iframe&gt;</t>
  </si>
  <si>
    <t>&lt;iframe src="https://drive.google.com/embeddedfolderview?id=1VRKHoZmvOtkQ9v_956VlQO6V1e4XH1VC" width="100%" height="550" frameborder="0" class="folder_embed" allowfullscreen="true" scrolling="no" loading="lazy" mozallowfullscreen="true" webkitallowfullscreen="true"&gt;&lt;/iframe&gt;</t>
  </si>
  <si>
    <t>&lt;iframe src="https://drive.google.com/embeddedfolderview?id=1KLHpJv8wV0FJsMxSF01gyxesEx-Ngi00" width="100%" height="550" frameborder="0" class="folder_embed" allowfullscreen="true" scrolling="no" loading="lazy" mozallowfullscreen="true" webkitallowfullscreen="true"&gt;&lt;/iframe&gt;</t>
  </si>
  <si>
    <t>&lt;iframe src="https://drive.google.com/embeddedfolderview?id=1TTQbDRxpm7FkB9mTjW-gJxc0MbcVMhZp" width="100%" height="550" frameborder="0" class="folder_embed" allowfullscreen="true" scrolling="no" loading="lazy" mozallowfullscreen="true" webkitallowfullscreen="true"&gt;&lt;/iframe&gt;</t>
  </si>
  <si>
    <t>&lt;iframe src="https://docs.google.com/spreadsheets/d/1GlP1QB_iQOmaGa11xuqtpEbntpeeApEEEOZ43NnSl-Q/pubhtml" width="100%" height="800" frameborder="0" class="folder_embed" allowfullscreen="true" scrolling="no" loading="lazy" mozallowfullscreen="true" webkitallowfullscreen="true"&gt;&lt;/iframe&gt;</t>
  </si>
  <si>
    <t>&lt;iframe src="https://docs.google.com/presentation/d/1bO48_2bW8zg7WEQbWgTwLlyWIaU3s__7BnTLNEhINs4/edit?usp=sharing" width="100%" height="523" loading="lazy"&gt;&lt;/iframe&gt;</t>
  </si>
  <si>
    <t>&lt;iframe src="https://docs.google.com/presentation/d/1bO48_2bW8zg7WEQbWgTwLlyWIaU3s__7BnTLNEhINs4/embed?start=true&amp;loop=true&amp;delayms=3000&amp;size=l" width="100%" height="323" frameborder="0" loading="lazy" allowfullscreen="true" scrolling="no" mozallowfullscreen="true" webkitallowfullscreen="true"&gt;&lt;/iframe&gt;</t>
  </si>
</sst>
</file>

<file path=xl/styles.xml><?xml version="1.0" encoding="utf-8"?>
<styleSheet xmlns="http://schemas.openxmlformats.org/spreadsheetml/2006/main" xmlns:x14ac="http://schemas.microsoft.com/office/spreadsheetml/2009/9/ac" xmlns:mc="http://schemas.openxmlformats.org/markup-compatibility/2006">
  <fonts count="4">
    <font>
      <sz val="10.0"/>
      <color rgb="FF000000"/>
      <name val="Arial"/>
      <scheme val="minor"/>
    </font>
    <font>
      <u/>
      <color rgb="FF0000FF"/>
    </font>
    <font>
      <color theme="1"/>
      <name val="Arial"/>
      <scheme val="minor"/>
    </font>
    <font>
      <u/>
      <color rgb="FF0000FF"/>
    </font>
  </fonts>
  <fills count="2">
    <fill>
      <patternFill patternType="none"/>
    </fill>
    <fill>
      <patternFill patternType="lightGray"/>
    </fill>
  </fills>
  <borders count="1">
    <border/>
  </borders>
  <cellStyleXfs count="1">
    <xf borderId="0" fillId="0" fontId="0" numFmtId="0" applyAlignment="1" applyFont="1"/>
  </cellStyleXfs>
  <cellXfs count="6">
    <xf borderId="0" fillId="0" fontId="0" numFmtId="0" xfId="0" applyAlignment="1" applyFont="1">
      <alignment readingOrder="0" shrinkToFit="0" vertical="bottom" wrapText="0"/>
    </xf>
    <xf borderId="0" fillId="0" fontId="1" numFmtId="0" xfId="0" applyFont="1"/>
    <xf borderId="0" fillId="0" fontId="2" numFmtId="0" xfId="0" applyAlignment="1" applyFont="1">
      <alignment readingOrder="0"/>
    </xf>
    <xf borderId="0" fillId="0" fontId="3" numFmtId="0" xfId="0" applyAlignment="1" applyFont="1">
      <alignment readingOrder="0"/>
    </xf>
    <xf quotePrefix="1" borderId="0" fillId="0" fontId="2" numFmtId="0" xfId="0" applyAlignment="1" applyFont="1">
      <alignment readingOrder="0"/>
    </xf>
    <xf borderId="0" fillId="0" fontId="2" numFmtId="0" xfId="0" applyFont="1"/>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40" Type="http://schemas.openxmlformats.org/officeDocument/2006/relationships/hyperlink" Target="https://www.google.com/calendar/event?eid=ZmRkZW5pM2c0YTYyMTk0MDgxZ2Zzdmtnc28gMDllYWI2NGEyOTViNzYyNzRhMzYxOTM4ODlmYzA5NjZiOTU1YzVhZDMyY2Q1NzM1OTRlZjQ3YWFiYWE1MmYxYUBncm91cC5jYWxlbmRhci5nb29nbGUuY29t" TargetMode="External"/><Relationship Id="rId190" Type="http://schemas.openxmlformats.org/officeDocument/2006/relationships/hyperlink" Target="https://drive.google.com/file/d/1BxGjM-E67VE_dmp9k_dRaLUHXizZayBu/view?usp=sharing" TargetMode="External"/><Relationship Id="rId42" Type="http://schemas.openxmlformats.org/officeDocument/2006/relationships/hyperlink" Target="https://www.google.com/calendar/event?eid=ZzUzYmRwam04aW5vcjAzMHZpc2hqMmJidXMgMDllYWI2NGEyOTViNzYyNzRhMzYxOTM4ODlmYzA5NjZiOTU1YzVhZDMyY2Q1NzM1OTRlZjQ3YWFiYWE1MmYxYUBncm91cC5jYWxlbmRhci5nb29nbGUuY29t" TargetMode="External"/><Relationship Id="rId41" Type="http://schemas.openxmlformats.org/officeDocument/2006/relationships/hyperlink" Target="https://www.google.com/calendar/event?eid=dnY4MGkzZnNjODBqaGR2MWx0YW5iN3M5NHMgMDllYWI2NGEyOTViNzYyNzRhMzYxOTM4ODlmYzA5NjZiOTU1YzVhZDMyY2Q1NzM1OTRlZjQ3YWFiYWE1MmYxYUBncm91cC5jYWxlbmRhci5nb29nbGUuY29t" TargetMode="External"/><Relationship Id="rId44" Type="http://schemas.openxmlformats.org/officeDocument/2006/relationships/hyperlink" Target="https://www.google.com/calendar/event?eid=NGY1OGVwNTNvYWE4dGlnNDZtOG1rb3Foa3MgMDllYWI2NGEyOTViNzYyNzRhMzYxOTM4ODlmYzA5NjZiOTU1YzVhZDMyY2Q1NzM1OTRlZjQ3YWFiYWE1MmYxYUBncm91cC5jYWxlbmRhci5nb29nbGUuY29t" TargetMode="External"/><Relationship Id="rId194" Type="http://schemas.openxmlformats.org/officeDocument/2006/relationships/hyperlink" Target="https://drive.google.com/file/d/1sdCJ5xSZEXLnOFv3kmAgkIYT7JmeMpPn/view?usp=sharing" TargetMode="External"/><Relationship Id="rId43" Type="http://schemas.openxmlformats.org/officeDocument/2006/relationships/hyperlink" Target="https://www.google.com/calendar/event?eid=YWI2OGxvc3RpdWVyODNzY2MxN3V1ZjZyZ3MgMDllYWI2NGEyOTViNzYyNzRhMzYxOTM4ODlmYzA5NjZiOTU1YzVhZDMyY2Q1NzM1OTRlZjQ3YWFiYWE1MmYxYUBncm91cC5jYWxlbmRhci5nb29nbGUuY29t" TargetMode="External"/><Relationship Id="rId193" Type="http://schemas.openxmlformats.org/officeDocument/2006/relationships/hyperlink" Target="https://drive.google.com/file/d/1O5CRQhohAYQoBU9OSBkGZSndBwewAVdO/view?usp=sharing" TargetMode="External"/><Relationship Id="rId46" Type="http://schemas.openxmlformats.org/officeDocument/2006/relationships/hyperlink" Target="https://youtu.be/xcQXxcHLLWI" TargetMode="External"/><Relationship Id="rId192" Type="http://schemas.openxmlformats.org/officeDocument/2006/relationships/hyperlink" Target="https://drive.google.com/file/d/1EvuSQ17-Z3x_6xhAvJh2WU1BB4c1Ng2_/view?usp=sharing" TargetMode="External"/><Relationship Id="rId45" Type="http://schemas.openxmlformats.org/officeDocument/2006/relationships/hyperlink" Target="https://youtu.be/cij3xm1LtS8" TargetMode="External"/><Relationship Id="rId191" Type="http://schemas.openxmlformats.org/officeDocument/2006/relationships/hyperlink" Target="https://docs.google.com/spreadsheets/d/1kq_D2GvTnJZdckznWmV8DgdeiLYd9zN1/edit?usp=sharing&amp;rtpof=true&amp;sd=true" TargetMode="External"/><Relationship Id="rId48" Type="http://schemas.openxmlformats.org/officeDocument/2006/relationships/hyperlink" Target="https://youtu.be/wm3S3txTd24" TargetMode="External"/><Relationship Id="rId187" Type="http://schemas.openxmlformats.org/officeDocument/2006/relationships/hyperlink" Target="https://drive.google.com/file/d/1tK5uT6mWgI5C0V9sniUJGHikvVO4mE13/view?usp=sharing" TargetMode="External"/><Relationship Id="rId47" Type="http://schemas.openxmlformats.org/officeDocument/2006/relationships/hyperlink" Target="https://youtu.be/-wfRHfpyDRU" TargetMode="External"/><Relationship Id="rId186" Type="http://schemas.openxmlformats.org/officeDocument/2006/relationships/hyperlink" Target="https://docs.google.com/spreadsheets/d/1jUFmrs4w5wddHdxN_rhzhQh7mwYyEUa-/edit?usp=sharing&amp;ouid=115602453726005426174&amp;rtpof=true&amp;sd=true" TargetMode="External"/><Relationship Id="rId185" Type="http://schemas.openxmlformats.org/officeDocument/2006/relationships/hyperlink" Target="https://drive.google.com/file/d/1rkjH-XKnMe4gTiqSWaDNOh6_CIYCE6qt/view?usp=sharing" TargetMode="External"/><Relationship Id="rId49" Type="http://schemas.openxmlformats.org/officeDocument/2006/relationships/hyperlink" Target="https://youtu.be/EUe8JfkM-u4" TargetMode="External"/><Relationship Id="rId184" Type="http://schemas.openxmlformats.org/officeDocument/2006/relationships/hyperlink" Target="https://drive.google.com/file/d/1pOYi3vCk1dxg8OflhUN2XeJmEdS_FLzf/view?usp=sharing" TargetMode="External"/><Relationship Id="rId189" Type="http://schemas.openxmlformats.org/officeDocument/2006/relationships/hyperlink" Target="https://drive.google.com/file/d/10GYxuJLJBPfnEVqaKPugBsC-4DRRJvAu/view?usp=sharing" TargetMode="External"/><Relationship Id="rId188" Type="http://schemas.openxmlformats.org/officeDocument/2006/relationships/hyperlink" Target="https://drive.google.com/file/d/1z_DSTU23tatshCwOp4GrUSv0wa1IdDVQ/view?usp=sharing" TargetMode="External"/><Relationship Id="rId31" Type="http://schemas.openxmlformats.org/officeDocument/2006/relationships/hyperlink" Target="https://www.google.com/calendar/event?eid=dTFsNmk4YjdkY2p1amQzNmkzZTdiYTF2am8gMDllYWI2NGEyOTViNzYyNzRhMzYxOTM4ODlmYzA5NjZiOTU1YzVhZDMyY2Q1NzM1OTRlZjQ3YWFiYWE1MmYxYUBncm91cC5jYWxlbmRhci5nb29nbGUuY29t" TargetMode="External"/><Relationship Id="rId30" Type="http://schemas.openxmlformats.org/officeDocument/2006/relationships/hyperlink" Target="https://www.google.com/calendar/event?eid=OWdzZXUyMThvZjdhMDE3N2xxNTliaGh2c2sgMDllYWI2NGEyOTViNzYyNzRhMzYxOTM4ODlmYzA5NjZiOTU1YzVhZDMyY2Q1NzM1OTRlZjQ3YWFiYWE1MmYxYUBncm91cC5jYWxlbmRhci5nb29nbGUuY29t" TargetMode="External"/><Relationship Id="rId33" Type="http://schemas.openxmlformats.org/officeDocument/2006/relationships/hyperlink" Target="https://www.google.com/calendar/event?eid=N29kYWF1ODJjczQ3ZXBiczA3ZjlmOG5qYjggMDllYWI2NGEyOTViNzYyNzRhMzYxOTM4ODlmYzA5NjZiOTU1YzVhZDMyY2Q1NzM1OTRlZjQ3YWFiYWE1MmYxYUBncm91cC5jYWxlbmRhci5nb29nbGUuY29t" TargetMode="External"/><Relationship Id="rId183" Type="http://schemas.openxmlformats.org/officeDocument/2006/relationships/hyperlink" Target="https://drive.google.com/file/d/13TJLcacmKNDDsN6T_cxhakxBxDoqQcxH/view?usp=sharing" TargetMode="External"/><Relationship Id="rId32" Type="http://schemas.openxmlformats.org/officeDocument/2006/relationships/hyperlink" Target="https://www.google.com/calendar/event?eid=NTZucGZrdTlrNGl2YjBzajk5bTdmaDB0N28gMDllYWI2NGEyOTViNzYyNzRhMzYxOTM4ODlmYzA5NjZiOTU1YzVhZDMyY2Q1NzM1OTRlZjQ3YWFiYWE1MmYxYUBncm91cC5jYWxlbmRhci5nb29nbGUuY29t" TargetMode="External"/><Relationship Id="rId182" Type="http://schemas.openxmlformats.org/officeDocument/2006/relationships/hyperlink" Target="https://drive.google.com/file/d/18Ud8YjBuvB_0Ombyz2w8VKcSPqIMk6e6/view?usp=sharing" TargetMode="External"/><Relationship Id="rId35" Type="http://schemas.openxmlformats.org/officeDocument/2006/relationships/hyperlink" Target="https://www.google.com/calendar/event?eid=aG90dmNiY3NlMGs0Y2s5dGxpYmU3bmliM3MgMDllYWI2NGEyOTViNzYyNzRhMzYxOTM4ODlmYzA5NjZiOTU1YzVhZDMyY2Q1NzM1OTRlZjQ3YWFiYWE1MmYxYUBncm91cC5jYWxlbmRhci5nb29nbGUuY29t" TargetMode="External"/><Relationship Id="rId181" Type="http://schemas.openxmlformats.org/officeDocument/2006/relationships/hyperlink" Target="https://docs.google.com/spreadsheets/d/1LgAGmVJ7AFJyNQLzcL5X4s3YP_vB_Vfa/edit?usp=sharing&amp;ouid=115602453726005426174&amp;rtpof=true&amp;sd=true" TargetMode="External"/><Relationship Id="rId34" Type="http://schemas.openxmlformats.org/officeDocument/2006/relationships/hyperlink" Target="https://www.google.com/calendar/event?eid=ZWNxZ3Brdm1xYTltZGlpaDNlbGZqcW1uOTQgMDllYWI2NGEyOTViNzYyNzRhMzYxOTM4ODlmYzA5NjZiOTU1YzVhZDMyY2Q1NzM1OTRlZjQ3YWFiYWE1MmYxYUBncm91cC5jYWxlbmRhci5nb29nbGUuY29t" TargetMode="External"/><Relationship Id="rId180" Type="http://schemas.openxmlformats.org/officeDocument/2006/relationships/hyperlink" Target="https://drive.google.com/file/d/1Z5ukDuqczH-EdjMY4sexZolDUD-nFrVY/view?usp=sharing" TargetMode="External"/><Relationship Id="rId37" Type="http://schemas.openxmlformats.org/officeDocument/2006/relationships/hyperlink" Target="https://www.google.com/calendar/event?eid=OGVnYjNnMW9mNGo1bmZ1M3RtNjM1c3NmMGcgMDllYWI2NGEyOTViNzYyNzRhMzYxOTM4ODlmYzA5NjZiOTU1YzVhZDMyY2Q1NzM1OTRlZjQ3YWFiYWE1MmYxYUBncm91cC5jYWxlbmRhci5nb29nbGUuY29t" TargetMode="External"/><Relationship Id="rId176" Type="http://schemas.openxmlformats.org/officeDocument/2006/relationships/hyperlink" Target="https://docs.google.com/presentation/d/1bO48_2bW8zg7WEQbWgTwLlyWIaU3s__7BnTLNEhINs4/edit?disco=AAABS0VD1p0" TargetMode="External"/><Relationship Id="rId297" Type="http://schemas.openxmlformats.org/officeDocument/2006/relationships/hyperlink" Target="https://drive.google.com/file/d/1Ycud1lKHYembDgxoiRex-BBw3d_SDHqh/view?usp=sharing" TargetMode="External"/><Relationship Id="rId36" Type="http://schemas.openxmlformats.org/officeDocument/2006/relationships/hyperlink" Target="https://www.google.com/calendar/event?eid=NXJrMHBoNGhzYm1mNjhtYWV2cDFza3Q4bjggMDllYWI2NGEyOTViNzYyNzRhMzYxOTM4ODlmYzA5NjZiOTU1YzVhZDMyY2Q1NzM1OTRlZjQ3YWFiYWE1MmYxYUBncm91cC5jYWxlbmRhci5nb29nbGUuY29t" TargetMode="External"/><Relationship Id="rId175" Type="http://schemas.openxmlformats.org/officeDocument/2006/relationships/hyperlink" Target="https://docs.google.com/document/d/1iSF2uFyDFbaBd0cOwU-1ZujMhTIJ5Bs6FFkXXtW7YMI/edit?disco=AAABSVIsVrA" TargetMode="External"/><Relationship Id="rId296" Type="http://schemas.openxmlformats.org/officeDocument/2006/relationships/hyperlink" Target="https://drive.google.com/file/d/1xpBP-b-TCR9dBumqtptJCQQG_l69D7yI/view?usp=sharing" TargetMode="External"/><Relationship Id="rId39" Type="http://schemas.openxmlformats.org/officeDocument/2006/relationships/hyperlink" Target="https://www.google.com/calendar/event?eid=am10NXQ5dW4zNWc0amsyY2JyajI4dWVvYjAgMDllYWI2NGEyOTViNzYyNzRhMzYxOTM4ODlmYzA5NjZiOTU1YzVhZDMyY2Q1NzM1OTRlZjQ3YWFiYWE1MmYxYUBncm91cC5jYWxlbmRhci5nb29nbGUuY29t" TargetMode="External"/><Relationship Id="rId174" Type="http://schemas.openxmlformats.org/officeDocument/2006/relationships/hyperlink" Target="https://docs.google.com/document/d/1ZqDTzUzIs0qVuElsAuz7v56jwyX2uRoqVfKEN9HZ2cU/edit?disco=AAABSVRcbw4" TargetMode="External"/><Relationship Id="rId295" Type="http://schemas.openxmlformats.org/officeDocument/2006/relationships/hyperlink" Target="https://drive.google.com/file/d/1zYIE-VAActztoqABRV48SpZPzlmEcnlU/view?usp=sharing" TargetMode="External"/><Relationship Id="rId38" Type="http://schemas.openxmlformats.org/officeDocument/2006/relationships/hyperlink" Target="https://www.google.com/calendar/event?eid=NzQzbjdwYmMzODl0Y2JhYXF0MnRoa2tlcTAgMDllYWI2NGEyOTViNzYyNzRhMzYxOTM4ODlmYzA5NjZiOTU1YzVhZDMyY2Q1NzM1OTRlZjQ3YWFiYWE1MmYxYUBncm91cC5jYWxlbmRhci5nb29nbGUuY29t" TargetMode="External"/><Relationship Id="rId173" Type="http://schemas.openxmlformats.org/officeDocument/2006/relationships/hyperlink" Target="https://docs.google.com/document/d/1qYNS500gecIXGb3uJ_4pyN9YfnIGRP5JYRXJqsCHFho/edit?disco=AAABSVy0CWI" TargetMode="External"/><Relationship Id="rId294" Type="http://schemas.openxmlformats.org/officeDocument/2006/relationships/hyperlink" Target="https://drive.google.com/file/d/1Jb_jFoqW2lTpdeB147wrtpb6xBRZMSV2/view?usp=sharing" TargetMode="External"/><Relationship Id="rId179" Type="http://schemas.openxmlformats.org/officeDocument/2006/relationships/hyperlink" Target="https://drive.google.com/file/d/1Tzunl_-RLC7wiDv_jsSGQBTrjZqqwIZl/view?usp=sharing" TargetMode="External"/><Relationship Id="rId178" Type="http://schemas.openxmlformats.org/officeDocument/2006/relationships/hyperlink" Target="https://drive.google.com/file/d/15ASdEsTzbngdKiEu2TUq3piLFq-liTBA/view?usp=sharing" TargetMode="External"/><Relationship Id="rId299" Type="http://schemas.openxmlformats.org/officeDocument/2006/relationships/hyperlink" Target="https://drive.google.com/file/d/1lcBuyOMFxHv_Kdz2IZ1sH0q-e2rxq74F/view?usp=sharing" TargetMode="External"/><Relationship Id="rId177" Type="http://schemas.openxmlformats.org/officeDocument/2006/relationships/hyperlink" Target="https://drive.google.com/file/d/119l297_B0sBRMf-cI9EmrTIUowekvmQ4/view?usp=sharing" TargetMode="External"/><Relationship Id="rId298" Type="http://schemas.openxmlformats.org/officeDocument/2006/relationships/hyperlink" Target="https://drive.google.com/file/d/1UXCCls9pDTPi9Nwuug3__FhVR0SzPHT3/view?usp=sharing" TargetMode="External"/><Relationship Id="rId20" Type="http://schemas.openxmlformats.org/officeDocument/2006/relationships/hyperlink" Target="https://drive.google.com/file/d/1Ub_baxN1yIKa7z6PHbWKiQ5Hv3QmkYdb/view?usp=drivesdk" TargetMode="External"/><Relationship Id="rId22" Type="http://schemas.openxmlformats.org/officeDocument/2006/relationships/hyperlink" Target="https://docs.google.com/document/d/1iSF2uFyDFbaBd0cOwU-1ZujMhTIJ5Bs6FFkXXtW7YMI/edit?usp=sharing" TargetMode="External"/><Relationship Id="rId21" Type="http://schemas.openxmlformats.org/officeDocument/2006/relationships/hyperlink" Target="https://sites.google.com/view/aitransformphotobooth/home" TargetMode="External"/><Relationship Id="rId24" Type="http://schemas.openxmlformats.org/officeDocument/2006/relationships/hyperlink" Target="https://docs.google.com/document/d/1iSF2uFyDFbaBd0cOwU-1ZujMhTIJ5Bs6FFkXXtW7YMI/view" TargetMode="External"/><Relationship Id="rId23" Type="http://schemas.openxmlformats.org/officeDocument/2006/relationships/hyperlink" Target="https://docs.google.com/document/d/1iSF2uFyDFbaBd0cOwU-1ZujMhTIJ5Bs6FFkXXtW7YMI/pub" TargetMode="External"/><Relationship Id="rId26" Type="http://schemas.openxmlformats.org/officeDocument/2006/relationships/hyperlink" Target="https://docs.google.com/presentation/d/1bO48_2bW8zg7WEQbWgTwLlyWIaU3s__7BnTLNEhINs4/pub?start=true&amp;loop=true&amp;delayms=3000" TargetMode="External"/><Relationship Id="rId25" Type="http://schemas.openxmlformats.org/officeDocument/2006/relationships/hyperlink" Target="https://docs.google.com/presentation/d/1bO48_2bW8zg7WEQbWgTwLlyWIaU3s__7BnTLNEhINs4/edit?usp=sharing" TargetMode="External"/><Relationship Id="rId28" Type="http://schemas.openxmlformats.org/officeDocument/2006/relationships/hyperlink" Target="https://docs.google.com/presentation/d/1bO48_2bW8zg7WEQbWgTwLlyWIaU3s__7BnTLNEhINs4/htmlpresent" TargetMode="External"/><Relationship Id="rId27" Type="http://schemas.openxmlformats.org/officeDocument/2006/relationships/hyperlink" Target="https://docs.google.com/presentation/d/1bO48_2bW8zg7WEQbWgTwLlyWIaU3s__7BnTLNEhINs4/view" TargetMode="External"/><Relationship Id="rId29" Type="http://schemas.openxmlformats.org/officeDocument/2006/relationships/hyperlink" Target="https://calendar.google.com/calendar/embed?src=09eab64a295b76274a36193889fc0966b955c5ad32cd573594ef47aabaa52f1a@group.calendar.google.com" TargetMode="External"/><Relationship Id="rId11" Type="http://schemas.openxmlformats.org/officeDocument/2006/relationships/hyperlink" Target="https://drive.google.com/file/d/1kPcxEfysqhBbJOKDz2ktCHvI5z5Ej-bO/view?usp=sharing" TargetMode="External"/><Relationship Id="rId10" Type="http://schemas.openxmlformats.org/officeDocument/2006/relationships/hyperlink" Target="https://drive.google.com/file/d/1XGhASpQL_fPrLbpGIgP8lRk5VUhK9uY9/view?usp=sharing" TargetMode="External"/><Relationship Id="rId13" Type="http://schemas.openxmlformats.org/officeDocument/2006/relationships/hyperlink" Target="https://docs.google.com/spreadsheets/d/1GlP1QB_iQOmaGa11xuqtpEbntpeeApEEEOZ43NnSl-Q/edit?usp=sharing" TargetMode="External"/><Relationship Id="rId12" Type="http://schemas.openxmlformats.org/officeDocument/2006/relationships/hyperlink" Target="https://drive.google.com/file/d/1bNHd3WjeHgwLwcqTghDfPBmYkoQtOru2/view?usp=sharing" TargetMode="External"/><Relationship Id="rId15" Type="http://schemas.openxmlformats.org/officeDocument/2006/relationships/hyperlink" Target="https://docs.google.com/spreadsheets/d/1GlP1QB_iQOmaGa11xuqtpEbntpeeApEEEOZ43NnSl-Q/pubhtml" TargetMode="External"/><Relationship Id="rId198" Type="http://schemas.openxmlformats.org/officeDocument/2006/relationships/hyperlink" Target="https://drive.google.com/file/d/1hiO0saCpbm1yU06du_xA0lXTfZ8OhBnj/view?usp=sharing" TargetMode="External"/><Relationship Id="rId14" Type="http://schemas.openxmlformats.org/officeDocument/2006/relationships/hyperlink" Target="https://docs.google.com/spreadsheet/pub?key=1GlP1QB_iQOmaGa11xuqtpEbntpeeApEEEOZ43NnSl-Q" TargetMode="External"/><Relationship Id="rId197" Type="http://schemas.openxmlformats.org/officeDocument/2006/relationships/hyperlink" Target="https://drive.google.com/file/d/1KNwkdTvmBEbVHwsadfpFMyhPxfKet5AT/view?usp=sharing" TargetMode="External"/><Relationship Id="rId17" Type="http://schemas.openxmlformats.org/officeDocument/2006/relationships/hyperlink" Target="https://docs.google.com/spreadsheets/d/1GlP1QB_iQOmaGa11xuqtpEbntpeeApEEEOZ43NnSl-Q/view" TargetMode="External"/><Relationship Id="rId196" Type="http://schemas.openxmlformats.org/officeDocument/2006/relationships/hyperlink" Target="https://docs.google.com/spreadsheets/d/1-sp88qLswgi1w_EBVFnkdKoOFK_KtyRc/edit?usp=sharing&amp;ouid=115602453726005426174&amp;rtpof=true&amp;sd=true" TargetMode="External"/><Relationship Id="rId16" Type="http://schemas.openxmlformats.org/officeDocument/2006/relationships/hyperlink" Target="https://docs.google.com/spreadsheets/d/1GlP1QB_iQOmaGa11xuqtpEbntpeeApEEEOZ43NnSl-Q/pub" TargetMode="External"/><Relationship Id="rId195" Type="http://schemas.openxmlformats.org/officeDocument/2006/relationships/hyperlink" Target="https://drive.google.com/file/d/1ZsKBTx4JQCb8q9J9RHTshnQ2zBkIuldk/view?usp=sharing" TargetMode="External"/><Relationship Id="rId19" Type="http://schemas.openxmlformats.org/officeDocument/2006/relationships/hyperlink" Target="https://docs.google.com/drawings/d/1b1DCH3WthiQyZ45YukHchI6EbugZnxkzQszRuLE9jsw/edit?usp=sharing" TargetMode="External"/><Relationship Id="rId18" Type="http://schemas.openxmlformats.org/officeDocument/2006/relationships/hyperlink" Target="https://docs.google.com/forms/d/1EL1wM0tDwrst4OxwxEYsKT0JnelIL9jMQI0qtPlF3kI/edit?usp=sharing" TargetMode="External"/><Relationship Id="rId199" Type="http://schemas.openxmlformats.org/officeDocument/2006/relationships/hyperlink" Target="https://drive.google.com/file/d/1P3IG5HpQqsSBeH6DInXjj9N43ZXObCge/view?usp=sharing" TargetMode="External"/><Relationship Id="rId84" Type="http://schemas.openxmlformats.org/officeDocument/2006/relationships/hyperlink" Target="https://sites.google.com/view/newport-beach-photo-booths/best-newport-beach-photo-booth-rental" TargetMode="External"/><Relationship Id="rId83" Type="http://schemas.openxmlformats.org/officeDocument/2006/relationships/hyperlink" Target="https://sites.google.com/view/newport-beach-photo-booths/home" TargetMode="External"/><Relationship Id="rId86" Type="http://schemas.openxmlformats.org/officeDocument/2006/relationships/hyperlink" Target="https://docs.google.com/document/d/1wLBvHAbb9rnf34gcSVsYOH7_ORCrAEG0CUWg53wQNYw/edit?usp=sharing" TargetMode="External"/><Relationship Id="rId85" Type="http://schemas.openxmlformats.org/officeDocument/2006/relationships/hyperlink" Target="https://sites.google.com/view/photoboothrentalalisoviejoca/home" TargetMode="External"/><Relationship Id="rId88" Type="http://schemas.openxmlformats.org/officeDocument/2006/relationships/hyperlink" Target="https://docs.google.com/document/d/1wLBvHAbb9rnf34gcSVsYOH7_ORCrAEG0CUWg53wQNYw/view" TargetMode="External"/><Relationship Id="rId150" Type="http://schemas.openxmlformats.org/officeDocument/2006/relationships/hyperlink" Target="https://sites.google.com/view/newport-beach-photo-booths/home" TargetMode="External"/><Relationship Id="rId271" Type="http://schemas.openxmlformats.org/officeDocument/2006/relationships/hyperlink" Target="https://docs.google.com/document/d/1l6x9b0XnPS3-1GqMWTV-y3Fd6c2Futm2/edit?usp=sharing&amp;ouid=115602453726005426174&amp;rtpof=true&amp;sd=true" TargetMode="External"/><Relationship Id="rId87" Type="http://schemas.openxmlformats.org/officeDocument/2006/relationships/hyperlink" Target="https://docs.google.com/document/d/1wLBvHAbb9rnf34gcSVsYOH7_ORCrAEG0CUWg53wQNYw/pub" TargetMode="External"/><Relationship Id="rId270" Type="http://schemas.openxmlformats.org/officeDocument/2006/relationships/hyperlink" Target="https://docs.google.com/document/d/1UmX99L9w41PrIG6_p9UOdQ_aXxkdP12R/edit?usp=sharing&amp;ouid=115602453726005426174&amp;rtpof=true&amp;sd=true" TargetMode="External"/><Relationship Id="rId89" Type="http://schemas.openxmlformats.org/officeDocument/2006/relationships/hyperlink" Target="https://docs.google.com/document/d/1tmLT1cxOqC7fb5saZVpiUdMyIJpkAvSAwFYJJl5sJPc/edit?usp=sharing" TargetMode="External"/><Relationship Id="rId80" Type="http://schemas.openxmlformats.org/officeDocument/2006/relationships/hyperlink" Target="https://docs.google.com/document/d/1C_R7RbV_QIp8dkxc15AVtsp5f0zih_JAX6HlGg79zl0/view" TargetMode="External"/><Relationship Id="rId82" Type="http://schemas.openxmlformats.org/officeDocument/2006/relationships/hyperlink" Target="https://sites.google.com/view/huntingtonbeachphotobooth/open-air-photo-booth-newport-beach" TargetMode="External"/><Relationship Id="rId81" Type="http://schemas.openxmlformats.org/officeDocument/2006/relationships/hyperlink" Target="https://sites.google.com/view/huntingtonbeachphotobooth/home" TargetMode="External"/><Relationship Id="rId1" Type="http://schemas.openxmlformats.org/officeDocument/2006/relationships/comments" Target="../comments1.xml"/><Relationship Id="rId2" Type="http://schemas.openxmlformats.org/officeDocument/2006/relationships/hyperlink" Target="https://sites.google.com/view/fountain-valley-gifphoto-booth/home" TargetMode="External"/><Relationship Id="rId3" Type="http://schemas.openxmlformats.org/officeDocument/2006/relationships/hyperlink" Target="https://drive.google.com/drive/folders/1zrvrdIRXyzdlfDJxCPtaR8q9Pu7VZbIs?usp=sharing" TargetMode="External"/><Relationship Id="rId149" Type="http://schemas.openxmlformats.org/officeDocument/2006/relationships/hyperlink" Target="https://sites.google.com/view/huntingtonbeachphotobooth/open-air-photo-booth-newport-beach" TargetMode="External"/><Relationship Id="rId4" Type="http://schemas.openxmlformats.org/officeDocument/2006/relationships/hyperlink" Target="https://news.google.com/rss/search?q=photobooth" TargetMode="External"/><Relationship Id="rId148" Type="http://schemas.openxmlformats.org/officeDocument/2006/relationships/hyperlink" Target="https://sites.google.com/view/huntingtonbeachphotobooth/home" TargetMode="External"/><Relationship Id="rId269" Type="http://schemas.openxmlformats.org/officeDocument/2006/relationships/hyperlink" Target="https://docs.google.com/document/d/1-lDFgaZfRfmkhD2VIgMOJLcxPdw9QjII/edit?usp=sharing&amp;ouid=115602453726005426174&amp;rtpof=true&amp;sd=true" TargetMode="External"/><Relationship Id="rId9" Type="http://schemas.openxmlformats.org/officeDocument/2006/relationships/hyperlink" Target="https://drive.google.com/file/d/1CRkk8lGsYTg1PzAsDBLamtOAmjsYaiuu/view?usp=sharing" TargetMode="External"/><Relationship Id="rId143" Type="http://schemas.openxmlformats.org/officeDocument/2006/relationships/hyperlink" Target="https://docs.google.com/document/d/1SVNLZDEIsd9uFw9XlKatRekFHSt5it6klIYqbn53V_E/pub" TargetMode="External"/><Relationship Id="rId264" Type="http://schemas.openxmlformats.org/officeDocument/2006/relationships/hyperlink" Target="https://drive.google.com/file/d/1bD52liOMU_sPAwS2x1HtO2HouzqHOXAZ/view?usp=sharing" TargetMode="External"/><Relationship Id="rId142" Type="http://schemas.openxmlformats.org/officeDocument/2006/relationships/hyperlink" Target="https://docs.google.com/document/d/1SVNLZDEIsd9uFw9XlKatRekFHSt5it6klIYqbn53V_E/edit?usp=sharing" TargetMode="External"/><Relationship Id="rId263" Type="http://schemas.openxmlformats.org/officeDocument/2006/relationships/hyperlink" Target="https://drive.google.com/file/d/1BpPNSDBrNyUjk98sEXtOTTWrIRZJ3QGH/view?usp=sharing" TargetMode="External"/><Relationship Id="rId141" Type="http://schemas.openxmlformats.org/officeDocument/2006/relationships/hyperlink" Target="https://sites.google.com/view/photoboothrentalalisoviejoca/home" TargetMode="External"/><Relationship Id="rId262" Type="http://schemas.openxmlformats.org/officeDocument/2006/relationships/hyperlink" Target="https://drive.google.com/file/d/1dIBhTDN3CekwTe8ONsrnuR5gY-2eeHr8/view?usp=sharing" TargetMode="External"/><Relationship Id="rId140" Type="http://schemas.openxmlformats.org/officeDocument/2006/relationships/hyperlink" Target="https://sites.google.com/view/newport-beach-photo-booths/best-newport-beach-photo-booth-rental" TargetMode="External"/><Relationship Id="rId261" Type="http://schemas.openxmlformats.org/officeDocument/2006/relationships/hyperlink" Target="https://drive.google.com/file/d/1AgS-8FFWRxueV9J3TT4V3k_XSXh_YSqS/view?usp=sharing" TargetMode="External"/><Relationship Id="rId5" Type="http://schemas.openxmlformats.org/officeDocument/2006/relationships/hyperlink" Target="https://drive.google.com/drive/folders/1XvxE0FbB-HWhtAolzJ9ED_1PxTrMWh97?usp=sharing" TargetMode="External"/><Relationship Id="rId147" Type="http://schemas.openxmlformats.org/officeDocument/2006/relationships/hyperlink" Target="https://docs.google.com/document/d/1eRbuCycuLXMRpblGlLcLTh8U_xt5ZlhSHAswwfp8BIM/view" TargetMode="External"/><Relationship Id="rId268" Type="http://schemas.openxmlformats.org/officeDocument/2006/relationships/hyperlink" Target="https://docs.google.com/document/d/1bzM-n0XQxsw0fVX0Na0SXGtj83Qm4Q_k/edit?usp=sharing&amp;ouid=115602453726005426174&amp;rtpof=true&amp;sd=true" TargetMode="External"/><Relationship Id="rId6" Type="http://schemas.openxmlformats.org/officeDocument/2006/relationships/hyperlink" Target="https://drive.google.com/drive/folders/1KLHpJv8wV0FJsMxSF01gyxesEx-Ngi00?usp=sharing" TargetMode="External"/><Relationship Id="rId146" Type="http://schemas.openxmlformats.org/officeDocument/2006/relationships/hyperlink" Target="https://docs.google.com/document/d/1eRbuCycuLXMRpblGlLcLTh8U_xt5ZlhSHAswwfp8BIM/pub" TargetMode="External"/><Relationship Id="rId267" Type="http://schemas.openxmlformats.org/officeDocument/2006/relationships/hyperlink" Target="https://docs.google.com/document/d/1xWQWuTHFzm0XbMA1x3_1bj5Q_LcvSKmN/edit?usp=sharing&amp;ouid=115602453726005426174&amp;rtpof=true&amp;sd=true" TargetMode="External"/><Relationship Id="rId7" Type="http://schemas.openxmlformats.org/officeDocument/2006/relationships/hyperlink" Target="https://drive.google.com/drive/folders/1TTQbDRxpm7FkB9mTjW-gJxc0MbcVMhZp?usp=sharing" TargetMode="External"/><Relationship Id="rId145" Type="http://schemas.openxmlformats.org/officeDocument/2006/relationships/hyperlink" Target="https://docs.google.com/document/d/1eRbuCycuLXMRpblGlLcLTh8U_xt5ZlhSHAswwfp8BIM/edit?usp=sharing" TargetMode="External"/><Relationship Id="rId266" Type="http://schemas.openxmlformats.org/officeDocument/2006/relationships/hyperlink" Target="https://docs.google.com/document/d/18C7cvF_JFO_izvesl8XE4LLp7ci9-5ef/edit?usp=sharing&amp;ouid=115602453726005426174&amp;rtpof=true&amp;sd=true" TargetMode="External"/><Relationship Id="rId8" Type="http://schemas.openxmlformats.org/officeDocument/2006/relationships/hyperlink" Target="https://drive.google.com/drive/folders/1VRKHoZmvOtkQ9v_956VlQO6V1e4XH1VC?usp=sharing" TargetMode="External"/><Relationship Id="rId144" Type="http://schemas.openxmlformats.org/officeDocument/2006/relationships/hyperlink" Target="https://docs.google.com/document/d/1SVNLZDEIsd9uFw9XlKatRekFHSt5it6klIYqbn53V_E/view" TargetMode="External"/><Relationship Id="rId265" Type="http://schemas.openxmlformats.org/officeDocument/2006/relationships/hyperlink" Target="https://docs.google.com/document/d/1Nop6sTqZk-GmJIc1GkDhqBBjl2-ga-la/edit?usp=sharing&amp;ouid=115602453726005426174&amp;rtpof=true&amp;sd=true" TargetMode="External"/><Relationship Id="rId73" Type="http://schemas.openxmlformats.org/officeDocument/2006/relationships/hyperlink" Target="https://docs.google.com/document/d/1wW8rHgNl0IyWD3rEP0PL3NZEHdMZkx5AgEEHxHKKLKM/pub" TargetMode="External"/><Relationship Id="rId72" Type="http://schemas.openxmlformats.org/officeDocument/2006/relationships/hyperlink" Target="https://docs.google.com/document/d/1wW8rHgNl0IyWD3rEP0PL3NZEHdMZkx5AgEEHxHKKLKM/edit?usp=sharing" TargetMode="External"/><Relationship Id="rId75" Type="http://schemas.openxmlformats.org/officeDocument/2006/relationships/hyperlink" Target="https://docs.google.com/document/d/1dJqk6Z4uolYXo6ypDrp6Qek6l39TCs7WkC-Z5jrQC2g/edit?usp=sharing" TargetMode="External"/><Relationship Id="rId74" Type="http://schemas.openxmlformats.org/officeDocument/2006/relationships/hyperlink" Target="https://docs.google.com/document/d/1wW8rHgNl0IyWD3rEP0PL3NZEHdMZkx5AgEEHxHKKLKM/view" TargetMode="External"/><Relationship Id="rId77" Type="http://schemas.openxmlformats.org/officeDocument/2006/relationships/hyperlink" Target="https://docs.google.com/document/d/1dJqk6Z4uolYXo6ypDrp6Qek6l39TCs7WkC-Z5jrQC2g/view" TargetMode="External"/><Relationship Id="rId260" Type="http://schemas.openxmlformats.org/officeDocument/2006/relationships/hyperlink" Target="https://drive.google.com/file/d/1VDIVcK66Bce9BIbJUORlCVR6VVjGjZ8D/view?usp=sharing" TargetMode="External"/><Relationship Id="rId76" Type="http://schemas.openxmlformats.org/officeDocument/2006/relationships/hyperlink" Target="https://docs.google.com/document/d/1dJqk6Z4uolYXo6ypDrp6Qek6l39TCs7WkC-Z5jrQC2g/pub" TargetMode="External"/><Relationship Id="rId79" Type="http://schemas.openxmlformats.org/officeDocument/2006/relationships/hyperlink" Target="https://docs.google.com/document/d/1C_R7RbV_QIp8dkxc15AVtsp5f0zih_JAX6HlGg79zl0/pub" TargetMode="External"/><Relationship Id="rId78" Type="http://schemas.openxmlformats.org/officeDocument/2006/relationships/hyperlink" Target="https://docs.google.com/document/d/1C_R7RbV_QIp8dkxc15AVtsp5f0zih_JAX6HlGg79zl0/edit?usp=sharing" TargetMode="External"/><Relationship Id="rId71" Type="http://schemas.openxmlformats.org/officeDocument/2006/relationships/hyperlink" Target="https://sites.google.com/view/photoboothrentalalisoviejoca/home" TargetMode="External"/><Relationship Id="rId70" Type="http://schemas.openxmlformats.org/officeDocument/2006/relationships/hyperlink" Target="https://sites.google.com/view/newport-beach-photo-booths/best-newport-beach-photo-booth-rental" TargetMode="External"/><Relationship Id="rId139" Type="http://schemas.openxmlformats.org/officeDocument/2006/relationships/hyperlink" Target="https://sites.google.com/view/newport-beach-photo-booths/home" TargetMode="External"/><Relationship Id="rId138" Type="http://schemas.openxmlformats.org/officeDocument/2006/relationships/hyperlink" Target="https://sites.google.com/view/huntingtonbeachphotobooth/open-air-photo-booth-newport-beach" TargetMode="External"/><Relationship Id="rId259" Type="http://schemas.openxmlformats.org/officeDocument/2006/relationships/hyperlink" Target="https://drive.google.com/file/d/15amqb4GdaMKdrQsS9BEHb3E_53nhFSkq/view?usp=sharing" TargetMode="External"/><Relationship Id="rId137" Type="http://schemas.openxmlformats.org/officeDocument/2006/relationships/hyperlink" Target="https://sites.google.com/view/huntingtonbeachphotobooth/home" TargetMode="External"/><Relationship Id="rId258" Type="http://schemas.openxmlformats.org/officeDocument/2006/relationships/hyperlink" Target="https://drive.google.com/file/d/1Q8IsdM8ITEIKsdSm1hcxJp6v69bgKQAy/view?usp=sharing" TargetMode="External"/><Relationship Id="rId132" Type="http://schemas.openxmlformats.org/officeDocument/2006/relationships/hyperlink" Target="https://docs.google.com/document/d/1RSE5Z2NpxMIF0UoeM1BspbIEgXzUjgva17EMCSfnjBY/pub" TargetMode="External"/><Relationship Id="rId253" Type="http://schemas.openxmlformats.org/officeDocument/2006/relationships/hyperlink" Target="https://drive.google.com/file/d/1_63Poq_5D5kluLPTsAAu6fvyo1Uh7agc/view?usp=sharing" TargetMode="External"/><Relationship Id="rId131" Type="http://schemas.openxmlformats.org/officeDocument/2006/relationships/hyperlink" Target="https://docs.google.com/document/d/1RSE5Z2NpxMIF0UoeM1BspbIEgXzUjgva17EMCSfnjBY/edit?usp=sharing" TargetMode="External"/><Relationship Id="rId252" Type="http://schemas.openxmlformats.org/officeDocument/2006/relationships/hyperlink" Target="https://drive.google.com/file/d/1eQ3T1SoygGUmJltO8-YFEMFmNJG7uWpn/view?usp=sharing" TargetMode="External"/><Relationship Id="rId130" Type="http://schemas.openxmlformats.org/officeDocument/2006/relationships/hyperlink" Target="https://docs.google.com/document/d/1FSaIltUreY2Jowbz20V_oxoF6BxK07_7Tsli8qMI1M0/view" TargetMode="External"/><Relationship Id="rId251" Type="http://schemas.openxmlformats.org/officeDocument/2006/relationships/hyperlink" Target="https://drive.google.com/file/d/14ueN6fv2481xn1DBjfkS1CrL5eGEUBUG/view?usp=sharing" TargetMode="External"/><Relationship Id="rId250" Type="http://schemas.openxmlformats.org/officeDocument/2006/relationships/hyperlink" Target="https://drive.google.com/file/d/1vidgzGzpuj2M6iBQz1XC_fUEFcON-TNJ/view?usp=sharing" TargetMode="External"/><Relationship Id="rId136" Type="http://schemas.openxmlformats.org/officeDocument/2006/relationships/hyperlink" Target="https://docs.google.com/document/d/1axQGGcy37uBi4aSqcGoSm0uo3BW-44gH4FJhDT9qxW8/view" TargetMode="External"/><Relationship Id="rId257" Type="http://schemas.openxmlformats.org/officeDocument/2006/relationships/hyperlink" Target="https://drive.google.com/file/d/18eD4vg7U2Od4h0W8E9hO2vJT2IXPAkIP/view?usp=sharing" TargetMode="External"/><Relationship Id="rId135" Type="http://schemas.openxmlformats.org/officeDocument/2006/relationships/hyperlink" Target="https://docs.google.com/document/d/1axQGGcy37uBi4aSqcGoSm0uo3BW-44gH4FJhDT9qxW8/pub" TargetMode="External"/><Relationship Id="rId256" Type="http://schemas.openxmlformats.org/officeDocument/2006/relationships/hyperlink" Target="https://drive.google.com/file/d/1aWFrg2XBGP6J484hsA1ahsa6WtQge9DO/view?usp=sharing" TargetMode="External"/><Relationship Id="rId134" Type="http://schemas.openxmlformats.org/officeDocument/2006/relationships/hyperlink" Target="https://docs.google.com/document/d/1axQGGcy37uBi4aSqcGoSm0uo3BW-44gH4FJhDT9qxW8/edit?usp=sharing" TargetMode="External"/><Relationship Id="rId255" Type="http://schemas.openxmlformats.org/officeDocument/2006/relationships/hyperlink" Target="https://drive.google.com/file/d/1u9uZCTP4xM9khTxQZHQGqQqcRRAIeHcA/view?usp=sharing" TargetMode="External"/><Relationship Id="rId133" Type="http://schemas.openxmlformats.org/officeDocument/2006/relationships/hyperlink" Target="https://docs.google.com/document/d/1RSE5Z2NpxMIF0UoeM1BspbIEgXzUjgva17EMCSfnjBY/view" TargetMode="External"/><Relationship Id="rId254" Type="http://schemas.openxmlformats.org/officeDocument/2006/relationships/hyperlink" Target="https://drive.google.com/file/d/1QLOFkMt2SOJd5yvxere0wO8tS3XWhYe9/view?usp=sharing" TargetMode="External"/><Relationship Id="rId62" Type="http://schemas.openxmlformats.org/officeDocument/2006/relationships/hyperlink" Target="https://docs.google.com/document/d/1qYNS500gecIXGb3uJ_4pyN9YfnIGRP5JYRXJqsCHFho/pub" TargetMode="External"/><Relationship Id="rId61" Type="http://schemas.openxmlformats.org/officeDocument/2006/relationships/hyperlink" Target="https://docs.google.com/document/d/1qYNS500gecIXGb3uJ_4pyN9YfnIGRP5JYRXJqsCHFho/edit?usp=sharing" TargetMode="External"/><Relationship Id="rId64" Type="http://schemas.openxmlformats.org/officeDocument/2006/relationships/hyperlink" Target="https://docs.google.com/document/d/1iECpxvmVwE4R16qWr8u9e_gdQAgZr_EwengQeqQrgHY/edit?usp=sharing" TargetMode="External"/><Relationship Id="rId63" Type="http://schemas.openxmlformats.org/officeDocument/2006/relationships/hyperlink" Target="https://docs.google.com/document/d/1qYNS500gecIXGb3uJ_4pyN9YfnIGRP5JYRXJqsCHFho/view" TargetMode="External"/><Relationship Id="rId66" Type="http://schemas.openxmlformats.org/officeDocument/2006/relationships/hyperlink" Target="https://docs.google.com/document/d/1iECpxvmVwE4R16qWr8u9e_gdQAgZr_EwengQeqQrgHY/view" TargetMode="External"/><Relationship Id="rId172" Type="http://schemas.openxmlformats.org/officeDocument/2006/relationships/hyperlink" Target="https://docs.google.com/document/d/1iECpxvmVwE4R16qWr8u9e_gdQAgZr_EwengQeqQrgHY/edit?disco=AAABSn-Lkzc" TargetMode="External"/><Relationship Id="rId293" Type="http://schemas.openxmlformats.org/officeDocument/2006/relationships/hyperlink" Target="https://drive.google.com/file/d/1wl8NIsJvbDvr-1DIn2iwFrSaOYOmVvuq/view?usp=sharing" TargetMode="External"/><Relationship Id="rId65" Type="http://schemas.openxmlformats.org/officeDocument/2006/relationships/hyperlink" Target="https://docs.google.com/document/d/1iECpxvmVwE4R16qWr8u9e_gdQAgZr_EwengQeqQrgHY/pub" TargetMode="External"/><Relationship Id="rId171" Type="http://schemas.openxmlformats.org/officeDocument/2006/relationships/hyperlink" Target="https://docs.google.com/document/d/1wW8rHgNl0IyWD3rEP0PL3NZEHdMZkx5AgEEHxHKKLKM/edit?disco=AAABSUdxNM0" TargetMode="External"/><Relationship Id="rId292" Type="http://schemas.openxmlformats.org/officeDocument/2006/relationships/hyperlink" Target="https://drive.google.com/file/d/1xvLbBYNaLbEItUDPcTiDAzhdoF8Ty3Dr/view?usp=sharing" TargetMode="External"/><Relationship Id="rId68" Type="http://schemas.openxmlformats.org/officeDocument/2006/relationships/hyperlink" Target="https://sites.google.com/view/huntingtonbeachphotobooth/open-air-photo-booth-newport-beach" TargetMode="External"/><Relationship Id="rId170" Type="http://schemas.openxmlformats.org/officeDocument/2006/relationships/hyperlink" Target="https://docs.google.com/document/d/1dJqk6Z4uolYXo6ypDrp6Qek6l39TCs7WkC-Z5jrQC2g/edit?disco=AAABL1N_W1c" TargetMode="External"/><Relationship Id="rId291" Type="http://schemas.openxmlformats.org/officeDocument/2006/relationships/hyperlink" Target="https://drive.google.com/file/d/1MFQCQPw1OTslFZlKBaEjcLlTlMsEx5Oq/view?usp=sharing" TargetMode="External"/><Relationship Id="rId67" Type="http://schemas.openxmlformats.org/officeDocument/2006/relationships/hyperlink" Target="https://sites.google.com/view/huntingtonbeachphotobooth/home" TargetMode="External"/><Relationship Id="rId290" Type="http://schemas.openxmlformats.org/officeDocument/2006/relationships/hyperlink" Target="https://drive.google.com/file/d/1ZoEWlfEkfrhfNuxTd-xxXZPcoW1HfQYF/view?usp=sharing" TargetMode="External"/><Relationship Id="rId60" Type="http://schemas.openxmlformats.org/officeDocument/2006/relationships/hyperlink" Target="https://docs.google.com/document/d/1ZqDTzUzIs0qVuElsAuz7v56jwyX2uRoqVfKEN9HZ2cU/view" TargetMode="External"/><Relationship Id="rId165" Type="http://schemas.openxmlformats.org/officeDocument/2006/relationships/hyperlink" Target="https://docs.google.com/document/d/1VSd26rQIFqVkGsX3ZSEpJi24n1ksi8r-47SYj87C6Y0/edit?disco=AAABSnfXPoE" TargetMode="External"/><Relationship Id="rId286" Type="http://schemas.openxmlformats.org/officeDocument/2006/relationships/hyperlink" Target="https://drive.google.com/file/d/1hq7b32OsyTkofrORhY8RkLJ2UwqpwOmy/view?usp=sharing" TargetMode="External"/><Relationship Id="rId69" Type="http://schemas.openxmlformats.org/officeDocument/2006/relationships/hyperlink" Target="https://sites.google.com/view/newport-beach-photo-booths/home" TargetMode="External"/><Relationship Id="rId164" Type="http://schemas.openxmlformats.org/officeDocument/2006/relationships/hyperlink" Target="https://docs.google.com/document/d/1yA4sWU4PYb0IiajMjFVDFm2pSTk4JSVV3G9SnemaBHU/edit?disco=AAABSqoITZM" TargetMode="External"/><Relationship Id="rId285" Type="http://schemas.openxmlformats.org/officeDocument/2006/relationships/hyperlink" Target="https://docs.google.com/document/d/1FvKTn9WvGxwh9PkyQeUn7r3mfWWXYeeu/edit?usp=sharing&amp;ouid=115602453726005426174&amp;rtpof=true&amp;sd=true" TargetMode="External"/><Relationship Id="rId163" Type="http://schemas.openxmlformats.org/officeDocument/2006/relationships/hyperlink" Target="https://docs.google.com/document/d/16-pHRLEDzao2l3tXqkwC_o11aJfrivaUkylrWtjEK0E/edit?disco=AAABScuSvCM" TargetMode="External"/><Relationship Id="rId284" Type="http://schemas.openxmlformats.org/officeDocument/2006/relationships/hyperlink" Target="https://docs.google.com/document/d/1HOOkae5IxOwoFKcITrAchJQciEpZuKZd/edit?usp=sharing&amp;ouid=115602453726005426174&amp;rtpof=true&amp;sd=true" TargetMode="External"/><Relationship Id="rId162" Type="http://schemas.openxmlformats.org/officeDocument/2006/relationships/hyperlink" Target="https://docs.google.com/document/d/1z6gOwy5LappAUHXiTW-ygR1xwxEP7gClWS7oRFERlFg/edit?disco=AAABSnEWaT0" TargetMode="External"/><Relationship Id="rId283" Type="http://schemas.openxmlformats.org/officeDocument/2006/relationships/hyperlink" Target="https://docs.google.com/document/d/1N2_dvHvQcZ41Q2QuIJl7Tj0hlCPi5ter/edit?usp=sharing&amp;ouid=115602453726005426174&amp;rtpof=true&amp;sd=true" TargetMode="External"/><Relationship Id="rId169" Type="http://schemas.openxmlformats.org/officeDocument/2006/relationships/hyperlink" Target="https://docs.google.com/document/d/1C_R7RbV_QIp8dkxc15AVtsp5f0zih_JAX6HlGg79zl0/edit?disco=AAABSou1T-E" TargetMode="External"/><Relationship Id="rId168" Type="http://schemas.openxmlformats.org/officeDocument/2006/relationships/hyperlink" Target="https://docs.google.com/document/d/1wLBvHAbb9rnf34gcSVsYOH7_ORCrAEG0CUWg53wQNYw/edit?disco=AAABSmsDLOE" TargetMode="External"/><Relationship Id="rId289" Type="http://schemas.openxmlformats.org/officeDocument/2006/relationships/hyperlink" Target="https://drive.google.com/file/d/14Fk1agSIlBNR6UDPUZuPvEw8Uk7kVpih/view?usp=sharing" TargetMode="External"/><Relationship Id="rId167" Type="http://schemas.openxmlformats.org/officeDocument/2006/relationships/hyperlink" Target="https://docs.google.com/document/d/1tmLT1cxOqC7fb5saZVpiUdMyIJpkAvSAwFYJJl5sJPc/edit?disco=AAABSn3cMrs" TargetMode="External"/><Relationship Id="rId288" Type="http://schemas.openxmlformats.org/officeDocument/2006/relationships/hyperlink" Target="https://drive.google.com/file/d/1kyJm8B4i78EMhNTorNQs7nXaf_qEWJEE/view?usp=sharing" TargetMode="External"/><Relationship Id="rId166" Type="http://schemas.openxmlformats.org/officeDocument/2006/relationships/hyperlink" Target="https://docs.google.com/document/d/1i28sHBFCgW6RiJY-VFxUgVe7vPLbT1L9PJDuRV7Ag2Y/edit?disco=AAABSnILH5Y" TargetMode="External"/><Relationship Id="rId287" Type="http://schemas.openxmlformats.org/officeDocument/2006/relationships/hyperlink" Target="https://drive.google.com/file/d/1WdQyIEIN8dNAOQ_SDcgkklEsFW_7E2u6/view?usp=sharing" TargetMode="External"/><Relationship Id="rId51" Type="http://schemas.openxmlformats.org/officeDocument/2006/relationships/hyperlink" Target="https://docs.google.com/spreadsheets/d/1GlP1QB_iQOmaGa11xuqtpEbntpeeApEEEOZ43NnSl-Q/edit" TargetMode="External"/><Relationship Id="rId50" Type="http://schemas.openxmlformats.org/officeDocument/2006/relationships/hyperlink" Target="https://docs.google.com/spreadsheets/d/1GlP1QB_iQOmaGa11xuqtpEbntpeeApEEEOZ43NnSl-Q/edit" TargetMode="External"/><Relationship Id="rId53" Type="http://schemas.openxmlformats.org/officeDocument/2006/relationships/hyperlink" Target="https://docs.google.com/spreadsheets/d/1GlP1QB_iQOmaGa11xuqtpEbntpeeApEEEOZ43NnSl-Q/edit" TargetMode="External"/><Relationship Id="rId52" Type="http://schemas.openxmlformats.org/officeDocument/2006/relationships/hyperlink" Target="https://docs.google.com/spreadsheets/d/1GlP1QB_iQOmaGa11xuqtpEbntpeeApEEEOZ43NnSl-Q/edit" TargetMode="External"/><Relationship Id="rId55" Type="http://schemas.openxmlformats.org/officeDocument/2006/relationships/hyperlink" Target="https://drive.google.com/drive/folders/132DcBOkTHwLQLoPQ0wMt8jMxnjk4yxcc?usp=sharing" TargetMode="External"/><Relationship Id="rId161" Type="http://schemas.openxmlformats.org/officeDocument/2006/relationships/hyperlink" Target="https://docs.google.com/document/d/1oHz8Ic1oTn8SnOEhlLmg6fWt1auzUDkLR86D23__Nyk/edit?disco=AAABOvqBI-s" TargetMode="External"/><Relationship Id="rId282" Type="http://schemas.openxmlformats.org/officeDocument/2006/relationships/hyperlink" Target="https://docs.google.com/document/d/1OAfXQSc3OJ2NrjwNCS0RZS9fWIu1xmDw/edit?usp=sharing&amp;ouid=115602453726005426174&amp;rtpof=true&amp;sd=true" TargetMode="External"/><Relationship Id="rId54" Type="http://schemas.openxmlformats.org/officeDocument/2006/relationships/hyperlink" Target="https://docs.google.com/spreadsheets/d/1GlP1QB_iQOmaGa11xuqtpEbntpeeApEEEOZ43NnSl-Q/edit" TargetMode="External"/><Relationship Id="rId160" Type="http://schemas.openxmlformats.org/officeDocument/2006/relationships/hyperlink" Target="https://docs.google.com/document/d/1Zv9rTVn8_tL0ufNvQuDKp5FNoiYrUiBbq7Fnv0Tf7-s/edit?disco=AAABScdAv00" TargetMode="External"/><Relationship Id="rId281" Type="http://schemas.openxmlformats.org/officeDocument/2006/relationships/hyperlink" Target="https://docs.google.com/document/d/1PMtqdhtrNkupWgb7eU9RlYTbCqTGSSO3/edit?usp=sharing&amp;ouid=115602453726005426174&amp;rtpof=true&amp;sd=true" TargetMode="External"/><Relationship Id="rId57" Type="http://schemas.openxmlformats.org/officeDocument/2006/relationships/hyperlink" Target="https://drive.google.com/drive/folders/1Xw62ja-zEYmCbEy6sjqvHpwQzGa8qvVD?usp=sharing" TargetMode="External"/><Relationship Id="rId280" Type="http://schemas.openxmlformats.org/officeDocument/2006/relationships/hyperlink" Target="https://docs.google.com/document/d/1pXq_VyEywKTsum_dWwNa9cny_GhGz5hH/edit?usp=sharing&amp;ouid=115602453726005426174&amp;rtpof=true&amp;sd=true" TargetMode="External"/><Relationship Id="rId56" Type="http://schemas.openxmlformats.org/officeDocument/2006/relationships/hyperlink" Target="https://drive.google.com/file/d/13W5XSV9_UZ7itrIjZH_oj4MZ45EAMNVt/view?usp=sharing" TargetMode="External"/><Relationship Id="rId159" Type="http://schemas.openxmlformats.org/officeDocument/2006/relationships/hyperlink" Target="https://docs.google.com/document/d/1FSaIltUreY2Jowbz20V_oxoF6BxK07_7Tsli8qMI1M0/edit?disco=AAABSVpJWyc" TargetMode="External"/><Relationship Id="rId59" Type="http://schemas.openxmlformats.org/officeDocument/2006/relationships/hyperlink" Target="https://docs.google.com/document/d/1ZqDTzUzIs0qVuElsAuz7v56jwyX2uRoqVfKEN9HZ2cU/pub" TargetMode="External"/><Relationship Id="rId154" Type="http://schemas.openxmlformats.org/officeDocument/2006/relationships/hyperlink" Target="https://docs.google.com/drawings/d/1b1DCH3WthiQyZ45YukHchI6EbugZnxkzQszRuLE9jsw/edit?disco=AAABSqtrxiI" TargetMode="External"/><Relationship Id="rId275" Type="http://schemas.openxmlformats.org/officeDocument/2006/relationships/hyperlink" Target="https://docs.google.com/document/d/1rqkqhmT-3EX_CswGFgNW6gU_X7HXgrc3/edit?usp=sharing&amp;ouid=115602453726005426174&amp;rtpof=true&amp;sd=true" TargetMode="External"/><Relationship Id="rId58" Type="http://schemas.openxmlformats.org/officeDocument/2006/relationships/hyperlink" Target="https://docs.google.com/document/d/1ZqDTzUzIs0qVuElsAuz7v56jwyX2uRoqVfKEN9HZ2cU/edit?usp=sharing" TargetMode="External"/><Relationship Id="rId153" Type="http://schemas.openxmlformats.org/officeDocument/2006/relationships/hyperlink" Target="https://docs.google.com/spreadsheets/d/1GlP1QB_iQOmaGa11xuqtpEbntpeeApEEEOZ43NnSl-Q/edit?disco=AAABOwdLP-Q" TargetMode="External"/><Relationship Id="rId274" Type="http://schemas.openxmlformats.org/officeDocument/2006/relationships/hyperlink" Target="https://docs.google.com/document/d/12uMAfAQ87Ot0i0ZAyc8fwGdq4EU976Xr/edit?usp=sharing&amp;ouid=115602453726005426174&amp;rtpof=true&amp;sd=true" TargetMode="External"/><Relationship Id="rId152" Type="http://schemas.openxmlformats.org/officeDocument/2006/relationships/hyperlink" Target="https://sites.google.com/view/photoboothrentalalisoviejoca/home" TargetMode="External"/><Relationship Id="rId273" Type="http://schemas.openxmlformats.org/officeDocument/2006/relationships/hyperlink" Target="https://docs.google.com/document/d/1cDhcsWaiEEw91cnOop0fIXhLVlogfnWV/edit?usp=sharing&amp;ouid=115602453726005426174&amp;rtpof=true&amp;sd=true" TargetMode="External"/><Relationship Id="rId151" Type="http://schemas.openxmlformats.org/officeDocument/2006/relationships/hyperlink" Target="https://sites.google.com/view/newport-beach-photo-booths/best-newport-beach-photo-booth-rental" TargetMode="External"/><Relationship Id="rId272" Type="http://schemas.openxmlformats.org/officeDocument/2006/relationships/hyperlink" Target="https://docs.google.com/document/d/1b_WXCUdpb1ZxiOatlkOjz0A6DpIKgwNa/edit?usp=sharing&amp;ouid=115602453726005426174&amp;rtpof=true&amp;sd=true" TargetMode="External"/><Relationship Id="rId158" Type="http://schemas.openxmlformats.org/officeDocument/2006/relationships/hyperlink" Target="https://docs.google.com/document/d/1RSE5Z2NpxMIF0UoeM1BspbIEgXzUjgva17EMCSfnjBY/edit?disco=AAABSzeLZeY" TargetMode="External"/><Relationship Id="rId279" Type="http://schemas.openxmlformats.org/officeDocument/2006/relationships/hyperlink" Target="https://docs.google.com/document/d/1qjuwq0J4yoGdcbYDGMO10f_wc6ugYkpG/edit?usp=sharing&amp;ouid=115602453726005426174&amp;rtpof=true&amp;sd=true" TargetMode="External"/><Relationship Id="rId157" Type="http://schemas.openxmlformats.org/officeDocument/2006/relationships/hyperlink" Target="https://docs.google.com/document/d/1axQGGcy37uBi4aSqcGoSm0uo3BW-44gH4FJhDT9qxW8/edit?disco=AAABSdLiO0A" TargetMode="External"/><Relationship Id="rId278" Type="http://schemas.openxmlformats.org/officeDocument/2006/relationships/hyperlink" Target="https://docs.google.com/document/d/1aCob_YmZuZeo1KVI1I5rxpoa7O3F65DS/edit?usp=sharing&amp;ouid=115602453726005426174&amp;rtpof=true&amp;sd=true" TargetMode="External"/><Relationship Id="rId156" Type="http://schemas.openxmlformats.org/officeDocument/2006/relationships/hyperlink" Target="https://docs.google.com/document/d/1SVNLZDEIsd9uFw9XlKatRekFHSt5it6klIYqbn53V_E/edit?disco=AAABSpx6fwM" TargetMode="External"/><Relationship Id="rId277" Type="http://schemas.openxmlformats.org/officeDocument/2006/relationships/hyperlink" Target="https://docs.google.com/document/d/1EwciHALYqvWAljuhxE_kCb5jEnauHTWt/edit?usp=sharing&amp;ouid=115602453726005426174&amp;rtpof=true&amp;sd=true" TargetMode="External"/><Relationship Id="rId155" Type="http://schemas.openxmlformats.org/officeDocument/2006/relationships/hyperlink" Target="https://docs.google.com/document/d/1eRbuCycuLXMRpblGlLcLTh8U_xt5ZlhSHAswwfp8BIM/edit?disco=AAABSoNMoKc" TargetMode="External"/><Relationship Id="rId276" Type="http://schemas.openxmlformats.org/officeDocument/2006/relationships/hyperlink" Target="https://docs.google.com/document/d/1aozuCn0hTCDC1L3HAefaIoqU5_C06if4/edit?usp=sharing&amp;ouid=115602453726005426174&amp;rtpof=true&amp;sd=true" TargetMode="External"/><Relationship Id="rId107" Type="http://schemas.openxmlformats.org/officeDocument/2006/relationships/hyperlink" Target="https://docs.google.com/document/d/16-pHRLEDzao2l3tXqkwC_o11aJfrivaUkylrWtjEK0E/pub" TargetMode="External"/><Relationship Id="rId228" Type="http://schemas.openxmlformats.org/officeDocument/2006/relationships/hyperlink" Target="https://drive.google.com/file/d/1Vg8CKgpkUIO3PNZu7R7XwPZPVGR7Q-if/view?usp=sharing" TargetMode="External"/><Relationship Id="rId349" Type="http://schemas.openxmlformats.org/officeDocument/2006/relationships/hyperlink" Target="https://drive.google.com/file/d/1EXjqoCMfhfdF9hdBTmGdIJHya0ztVk_y/view?usp=sharing" TargetMode="External"/><Relationship Id="rId106" Type="http://schemas.openxmlformats.org/officeDocument/2006/relationships/hyperlink" Target="https://docs.google.com/document/d/16-pHRLEDzao2l3tXqkwC_o11aJfrivaUkylrWtjEK0E/edit?usp=sharing" TargetMode="External"/><Relationship Id="rId227" Type="http://schemas.openxmlformats.org/officeDocument/2006/relationships/hyperlink" Target="https://drive.google.com/file/d/1fvqVjPorn9gUthcSDP54A7l1F36tqYQ7/view?usp=sharing" TargetMode="External"/><Relationship Id="rId348" Type="http://schemas.openxmlformats.org/officeDocument/2006/relationships/hyperlink" Target="https://drive.google.com/file/d/13hRqHrZJQ2q6m14NVwgXQYEJ9KwYl12T/view?usp=sharing" TargetMode="External"/><Relationship Id="rId105" Type="http://schemas.openxmlformats.org/officeDocument/2006/relationships/hyperlink" Target="https://docs.google.com/document/d/1yA4sWU4PYb0IiajMjFVDFm2pSTk4JSVV3G9SnemaBHU/view" TargetMode="External"/><Relationship Id="rId226" Type="http://schemas.openxmlformats.org/officeDocument/2006/relationships/hyperlink" Target="https://drive.google.com/file/d/1nVTaOn_gAS_SxAymOFtV5S5f-COxYrl5/view?usp=sharing" TargetMode="External"/><Relationship Id="rId347" Type="http://schemas.openxmlformats.org/officeDocument/2006/relationships/hyperlink" Target="https://drive.google.com/file/d/189BMc3wlEAcf2tFntSTa6iUsxqHxEFEY/view?usp=sharing" TargetMode="External"/><Relationship Id="rId104" Type="http://schemas.openxmlformats.org/officeDocument/2006/relationships/hyperlink" Target="https://docs.google.com/document/d/1yA4sWU4PYb0IiajMjFVDFm2pSTk4JSVV3G9SnemaBHU/pub" TargetMode="External"/><Relationship Id="rId225" Type="http://schemas.openxmlformats.org/officeDocument/2006/relationships/hyperlink" Target="https://drive.google.com/file/d/1Kymlc9yx16twFj0xvmnMQOxwjPMUdU2u/view?usp=sharing" TargetMode="External"/><Relationship Id="rId346" Type="http://schemas.openxmlformats.org/officeDocument/2006/relationships/hyperlink" Target="https://drive.google.com/file/d/1sGcYgvirCtNfy3-BUJfBJ2huDltFLEy3/view?usp=sharing" TargetMode="External"/><Relationship Id="rId109" Type="http://schemas.openxmlformats.org/officeDocument/2006/relationships/hyperlink" Target="https://sites.google.com/view/huntingtonbeachphotobooth/home" TargetMode="External"/><Relationship Id="rId108" Type="http://schemas.openxmlformats.org/officeDocument/2006/relationships/hyperlink" Target="https://docs.google.com/document/d/16-pHRLEDzao2l3tXqkwC_o11aJfrivaUkylrWtjEK0E/view" TargetMode="External"/><Relationship Id="rId229" Type="http://schemas.openxmlformats.org/officeDocument/2006/relationships/hyperlink" Target="https://drive.google.com/file/d/17XreEKhtgjgZZd2z3MCdfrzZly5dWQhH/view?usp=sharing" TargetMode="External"/><Relationship Id="rId220" Type="http://schemas.openxmlformats.org/officeDocument/2006/relationships/hyperlink" Target="https://drive.google.com/file/d/1Os-lA_FGcXPPy0PgMBcpxNfYmCGb9_T4/view?usp=sharing" TargetMode="External"/><Relationship Id="rId341" Type="http://schemas.openxmlformats.org/officeDocument/2006/relationships/hyperlink" Target="https://drive.google.com/file/d/1wsWXeG_OywBeQRHjiNYGrevU9wOzTMy7/view?usp=sharing" TargetMode="External"/><Relationship Id="rId340" Type="http://schemas.openxmlformats.org/officeDocument/2006/relationships/hyperlink" Target="https://drive.google.com/file/d/1Ov5lFkaa0udo0LfOeYNTjJEqm9D_aV77/view?usp=sharing" TargetMode="External"/><Relationship Id="rId103" Type="http://schemas.openxmlformats.org/officeDocument/2006/relationships/hyperlink" Target="https://docs.google.com/document/d/1yA4sWU4PYb0IiajMjFVDFm2pSTk4JSVV3G9SnemaBHU/edit?usp=sharing" TargetMode="External"/><Relationship Id="rId224" Type="http://schemas.openxmlformats.org/officeDocument/2006/relationships/hyperlink" Target="https://drive.google.com/file/d/1HAegvUvhNDgODTNv-LIhqsMzRuqRkTnT/view?usp=sharing" TargetMode="External"/><Relationship Id="rId345" Type="http://schemas.openxmlformats.org/officeDocument/2006/relationships/hyperlink" Target="https://drive.google.com/file/d/1aJIGq0y4tknBrgnKdZQG2MqQPyhNH2R6/view?usp=sharing" TargetMode="External"/><Relationship Id="rId102" Type="http://schemas.openxmlformats.org/officeDocument/2006/relationships/hyperlink" Target="https://docs.google.com/document/d/1VSd26rQIFqVkGsX3ZSEpJi24n1ksi8r-47SYj87C6Y0/view" TargetMode="External"/><Relationship Id="rId223" Type="http://schemas.openxmlformats.org/officeDocument/2006/relationships/hyperlink" Target="https://drive.google.com/file/d/1tVN9Iwn2WfSUDl-LbnYq2VIh__N2ndhc/view?usp=sharing" TargetMode="External"/><Relationship Id="rId344" Type="http://schemas.openxmlformats.org/officeDocument/2006/relationships/hyperlink" Target="https://drive.google.com/file/d/1LRFacjACSj2optLg7Ql2QrN1FzO017pT/view?usp=sharing" TargetMode="External"/><Relationship Id="rId101" Type="http://schemas.openxmlformats.org/officeDocument/2006/relationships/hyperlink" Target="https://docs.google.com/document/d/1VSd26rQIFqVkGsX3ZSEpJi24n1ksi8r-47SYj87C6Y0/pub" TargetMode="External"/><Relationship Id="rId222" Type="http://schemas.openxmlformats.org/officeDocument/2006/relationships/hyperlink" Target="https://drive.google.com/file/d/11JlbIcr5payLjcUQXQzp_tqMFtBPkpU9/view?usp=sharing" TargetMode="External"/><Relationship Id="rId343" Type="http://schemas.openxmlformats.org/officeDocument/2006/relationships/hyperlink" Target="https://drive.google.com/file/d/11SERX9OGiWhGwNv_voN2j_MPpOgOf3G4/view?usp=sharing" TargetMode="External"/><Relationship Id="rId100" Type="http://schemas.openxmlformats.org/officeDocument/2006/relationships/hyperlink" Target="https://docs.google.com/document/d/1VSd26rQIFqVkGsX3ZSEpJi24n1ksi8r-47SYj87C6Y0/edit?usp=sharing" TargetMode="External"/><Relationship Id="rId221" Type="http://schemas.openxmlformats.org/officeDocument/2006/relationships/hyperlink" Target="https://drive.google.com/file/d/1koj0_yOeLdrtuCgiDbKCbNaZoCkjBaby/view?usp=sharing" TargetMode="External"/><Relationship Id="rId342" Type="http://schemas.openxmlformats.org/officeDocument/2006/relationships/hyperlink" Target="https://drive.google.com/file/d/1UHvc-NbzhT2CNTqg9v9C5euj3t7jRlvi/view?usp=sharing" TargetMode="External"/><Relationship Id="rId217" Type="http://schemas.openxmlformats.org/officeDocument/2006/relationships/hyperlink" Target="https://drive.google.com/file/d/1n_sCBb2oXH1u5moKXjkd8SUMSuDX3JB8/view?usp=sharing" TargetMode="External"/><Relationship Id="rId338" Type="http://schemas.openxmlformats.org/officeDocument/2006/relationships/hyperlink" Target="https://drive.google.com/file/d/1MjOC6-bVLw2bseobIb7YPQH-Zyoc6G1R/view?usp=sharing" TargetMode="External"/><Relationship Id="rId216" Type="http://schemas.openxmlformats.org/officeDocument/2006/relationships/hyperlink" Target="https://drive.google.com/file/d/1mnRprQUkJ8Ef4sceF_KYA-_GV6-pFXKC/view?usp=sharing" TargetMode="External"/><Relationship Id="rId337" Type="http://schemas.openxmlformats.org/officeDocument/2006/relationships/hyperlink" Target="https://drive.google.com/file/d/161L7nLvQbp55VNBeMeJPilEWGH_9sKBe/view?usp=sharing" TargetMode="External"/><Relationship Id="rId215" Type="http://schemas.openxmlformats.org/officeDocument/2006/relationships/hyperlink" Target="https://drive.google.com/file/d/1JHOf01oD7SDWRc8pkY1XgyCVLXUWSHdX/view?usp=sharing" TargetMode="External"/><Relationship Id="rId336" Type="http://schemas.openxmlformats.org/officeDocument/2006/relationships/hyperlink" Target="https://drive.google.com/file/d/1doKteqSidlY2cyweWawDyy_VD8pTI13S/view?usp=sharing" TargetMode="External"/><Relationship Id="rId214" Type="http://schemas.openxmlformats.org/officeDocument/2006/relationships/hyperlink" Target="https://drive.google.com/file/d/1uJwUxdybOEY2qZ0iLQwtuYr2l1nQxqHD/view?usp=sharing" TargetMode="External"/><Relationship Id="rId335" Type="http://schemas.openxmlformats.org/officeDocument/2006/relationships/hyperlink" Target="https://drive.google.com/file/d/1CzY8tLmjc8ZoB3ThAJ4ZD07i8qAUNPN7/view?usp=sharing" TargetMode="External"/><Relationship Id="rId219" Type="http://schemas.openxmlformats.org/officeDocument/2006/relationships/hyperlink" Target="https://drive.google.com/file/d/14BLLC6mdU_1IoPpjmhFFgox8bbcvGWyZ/view?usp=sharing" TargetMode="External"/><Relationship Id="rId218" Type="http://schemas.openxmlformats.org/officeDocument/2006/relationships/hyperlink" Target="https://drive.google.com/file/d/1ja6XzqBLTYtKBThq8i6cc6NYsoNTWXIP/view?usp=sharing" TargetMode="External"/><Relationship Id="rId339" Type="http://schemas.openxmlformats.org/officeDocument/2006/relationships/hyperlink" Target="https://drive.google.com/file/d/1COK208jUh4Usr7E6A7JonqtVo_2a23kl/view?usp=sharing" TargetMode="External"/><Relationship Id="rId330" Type="http://schemas.openxmlformats.org/officeDocument/2006/relationships/hyperlink" Target="https://drive.google.com/file/d/1aIPWbtSubFGSOLBFOCha42yp7jyeM22S/view?usp=sharing" TargetMode="External"/><Relationship Id="rId213" Type="http://schemas.openxmlformats.org/officeDocument/2006/relationships/hyperlink" Target="https://drive.google.com/file/d/13l-jiedT6SEpySKSaWWCl1cmVJCAzZVf/view?usp=sharing" TargetMode="External"/><Relationship Id="rId334" Type="http://schemas.openxmlformats.org/officeDocument/2006/relationships/hyperlink" Target="https://drive.google.com/file/d/1a1f1H6a1AIO96voo27hZVDHj1CwpdnZ-/view?usp=sharing" TargetMode="External"/><Relationship Id="rId212" Type="http://schemas.openxmlformats.org/officeDocument/2006/relationships/hyperlink" Target="https://drive.google.com/file/d/187pFEC_FJ9I54fFoWW_fDLtxEB7Rol0v/view?usp=sharing" TargetMode="External"/><Relationship Id="rId333" Type="http://schemas.openxmlformats.org/officeDocument/2006/relationships/hyperlink" Target="https://drive.google.com/file/d/1uAspSqe6teiK9zZLc2b5_JWhk7obprCo/view?usp=sharing" TargetMode="External"/><Relationship Id="rId211" Type="http://schemas.openxmlformats.org/officeDocument/2006/relationships/hyperlink" Target="https://drive.google.com/file/d/1-OSVMvRk95OdIM3Wgty3bwUftmbXa6gS/view?usp=sharing" TargetMode="External"/><Relationship Id="rId332" Type="http://schemas.openxmlformats.org/officeDocument/2006/relationships/hyperlink" Target="https://drive.google.com/file/d/1XquIJzJa8oyBEUAhDf4YLWMdkCYY3JvP/view?usp=sharing" TargetMode="External"/><Relationship Id="rId210" Type="http://schemas.openxmlformats.org/officeDocument/2006/relationships/hyperlink" Target="https://drive.google.com/file/d/1gDXkUC70NbkXWDIp9PZBXbxy-ESrDKXe/view?usp=sharing" TargetMode="External"/><Relationship Id="rId331" Type="http://schemas.openxmlformats.org/officeDocument/2006/relationships/hyperlink" Target="https://drive.google.com/file/d/1LnzJyD-4TobGRrFlKBzgGlPqoCb4WPcj/view?usp=sharing" TargetMode="External"/><Relationship Id="rId129" Type="http://schemas.openxmlformats.org/officeDocument/2006/relationships/hyperlink" Target="https://docs.google.com/document/d/1FSaIltUreY2Jowbz20V_oxoF6BxK07_7Tsli8qMI1M0/pub" TargetMode="External"/><Relationship Id="rId128" Type="http://schemas.openxmlformats.org/officeDocument/2006/relationships/hyperlink" Target="https://docs.google.com/document/d/1FSaIltUreY2Jowbz20V_oxoF6BxK07_7Tsli8qMI1M0/edit?usp=sharing" TargetMode="External"/><Relationship Id="rId249" Type="http://schemas.openxmlformats.org/officeDocument/2006/relationships/hyperlink" Target="https://drive.google.com/file/d/1bAEUoPDyssJT3c3ZiOcOJgHmlXApceDn/view?usp=sharing" TargetMode="External"/><Relationship Id="rId127" Type="http://schemas.openxmlformats.org/officeDocument/2006/relationships/hyperlink" Target="https://sites.google.com/view/photoboothrentalalisoviejoca/home" TargetMode="External"/><Relationship Id="rId248" Type="http://schemas.openxmlformats.org/officeDocument/2006/relationships/hyperlink" Target="https://drive.google.com/file/d/1kmacTfk2MeHW4FJ5MJb1oYu1CkwqhOTg/view?usp=sharing" TargetMode="External"/><Relationship Id="rId126" Type="http://schemas.openxmlformats.org/officeDocument/2006/relationships/hyperlink" Target="https://sites.google.com/view/newport-beach-photo-booths/best-newport-beach-photo-booth-rental" TargetMode="External"/><Relationship Id="rId247" Type="http://schemas.openxmlformats.org/officeDocument/2006/relationships/hyperlink" Target="https://drive.google.com/file/d/1eYkYKj2BLospNoVG_EOtIWzxE_yDsIlp/view?usp=sharing" TargetMode="External"/><Relationship Id="rId121" Type="http://schemas.openxmlformats.org/officeDocument/2006/relationships/hyperlink" Target="https://docs.google.com/document/d/1Zv9rTVn8_tL0ufNvQuDKp5FNoiYrUiBbq7Fnv0Tf7-s/pub" TargetMode="External"/><Relationship Id="rId242" Type="http://schemas.openxmlformats.org/officeDocument/2006/relationships/hyperlink" Target="https://drive.google.com/file/d/1C65fpA6pvtQAzMHIBfVPPE7AnENJpD8I/view?usp=sharing" TargetMode="External"/><Relationship Id="rId120" Type="http://schemas.openxmlformats.org/officeDocument/2006/relationships/hyperlink" Target="https://docs.google.com/document/d/1Zv9rTVn8_tL0ufNvQuDKp5FNoiYrUiBbq7Fnv0Tf7-s/edit?usp=sharing" TargetMode="External"/><Relationship Id="rId241" Type="http://schemas.openxmlformats.org/officeDocument/2006/relationships/hyperlink" Target="https://drive.google.com/file/d/1hgUIdeFhG0LAJ9RlRIlOPoRIt2fpWPBU/view?usp=sharing" TargetMode="External"/><Relationship Id="rId240" Type="http://schemas.openxmlformats.org/officeDocument/2006/relationships/hyperlink" Target="https://drive.google.com/file/d/1i_lIqmGMKpuTTXq_sVUUETOS4Sf_kXCM/view?usp=sharing" TargetMode="External"/><Relationship Id="rId125" Type="http://schemas.openxmlformats.org/officeDocument/2006/relationships/hyperlink" Target="https://sites.google.com/view/newport-beach-photo-booths/home" TargetMode="External"/><Relationship Id="rId246" Type="http://schemas.openxmlformats.org/officeDocument/2006/relationships/hyperlink" Target="https://drive.google.com/file/d/1RQZte7juIHmBh1q1CK3yplqNM454oFpq/view?usp=sharing" TargetMode="External"/><Relationship Id="rId124" Type="http://schemas.openxmlformats.org/officeDocument/2006/relationships/hyperlink" Target="https://sites.google.com/view/huntingtonbeachphotobooth/open-air-photo-booth-newport-beach" TargetMode="External"/><Relationship Id="rId245" Type="http://schemas.openxmlformats.org/officeDocument/2006/relationships/hyperlink" Target="https://drive.google.com/file/d/1n3A4bhr1Y7zRVlKlinVdGhsMhNbD2lDI/view?usp=sharing" TargetMode="External"/><Relationship Id="rId123" Type="http://schemas.openxmlformats.org/officeDocument/2006/relationships/hyperlink" Target="https://sites.google.com/view/huntingtonbeachphotobooth/home" TargetMode="External"/><Relationship Id="rId244" Type="http://schemas.openxmlformats.org/officeDocument/2006/relationships/hyperlink" Target="https://drive.google.com/file/d/1BK0MDUv_MgRe99cfWL_z7V6PrHyJqzAv/view?usp=sharing" TargetMode="External"/><Relationship Id="rId122" Type="http://schemas.openxmlformats.org/officeDocument/2006/relationships/hyperlink" Target="https://docs.google.com/document/d/1Zv9rTVn8_tL0ufNvQuDKp5FNoiYrUiBbq7Fnv0Tf7-s/view" TargetMode="External"/><Relationship Id="rId243" Type="http://schemas.openxmlformats.org/officeDocument/2006/relationships/hyperlink" Target="https://drive.google.com/file/d/1XQ2qoIOPDO8Roy-Bmg1YyN9hILMfd09k/view?usp=sharing" TargetMode="External"/><Relationship Id="rId95" Type="http://schemas.openxmlformats.org/officeDocument/2006/relationships/hyperlink" Target="https://sites.google.com/view/huntingtonbeachphotobooth/home" TargetMode="External"/><Relationship Id="rId94" Type="http://schemas.openxmlformats.org/officeDocument/2006/relationships/hyperlink" Target="https://docs.google.com/document/d/1i28sHBFCgW6RiJY-VFxUgVe7vPLbT1L9PJDuRV7Ag2Y/view" TargetMode="External"/><Relationship Id="rId97" Type="http://schemas.openxmlformats.org/officeDocument/2006/relationships/hyperlink" Target="https://sites.google.com/view/newport-beach-photo-booths/home" TargetMode="External"/><Relationship Id="rId96" Type="http://schemas.openxmlformats.org/officeDocument/2006/relationships/hyperlink" Target="https://sites.google.com/view/huntingtonbeachphotobooth/open-air-photo-booth-newport-beach" TargetMode="External"/><Relationship Id="rId99" Type="http://schemas.openxmlformats.org/officeDocument/2006/relationships/hyperlink" Target="https://sites.google.com/view/photoboothrentalalisoviejoca/home" TargetMode="External"/><Relationship Id="rId98" Type="http://schemas.openxmlformats.org/officeDocument/2006/relationships/hyperlink" Target="https://sites.google.com/view/newport-beach-photo-booths/best-newport-beach-photo-booth-rental" TargetMode="External"/><Relationship Id="rId91" Type="http://schemas.openxmlformats.org/officeDocument/2006/relationships/hyperlink" Target="https://docs.google.com/document/d/1tmLT1cxOqC7fb5saZVpiUdMyIJpkAvSAwFYJJl5sJPc/view" TargetMode="External"/><Relationship Id="rId90" Type="http://schemas.openxmlformats.org/officeDocument/2006/relationships/hyperlink" Target="https://docs.google.com/document/d/1tmLT1cxOqC7fb5saZVpiUdMyIJpkAvSAwFYJJl5sJPc/pub" TargetMode="External"/><Relationship Id="rId93" Type="http://schemas.openxmlformats.org/officeDocument/2006/relationships/hyperlink" Target="https://docs.google.com/document/d/1i28sHBFCgW6RiJY-VFxUgVe7vPLbT1L9PJDuRV7Ag2Y/pub" TargetMode="External"/><Relationship Id="rId92" Type="http://schemas.openxmlformats.org/officeDocument/2006/relationships/hyperlink" Target="https://docs.google.com/document/d/1i28sHBFCgW6RiJY-VFxUgVe7vPLbT1L9PJDuRV7Ag2Y/edit?usp=sharing" TargetMode="External"/><Relationship Id="rId118" Type="http://schemas.openxmlformats.org/officeDocument/2006/relationships/hyperlink" Target="https://docs.google.com/document/d/1oHz8Ic1oTn8SnOEhlLmg6fWt1auzUDkLR86D23__Nyk/pub" TargetMode="External"/><Relationship Id="rId239" Type="http://schemas.openxmlformats.org/officeDocument/2006/relationships/hyperlink" Target="https://drive.google.com/file/d/1XjSsTI2us2FdvF9jTpycKL7phT2y8P-J/view?usp=sharing" TargetMode="External"/><Relationship Id="rId117" Type="http://schemas.openxmlformats.org/officeDocument/2006/relationships/hyperlink" Target="https://docs.google.com/document/d/1oHz8Ic1oTn8SnOEhlLmg6fWt1auzUDkLR86D23__Nyk/edit?usp=sharing" TargetMode="External"/><Relationship Id="rId238" Type="http://schemas.openxmlformats.org/officeDocument/2006/relationships/hyperlink" Target="https://drive.google.com/file/d/1Qqc7p7XepzaIdbDUDO9SuhX60Gn_Jh4c/view?usp=sharing" TargetMode="External"/><Relationship Id="rId116" Type="http://schemas.openxmlformats.org/officeDocument/2006/relationships/hyperlink" Target="https://docs.google.com/document/d/1z6gOwy5LappAUHXiTW-ygR1xwxEP7gClWS7oRFERlFg/view" TargetMode="External"/><Relationship Id="rId237" Type="http://schemas.openxmlformats.org/officeDocument/2006/relationships/hyperlink" Target="https://drive.google.com/file/d/1JGezP3gZbtYzMCmIbTBIuDRGyOhrfEUS/view?usp=sharing" TargetMode="External"/><Relationship Id="rId115" Type="http://schemas.openxmlformats.org/officeDocument/2006/relationships/hyperlink" Target="https://docs.google.com/document/d/1z6gOwy5LappAUHXiTW-ygR1xwxEP7gClWS7oRFERlFg/pub" TargetMode="External"/><Relationship Id="rId236" Type="http://schemas.openxmlformats.org/officeDocument/2006/relationships/hyperlink" Target="https://drive.google.com/file/d/1tOWit50p6FyzUi2rDN_CrfLScDKndWWI/view?usp=sharing" TargetMode="External"/><Relationship Id="rId119" Type="http://schemas.openxmlformats.org/officeDocument/2006/relationships/hyperlink" Target="https://docs.google.com/document/d/1oHz8Ic1oTn8SnOEhlLmg6fWt1auzUDkLR86D23__Nyk/view" TargetMode="External"/><Relationship Id="rId110" Type="http://schemas.openxmlformats.org/officeDocument/2006/relationships/hyperlink" Target="https://sites.google.com/view/huntingtonbeachphotobooth/open-air-photo-booth-newport-beach" TargetMode="External"/><Relationship Id="rId231" Type="http://schemas.openxmlformats.org/officeDocument/2006/relationships/hyperlink" Target="https://drive.google.com/file/d/1B4ibkON1mzsIHmb6HuUqfnYpc9vpNUAB/view?usp=sharing" TargetMode="External"/><Relationship Id="rId352" Type="http://schemas.openxmlformats.org/officeDocument/2006/relationships/hyperlink" Target="https://drive.google.com/file/d/1A4QvLHinuiuYBKhOH52fkS46UHqNW9qo/view?usp=sharing" TargetMode="External"/><Relationship Id="rId230" Type="http://schemas.openxmlformats.org/officeDocument/2006/relationships/hyperlink" Target="https://drive.google.com/file/d/1EtAUpK8GFZIgYGG1HqrOnLcWgenC-6ye/view?usp=sharing" TargetMode="External"/><Relationship Id="rId351" Type="http://schemas.openxmlformats.org/officeDocument/2006/relationships/hyperlink" Target="https://drive.google.com/file/d/1NCqGlmbeVzFJ8v9iP_y5f4NmkCamVsOd/view?usp=sharing" TargetMode="External"/><Relationship Id="rId350" Type="http://schemas.openxmlformats.org/officeDocument/2006/relationships/hyperlink" Target="https://docs.google.com/presentation/d/1swz7sV6satZldrX0GY1mb3pNrtvuseK1/edit?usp=sharing&amp;ouid=115602453726005426174&amp;rtpof=true&amp;sd=true" TargetMode="External"/><Relationship Id="rId114" Type="http://schemas.openxmlformats.org/officeDocument/2006/relationships/hyperlink" Target="https://docs.google.com/document/d/1z6gOwy5LappAUHXiTW-ygR1xwxEP7gClWS7oRFERlFg/edit?usp=sharing" TargetMode="External"/><Relationship Id="rId235" Type="http://schemas.openxmlformats.org/officeDocument/2006/relationships/hyperlink" Target="https://drive.google.com/file/d/1WwAZyf8zFlge-FaRazO04X5bSgLZpaYP/view?usp=sharing" TargetMode="External"/><Relationship Id="rId113" Type="http://schemas.openxmlformats.org/officeDocument/2006/relationships/hyperlink" Target="https://sites.google.com/view/photoboothrentalalisoviejoca/home" TargetMode="External"/><Relationship Id="rId234" Type="http://schemas.openxmlformats.org/officeDocument/2006/relationships/hyperlink" Target="https://drive.google.com/file/d/1jUzMLKI7HHQXWkLQcTxYnFOtEeNkjkDj/view?usp=sharing" TargetMode="External"/><Relationship Id="rId112" Type="http://schemas.openxmlformats.org/officeDocument/2006/relationships/hyperlink" Target="https://sites.google.com/view/newport-beach-photo-booths/best-newport-beach-photo-booth-rental" TargetMode="External"/><Relationship Id="rId233" Type="http://schemas.openxmlformats.org/officeDocument/2006/relationships/hyperlink" Target="https://drive.google.com/file/d/1mRbbpjivZo59GIHT3r21h73odV7yVhwH/view?usp=sharing" TargetMode="External"/><Relationship Id="rId354" Type="http://schemas.openxmlformats.org/officeDocument/2006/relationships/vmlDrawing" Target="../drawings/vmlDrawing1.vml"/><Relationship Id="rId111" Type="http://schemas.openxmlformats.org/officeDocument/2006/relationships/hyperlink" Target="https://sites.google.com/view/newport-beach-photo-booths/home" TargetMode="External"/><Relationship Id="rId232" Type="http://schemas.openxmlformats.org/officeDocument/2006/relationships/hyperlink" Target="https://drive.google.com/file/d/18ewGLcX7iN3H6mh0qxNqIp_tG_FzAg7y/view?usp=sharing" TargetMode="External"/><Relationship Id="rId353" Type="http://schemas.openxmlformats.org/officeDocument/2006/relationships/drawing" Target="../drawings/drawing1.xml"/><Relationship Id="rId305" Type="http://schemas.openxmlformats.org/officeDocument/2006/relationships/hyperlink" Target="https://drive.google.com/file/d/1FBx1qEVjem7Nmfoe03ehqhzPTh9RnFu7/view?usp=sharing" TargetMode="External"/><Relationship Id="rId304" Type="http://schemas.openxmlformats.org/officeDocument/2006/relationships/hyperlink" Target="https://drive.google.com/file/d/1Mpx_u6CE10VJyIT03tFKKG9hJwmTurLW/view?usp=sharing" TargetMode="External"/><Relationship Id="rId303" Type="http://schemas.openxmlformats.org/officeDocument/2006/relationships/hyperlink" Target="https://drive.google.com/file/d/1eMPF9zI3u2vjYhKzUDpeJZ_uK1XzPH_I/view?usp=sharing" TargetMode="External"/><Relationship Id="rId302" Type="http://schemas.openxmlformats.org/officeDocument/2006/relationships/hyperlink" Target="https://drive.google.com/file/d/1OQdESKGi72_dHxyV_5yn4ui_MwKsjHaB/view?usp=sharing" TargetMode="External"/><Relationship Id="rId309" Type="http://schemas.openxmlformats.org/officeDocument/2006/relationships/hyperlink" Target="https://drive.google.com/file/d/1C-UY0NGXzEdkJd_M2LfRoYG4ylVL7m80/view?usp=sharing" TargetMode="External"/><Relationship Id="rId308" Type="http://schemas.openxmlformats.org/officeDocument/2006/relationships/hyperlink" Target="https://drive.google.com/file/d/1fxQs-FEJjOr2a3_oVRH2BBq74PJWwG2j/view?usp=sharing" TargetMode="External"/><Relationship Id="rId307" Type="http://schemas.openxmlformats.org/officeDocument/2006/relationships/hyperlink" Target="https://drive.google.com/file/d/1hcOlQpFnhoQ_BcCZt9uVhp_cYHfsLuVv/view?usp=sharing" TargetMode="External"/><Relationship Id="rId306" Type="http://schemas.openxmlformats.org/officeDocument/2006/relationships/hyperlink" Target="https://drive.google.com/file/d/1grbnJ0E_VLAxhmvFr6BytmIpG23y98fl/view?usp=sharing" TargetMode="External"/><Relationship Id="rId301" Type="http://schemas.openxmlformats.org/officeDocument/2006/relationships/hyperlink" Target="https://drive.google.com/file/d/1g-5jC64fOY3mlN2WHBYhDN3IupQUolR6/view?usp=sharing" TargetMode="External"/><Relationship Id="rId300" Type="http://schemas.openxmlformats.org/officeDocument/2006/relationships/hyperlink" Target="https://drive.google.com/file/d/10xXSMPMciCNTQJomeHNjpWsHdzCTnJWE/view?usp=sharing" TargetMode="External"/><Relationship Id="rId206" Type="http://schemas.openxmlformats.org/officeDocument/2006/relationships/hyperlink" Target="https://drive.google.com/file/d/1mtjibvGWiEojbZL8uyuJBliHzgj2D1g9/view?usp=sharing" TargetMode="External"/><Relationship Id="rId327" Type="http://schemas.openxmlformats.org/officeDocument/2006/relationships/hyperlink" Target="https://drive.google.com/file/d/16IKSXO2sMU92l2QDEbwcKS58BRG11T9d/view?usp=sharing" TargetMode="External"/><Relationship Id="rId205" Type="http://schemas.openxmlformats.org/officeDocument/2006/relationships/hyperlink" Target="https://drive.google.com/file/d/19xl6w6qyjMbwq6JU-519eYaoE_2KuG0-/view?usp=sharing" TargetMode="External"/><Relationship Id="rId326" Type="http://schemas.openxmlformats.org/officeDocument/2006/relationships/hyperlink" Target="https://drive.google.com/file/d/1MtzVuTigSB4SV52-WB5tk88G1aHyoozh/view?usp=sharing" TargetMode="External"/><Relationship Id="rId204" Type="http://schemas.openxmlformats.org/officeDocument/2006/relationships/hyperlink" Target="https://drive.google.com/file/d/1mQ5n-Y4C0FYjixp9hgH8LbTss5IDUs3D/view?usp=sharing" TargetMode="External"/><Relationship Id="rId325" Type="http://schemas.openxmlformats.org/officeDocument/2006/relationships/hyperlink" Target="https://drive.google.com/file/d/1r6DPlW6Z9iKz5Bcu5EeovCXOnJkPwwh7/view?usp=sharing" TargetMode="External"/><Relationship Id="rId203" Type="http://schemas.openxmlformats.org/officeDocument/2006/relationships/hyperlink" Target="https://drive.google.com/file/d/1YwA5aB0qr37BDztSlgYEfNQadHDoHeyk/view?usp=sharing" TargetMode="External"/><Relationship Id="rId324" Type="http://schemas.openxmlformats.org/officeDocument/2006/relationships/hyperlink" Target="https://drive.google.com/file/d/1PkRoDXqa6cMOTGR1VNyvfhPLYmDVHyNK/view?usp=sharing" TargetMode="External"/><Relationship Id="rId209" Type="http://schemas.openxmlformats.org/officeDocument/2006/relationships/hyperlink" Target="https://drive.google.com/file/d/1NM31dywF0WcOLE77u7OwsLGtoP5gf8U0/view?usp=sharing" TargetMode="External"/><Relationship Id="rId208" Type="http://schemas.openxmlformats.org/officeDocument/2006/relationships/hyperlink" Target="https://drive.google.com/file/d/10UaJWLQdxAb8a9-q7E9-qs5ztQ1XYHS4/view?usp=sharing" TargetMode="External"/><Relationship Id="rId329" Type="http://schemas.openxmlformats.org/officeDocument/2006/relationships/hyperlink" Target="https://drive.google.com/file/d/1Lq2DzkZtN26jHj2OdEGf6TlSvBKXhVtj/view?usp=sharing" TargetMode="External"/><Relationship Id="rId207" Type="http://schemas.openxmlformats.org/officeDocument/2006/relationships/hyperlink" Target="https://drive.google.com/file/d/1OfUBbXh1jD75Jnc5jvTP0tLU_tsoGkZ_/view?usp=sharing" TargetMode="External"/><Relationship Id="rId328" Type="http://schemas.openxmlformats.org/officeDocument/2006/relationships/hyperlink" Target="https://drive.google.com/file/d/1WrG1nxaVRQnsYdcKB3FvqPLG8BTNydKV/view?usp=sharing" TargetMode="External"/><Relationship Id="rId202" Type="http://schemas.openxmlformats.org/officeDocument/2006/relationships/hyperlink" Target="https://drive.google.com/file/d/1miaQQenxqOe8LLyfjhu_QA6FBmQzEQao/view?usp=sharing" TargetMode="External"/><Relationship Id="rId323" Type="http://schemas.openxmlformats.org/officeDocument/2006/relationships/hyperlink" Target="https://drive.google.com/file/d/1aiYALDaoFXm21-kRHeOmy4mEBGb9zCHf/view?usp=sharing" TargetMode="External"/><Relationship Id="rId201" Type="http://schemas.openxmlformats.org/officeDocument/2006/relationships/hyperlink" Target="https://docs.google.com/spreadsheets/d/1UrJTIwDORlxzYArkX-yf079Fi_BjhGhz/edit?usp=sharing&amp;ouid=115602453726005426174&amp;rtpof=true&amp;sd=true" TargetMode="External"/><Relationship Id="rId322" Type="http://schemas.openxmlformats.org/officeDocument/2006/relationships/hyperlink" Target="https://drive.google.com/file/d/1yBhOofpHieMLoZhMdV-_JmSW7Ry3xTiz/view?usp=sharing" TargetMode="External"/><Relationship Id="rId200" Type="http://schemas.openxmlformats.org/officeDocument/2006/relationships/hyperlink" Target="https://drive.google.com/file/d/1zwb5vTy4jSNGslI7buIkZ_c_6_alXqaf/view?usp=sharing" TargetMode="External"/><Relationship Id="rId321" Type="http://schemas.openxmlformats.org/officeDocument/2006/relationships/hyperlink" Target="https://drive.google.com/file/d/1I_ifgux77LEyYrx4Wj-TotS2Co1B1GJN/view?usp=sharing" TargetMode="External"/><Relationship Id="rId320" Type="http://schemas.openxmlformats.org/officeDocument/2006/relationships/hyperlink" Target="https://drive.google.com/file/d/1E-8UkhFjq_tMyrfRlCKGJoUSQ92n5xHL/view?usp=sharing" TargetMode="External"/><Relationship Id="rId316" Type="http://schemas.openxmlformats.org/officeDocument/2006/relationships/hyperlink" Target="https://drive.google.com/file/d/1KTT6jEiVbmdq27ejLEPkNx_K_rSszSHS/view?usp=sharing" TargetMode="External"/><Relationship Id="rId315" Type="http://schemas.openxmlformats.org/officeDocument/2006/relationships/hyperlink" Target="https://drive.google.com/file/d/1tGSQWBRe1tk50LCleAVA7eDxt_NuGAGf/view?usp=sharing" TargetMode="External"/><Relationship Id="rId314" Type="http://schemas.openxmlformats.org/officeDocument/2006/relationships/hyperlink" Target="https://drive.google.com/file/d/1Sq3Xeie6_-zCZBlxvNTePN8KXw1jY768/view?usp=sharing" TargetMode="External"/><Relationship Id="rId313" Type="http://schemas.openxmlformats.org/officeDocument/2006/relationships/hyperlink" Target="https://drive.google.com/file/d/1z826vXQ6eBUY3Bt2PCkMJHsqB-IqOkGG/view?usp=sharing" TargetMode="External"/><Relationship Id="rId319" Type="http://schemas.openxmlformats.org/officeDocument/2006/relationships/hyperlink" Target="https://drive.google.com/file/d/1UTmWl-NfOpcIla9RpalDbREybfyNoWLg/view?usp=sharing" TargetMode="External"/><Relationship Id="rId318" Type="http://schemas.openxmlformats.org/officeDocument/2006/relationships/hyperlink" Target="https://drive.google.com/file/d/13vT05D_JZbdFsL28RLOy2KqU5pBw0yO3/view?usp=sharing" TargetMode="External"/><Relationship Id="rId317" Type="http://schemas.openxmlformats.org/officeDocument/2006/relationships/hyperlink" Target="https://drive.google.com/file/d/1i54gEWcRenwG_TXT_skZ9UeCNoPOBMDv/view?usp=sharing" TargetMode="External"/><Relationship Id="rId312" Type="http://schemas.openxmlformats.org/officeDocument/2006/relationships/hyperlink" Target="https://drive.google.com/file/d/13UHhx9RVHuxXyRLKE_jtldhFIbXSayrT/view?usp=sharing" TargetMode="External"/><Relationship Id="rId311" Type="http://schemas.openxmlformats.org/officeDocument/2006/relationships/hyperlink" Target="https://drive.google.com/file/d/1xZyIG1_CdLX2yuKSiHkN6bRl20kH2BZY/view?usp=sharing" TargetMode="External"/><Relationship Id="rId310" Type="http://schemas.openxmlformats.org/officeDocument/2006/relationships/hyperlink" Target="https://drive.google.com/file/d/1WPyLF_pGWMaB7hxrvGZyBVEXoZhfb9Cv/view?usp=sharing" TargetMode="External"/></Relationships>
</file>

<file path=xl/worksheets/_rels/sheet2.xml.rels><?xml version="1.0" encoding="UTF-8" standalone="yes"?><Relationships xmlns="http://schemas.openxmlformats.org/package/2006/relationships"><Relationship Id="rId20" Type="http://schemas.openxmlformats.org/officeDocument/2006/relationships/hyperlink" Target="https://docs.google.com/document/d/1SVNLZDEIsd9uFw9XlKatRekFHSt5it6klIYqbn53V_E/edit?usp=sharing" TargetMode="External"/><Relationship Id="rId22" Type="http://schemas.openxmlformats.org/officeDocument/2006/relationships/drawing" Target="../drawings/drawing2.xml"/><Relationship Id="rId21" Type="http://schemas.openxmlformats.org/officeDocument/2006/relationships/hyperlink" Target="https://docs.google.com/document/d/1SVNLZDEIsd9uFw9XlKatRekFHSt5it6klIYqbn53V_E/pub" TargetMode="External"/><Relationship Id="rId11" Type="http://schemas.openxmlformats.org/officeDocument/2006/relationships/hyperlink" Target="https://docs.google.com/document/d/1VSd26rQIFqVkGsX3ZSEpJi24n1ksi8r-47SYj87C6Y0/edit?usp=sharing" TargetMode="External"/><Relationship Id="rId10" Type="http://schemas.openxmlformats.org/officeDocument/2006/relationships/hyperlink" Target="https://docs.google.com/document/d/1wLBvHAbb9rnf34gcSVsYOH7_ORCrAEG0CUWg53wQNYw/view" TargetMode="External"/><Relationship Id="rId13" Type="http://schemas.openxmlformats.org/officeDocument/2006/relationships/hyperlink" Target="https://docs.google.com/document/d/1VSd26rQIFqVkGsX3ZSEpJi24n1ksi8r-47SYj87C6Y0/view" TargetMode="External"/><Relationship Id="rId12" Type="http://schemas.openxmlformats.org/officeDocument/2006/relationships/hyperlink" Target="https://docs.google.com/document/d/1VSd26rQIFqVkGsX3ZSEpJi24n1ksi8r-47SYj87C6Y0/pub" TargetMode="External"/><Relationship Id="rId15" Type="http://schemas.openxmlformats.org/officeDocument/2006/relationships/hyperlink" Target="https://docs.google.com/document/d/1z6gOwy5LappAUHXiTW-ygR1xwxEP7gClWS7oRFERlFg/pub" TargetMode="External"/><Relationship Id="rId14" Type="http://schemas.openxmlformats.org/officeDocument/2006/relationships/hyperlink" Target="https://docs.google.com/document/d/1z6gOwy5LappAUHXiTW-ygR1xwxEP7gClWS7oRFERlFg/edit?usp=sharing" TargetMode="External"/><Relationship Id="rId17" Type="http://schemas.openxmlformats.org/officeDocument/2006/relationships/hyperlink" Target="https://docs.google.com/document/d/1FSaIltUreY2Jowbz20V_oxoF6BxK07_7Tsli8qMI1M0/edit?usp=sharing" TargetMode="External"/><Relationship Id="rId16" Type="http://schemas.openxmlformats.org/officeDocument/2006/relationships/hyperlink" Target="https://docs.google.com/document/d/1z6gOwy5LappAUHXiTW-ygR1xwxEP7gClWS7oRFERlFg/view" TargetMode="External"/><Relationship Id="rId19" Type="http://schemas.openxmlformats.org/officeDocument/2006/relationships/hyperlink" Target="https://docs.google.com/document/d/1FSaIltUreY2Jowbz20V_oxoF6BxK07_7Tsli8qMI1M0/view" TargetMode="External"/><Relationship Id="rId18" Type="http://schemas.openxmlformats.org/officeDocument/2006/relationships/hyperlink" Target="https://docs.google.com/document/d/1FSaIltUreY2Jowbz20V_oxoF6BxK07_7Tsli8qMI1M0/pub" TargetMode="External"/><Relationship Id="rId1" Type="http://schemas.openxmlformats.org/officeDocument/2006/relationships/hyperlink" Target="https://sites.google.com/view/fountain-valley-gifphoto-booth/home" TargetMode="External"/><Relationship Id="rId2" Type="http://schemas.openxmlformats.org/officeDocument/2006/relationships/hyperlink" Target="https://drive.google.com/drive/folders/1Xw62ja-zEYmCbEy6sjqvHpwQzGa8qvVD?usp=sharing" TargetMode="External"/><Relationship Id="rId3" Type="http://schemas.openxmlformats.org/officeDocument/2006/relationships/hyperlink" Target="https://docs.google.com/document/d/1ZqDTzUzIs0qVuElsAuz7v56jwyX2uRoqVfKEN9HZ2cU/edit?usp=sharing" TargetMode="External"/><Relationship Id="rId4" Type="http://schemas.openxmlformats.org/officeDocument/2006/relationships/hyperlink" Target="https://docs.google.com/document/d/1ZqDTzUzIs0qVuElsAuz7v56jwyX2uRoqVfKEN9HZ2cU/pub" TargetMode="External"/><Relationship Id="rId9" Type="http://schemas.openxmlformats.org/officeDocument/2006/relationships/hyperlink" Target="https://docs.google.com/document/d/1wLBvHAbb9rnf34gcSVsYOH7_ORCrAEG0CUWg53wQNYw/pub" TargetMode="External"/><Relationship Id="rId5" Type="http://schemas.openxmlformats.org/officeDocument/2006/relationships/hyperlink" Target="https://docs.google.com/document/d/1wW8rHgNl0IyWD3rEP0PL3NZEHdMZkx5AgEEHxHKKLKM/edit?usp=sharing" TargetMode="External"/><Relationship Id="rId6" Type="http://schemas.openxmlformats.org/officeDocument/2006/relationships/hyperlink" Target="https://docs.google.com/document/d/1wW8rHgNl0IyWD3rEP0PL3NZEHdMZkx5AgEEHxHKKLKM/pub" TargetMode="External"/><Relationship Id="rId7" Type="http://schemas.openxmlformats.org/officeDocument/2006/relationships/hyperlink" Target="https://docs.google.com/document/d/1wW8rHgNl0IyWD3rEP0PL3NZEHdMZkx5AgEEHxHKKLKM/view" TargetMode="External"/><Relationship Id="rId8" Type="http://schemas.openxmlformats.org/officeDocument/2006/relationships/hyperlink" Target="https://docs.google.com/document/d/1wLBvHAbb9rnf34gcSVsYOH7_ORCrAEG0CUWg53wQNYw/edit?usp=sharing"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1" Type="http://schemas.openxmlformats.org/officeDocument/2006/relationships/hyperlink" Target="https://www.google.com/calendar/event?eid=ZmRkZW5pM2c0YTYyMTk0MDgxZ2Zzdmtnc28gMDllYWI2NGEyOTViNzYyNzRhMzYxOTM4ODlmYzA5NjZiOTU1YzVhZDMyY2Q1NzM1OTRlZjQ3YWFiYWE1MmYxYUBncm91cC5jYWxlbmRhci5nb29nbGUuY29t" TargetMode="External"/><Relationship Id="rId10" Type="http://schemas.openxmlformats.org/officeDocument/2006/relationships/hyperlink" Target="https://www.google.com/calendar/event?eid=am10NXQ5dW4zNWc0amsyY2JyajI4dWVvYjAgMDllYWI2NGEyOTViNzYyNzRhMzYxOTM4ODlmYzA5NjZiOTU1YzVhZDMyY2Q1NzM1OTRlZjQ3YWFiYWE1MmYxYUBncm91cC5jYWxlbmRhci5nb29nbGUuY29t" TargetMode="External"/><Relationship Id="rId13" Type="http://schemas.openxmlformats.org/officeDocument/2006/relationships/hyperlink" Target="https://www.google.com/calendar/event?eid=ZzUzYmRwam04aW5vcjAzMHZpc2hqMmJidXMgMDllYWI2NGEyOTViNzYyNzRhMzYxOTM4ODlmYzA5NjZiOTU1YzVhZDMyY2Q1NzM1OTRlZjQ3YWFiYWE1MmYxYUBncm91cC5jYWxlbmRhci5nb29nbGUuY29t" TargetMode="External"/><Relationship Id="rId12" Type="http://schemas.openxmlformats.org/officeDocument/2006/relationships/hyperlink" Target="https://www.google.com/calendar/event?eid=dnY4MGkzZnNjODBqaGR2MWx0YW5iN3M5NHMgMDllYWI2NGEyOTViNzYyNzRhMzYxOTM4ODlmYzA5NjZiOTU1YzVhZDMyY2Q1NzM1OTRlZjQ3YWFiYWE1MmYxYUBncm91cC5jYWxlbmRhci5nb29nbGUuY29t" TargetMode="External"/><Relationship Id="rId15" Type="http://schemas.openxmlformats.org/officeDocument/2006/relationships/hyperlink" Target="https://www.google.com/calendar/event?eid=NGY1OGVwNTNvYWE4dGlnNDZtOG1rb3Foa3MgMDllYWI2NGEyOTViNzYyNzRhMzYxOTM4ODlmYzA5NjZiOTU1YzVhZDMyY2Q1NzM1OTRlZjQ3YWFiYWE1MmYxYUBncm91cC5jYWxlbmRhci5nb29nbGUuY29t" TargetMode="External"/><Relationship Id="rId14" Type="http://schemas.openxmlformats.org/officeDocument/2006/relationships/hyperlink" Target="https://www.google.com/calendar/event?eid=YWI2OGxvc3RpdWVyODNzY2MxN3V1ZjZyZ3MgMDllYWI2NGEyOTViNzYyNzRhMzYxOTM4ODlmYzA5NjZiOTU1YzVhZDMyY2Q1NzM1OTRlZjQ3YWFiYWE1MmYxYUBncm91cC5jYWxlbmRhci5nb29nbGUuY29t" TargetMode="External"/><Relationship Id="rId16" Type="http://schemas.openxmlformats.org/officeDocument/2006/relationships/drawing" Target="../drawings/drawing4.xml"/><Relationship Id="rId1" Type="http://schemas.openxmlformats.org/officeDocument/2006/relationships/hyperlink" Target="https://www.google.com/calendar/event?eid=OWdzZXUyMThvZjdhMDE3N2xxNTliaGh2c2sgMDllYWI2NGEyOTViNzYyNzRhMzYxOTM4ODlmYzA5NjZiOTU1YzVhZDMyY2Q1NzM1OTRlZjQ3YWFiYWE1MmYxYUBncm91cC5jYWxlbmRhci5nb29nbGUuY29t" TargetMode="External"/><Relationship Id="rId2" Type="http://schemas.openxmlformats.org/officeDocument/2006/relationships/hyperlink" Target="https://www.google.com/calendar/event?eid=dTFsNmk4YjdkY2p1amQzNmkzZTdiYTF2am8gMDllYWI2NGEyOTViNzYyNzRhMzYxOTM4ODlmYzA5NjZiOTU1YzVhZDMyY2Q1NzM1OTRlZjQ3YWFiYWE1MmYxYUBncm91cC5jYWxlbmRhci5nb29nbGUuY29t" TargetMode="External"/><Relationship Id="rId3" Type="http://schemas.openxmlformats.org/officeDocument/2006/relationships/hyperlink" Target="https://www.google.com/calendar/event?eid=NTZucGZrdTlrNGl2YjBzajk5bTdmaDB0N28gMDllYWI2NGEyOTViNzYyNzRhMzYxOTM4ODlmYzA5NjZiOTU1YzVhZDMyY2Q1NzM1OTRlZjQ3YWFiYWE1MmYxYUBncm91cC5jYWxlbmRhci5nb29nbGUuY29t" TargetMode="External"/><Relationship Id="rId4" Type="http://schemas.openxmlformats.org/officeDocument/2006/relationships/hyperlink" Target="https://www.google.com/calendar/event?eid=N29kYWF1ODJjczQ3ZXBiczA3ZjlmOG5qYjggMDllYWI2NGEyOTViNzYyNzRhMzYxOTM4ODlmYzA5NjZiOTU1YzVhZDMyY2Q1NzM1OTRlZjQ3YWFiYWE1MmYxYUBncm91cC5jYWxlbmRhci5nb29nbGUuY29t" TargetMode="External"/><Relationship Id="rId9" Type="http://schemas.openxmlformats.org/officeDocument/2006/relationships/hyperlink" Target="https://www.google.com/calendar/event?eid=NzQzbjdwYmMzODl0Y2JhYXF0MnRoa2tlcTAgMDllYWI2NGEyOTViNzYyNzRhMzYxOTM4ODlmYzA5NjZiOTU1YzVhZDMyY2Q1NzM1OTRlZjQ3YWFiYWE1MmYxYUBncm91cC5jYWxlbmRhci5nb29nbGUuY29t" TargetMode="External"/><Relationship Id="rId5" Type="http://schemas.openxmlformats.org/officeDocument/2006/relationships/hyperlink" Target="https://www.google.com/calendar/event?eid=ZWNxZ3Brdm1xYTltZGlpaDNlbGZqcW1uOTQgMDllYWI2NGEyOTViNzYyNzRhMzYxOTM4ODlmYzA5NjZiOTU1YzVhZDMyY2Q1NzM1OTRlZjQ3YWFiYWE1MmYxYUBncm91cC5jYWxlbmRhci5nb29nbGUuY29t" TargetMode="External"/><Relationship Id="rId6" Type="http://schemas.openxmlformats.org/officeDocument/2006/relationships/hyperlink" Target="https://www.google.com/calendar/event?eid=aG90dmNiY3NlMGs0Y2s5dGxpYmU3bmliM3MgMDllYWI2NGEyOTViNzYyNzRhMzYxOTM4ODlmYzA5NjZiOTU1YzVhZDMyY2Q1NzM1OTRlZjQ3YWFiYWE1MmYxYUBncm91cC5jYWxlbmRhci5nb29nbGUuY29t" TargetMode="External"/><Relationship Id="rId7" Type="http://schemas.openxmlformats.org/officeDocument/2006/relationships/hyperlink" Target="https://www.google.com/calendar/event?eid=NXJrMHBoNGhzYm1mNjhtYWV2cDFza3Q4bjggMDllYWI2NGEyOTViNzYyNzRhMzYxOTM4ODlmYzA5NjZiOTU1YzVhZDMyY2Q1NzM1OTRlZjQ3YWFiYWE1MmYxYUBncm91cC5jYWxlbmRhci5nb29nbGUuY29t" TargetMode="External"/><Relationship Id="rId8" Type="http://schemas.openxmlformats.org/officeDocument/2006/relationships/hyperlink" Target="https://www.google.com/calendar/event?eid=OGVnYjNnMW9mNGo1bmZ1M3RtNjM1c3NmMGcgMDllYWI2NGEyOTViNzYyNzRhMzYxOTM4ODlmYzA5NjZiOTU1YzVhZDMyY2Q1NzM1OTRlZjQ3YWFiYWE1MmYxYUBncm91cC5jYWxlbmRhci5nb29nbGUuY29t" TargetMode="External"/></Relationships>
</file>

<file path=xl/worksheets/_rels/sheet5.xml.rels><?xml version="1.0" encoding="UTF-8" standalone="yes"?><Relationships xmlns="http://schemas.openxmlformats.org/package/2006/relationships"><Relationship Id="rId20" Type="http://schemas.openxmlformats.org/officeDocument/2006/relationships/hyperlink" Target="https://news.google.com/rss/articles/CBMiYkFVX3lxTE54VUhvTGtEanhyd2FqWDRIVkJkTTVicF9oME9HYXVBZnlqTUcwN3hNakZ4RXEzTzhUSnVXME1mV2RRVWpKMDFkVURuRVhST0k0amN2d3huVkduTHk1cDJQUkJn?oc=5" TargetMode="External"/><Relationship Id="rId21" Type="http://schemas.openxmlformats.org/officeDocument/2006/relationships/drawing" Target="../drawings/drawing5.xml"/><Relationship Id="rId11" Type="http://schemas.openxmlformats.org/officeDocument/2006/relationships/hyperlink" Target="https://news.google.com/rss/articles/CBMijwFodHRwczovL2Vjb25vbWljYS5tYS9uZXdzL2VtZXJnaW5nLXRyZW5kcy1vZi1waG90by1ib290aC1zYWxlcy1tYXJrZXQtYW5kLWZvcmVjYXN0LXNlYXJjaHNwcmluZy1tZXJnZXMtbmV4dG9waWEtaW4tZmViLTIwMjAtc2xpLXN5c3RlbXMvMTk3NzU0L9IBAA?oc=5" TargetMode="External"/><Relationship Id="rId10" Type="http://schemas.openxmlformats.org/officeDocument/2006/relationships/hyperlink" Target="https://news.google.com/rss/articles/CBMikgFodHRwczovL3d3dy5iYXJjaGFydC5jb20vc3RvcnkvbmV3cy8yNzYzODY5MS9zaW5nYXBvcmVzLWV2ZW50LXNjZW5lLWdldHMtYS1kYXp6bGluZy11cGdyYWRlLXdpdGgtZnVycHMtaW50ZXJhY3RpdmVzLWZlYXR1cmVyaWNoLXBob3RvYm9vdGgtcmVudGFsc9IBAA?oc=5" TargetMode="External"/><Relationship Id="rId13" Type="http://schemas.openxmlformats.org/officeDocument/2006/relationships/hyperlink" Target="https://news.google.com/rss/articles/CBMi2wFBVV95cUxPdG03Y2NhUXhTYjVLUHE1aUM5bE5rakxibGhwNUx0TzFSMDUyZGstb19YelNfM1Y0cWFxb2FKN0JBTVFjOG1jRTRZMndSTTFFZUR5RE9pNWxMYXdvcllxd3hjM3piczBrZkIwYVhIZXJBWWpJUnlsa3UxMHFULWVhQjh1OXlNSGhHdC1rRnZ4dm52akhsVGc1SU1kVGFta2hqUmMxakpKajR2b3poNlAybTBfdXFqZXUyMmxYWVAzTzdVMTNmd29SWWEtcUhqWmZiSk5ObmdNOGZoUm8?oc=5" TargetMode="External"/><Relationship Id="rId12" Type="http://schemas.openxmlformats.org/officeDocument/2006/relationships/hyperlink" Target="https://news.google.com/rss/articles/CBMitgFBVV95cUxQYkUtSVdaVF9CNEJJa2lDSXVrdERnb2VEWlhYNmoyYjFBdW9KR0tKSS1kVFZjMzhOaFhUTDRHUjYtdFZQdVdsWEp6SWdTaEs4LU5FeGc2TWY1cnVVVThERmhnWTRDODc4Sm5jN1VLZzZJT0lnNGY5SkFhdWNfN1Y0eVVhTnpHdEJCQ1pyUHRYbXg0RWRMaXFuZ1NjLVFxNEhoZFV4d1RVX3pDRXVyZHpSdXBWUFZDQQ?oc=5" TargetMode="External"/><Relationship Id="rId15" Type="http://schemas.openxmlformats.org/officeDocument/2006/relationships/hyperlink" Target="https://news.google.com/rss/articles/CBMiwwFBVV95cUxPdzQyU1lhdkNYX2ZSLXlIdTRrYVNRUDJQcUI2MUM5Y2FnbjhXSlViRGNZNXNzdlVrQ3RZZkw3VGtZa2Y1RU9RSVJySnNuVXdyRVNMNFowVjdkOTRvT211d0pPRUFHSk40YjZnLXN1akFaaTBCSFRmUTNnVXJRMkhsaExvdS1oeVE5WF9sM3c5NG1HdVZtRmsyb3QzbXRWNjhyNU5KOU5qMHJuaWkxelIxR0l4YmdmV2x5SEZQdk9GX1JvTTQ?oc=5" TargetMode="External"/><Relationship Id="rId14" Type="http://schemas.openxmlformats.org/officeDocument/2006/relationships/hyperlink" Target="https://news.google.com/rss/articles/CBMiggFBVV95cUxOTjNBeGl5MHZvUzBScVgtZlZ3amkzWHhubnl2Y3ZGWGRhWnBjTVhwbzlTZk9aUHViQ09pV2lPUm9JUldLRE5Hb3FLU0YyQy1xMmgxNGY1OEZ1dlJfZmVNNWFuRTR3djI5NVFTZkpFb3dVX050OWg1RTE5eGtuSFFGalhn?oc=5" TargetMode="External"/><Relationship Id="rId17" Type="http://schemas.openxmlformats.org/officeDocument/2006/relationships/hyperlink" Target="https://news.google.com/rss/articles/CBMigAFBVV95cUxOQnZyRXRLa1F4a2ViQXJCdjVvVm9wbnFSd3RybDVtb2h5NHp6U1V0QXZMejRyTTZ6NzZ3QTJGZUdrZDZuUjVnV2t2UlczYnY5c1ZmSDh1cVhXVHN0Nms3Z19CVmsxelFrWkFHY1pNT0wyRkN5blN3U2VGam01YXl4QQ?oc=5" TargetMode="External"/><Relationship Id="rId16" Type="http://schemas.openxmlformats.org/officeDocument/2006/relationships/hyperlink" Target="https://news.google.com/rss/articles/CBMiY0FVX3lxTE43X052bzIxRkFFQ2ZsTnk1X2ExSXc5X25KMTdQWC1zbUMzdm5RYm5nZ3R0QUVaQ0xjSklINTRhYkNJU040UGZObmx0cUVmWHBoRlBTRThzeG1yVjhKMk0xcXd3dw?oc=5" TargetMode="External"/><Relationship Id="rId19" Type="http://schemas.openxmlformats.org/officeDocument/2006/relationships/hyperlink" Target="https://news.google.com/rss/articles/CBMiaEFVX3lxTE1HZnlKX29xLXZNX1pSMEs4M1BOMHJFa1VTUnpNOTYzZ3BieGd4QnVmQlBJM3hWMjFMaW53dEI0LUdUdFdLWDlGVlNCVTdnU3lwWlh6c1M3NWlvYnhzRmlobzBELXRDanFl?oc=5" TargetMode="External"/><Relationship Id="rId18" Type="http://schemas.openxmlformats.org/officeDocument/2006/relationships/hyperlink" Target="https://news.google.com/rss/articles/CBMioAFBVV95cUxObTY0UnBBNVpGaFVjNUNDSjBCRmFNbnNtV2lBSk1Qa0xpdXF0ekhTeHh3N3dJUXpOVHFKVm45N093dXhTUGxzd3ZiZ005Y1hjY1B3WEdQUWFiMFdtM2pVVHFFdWNqTkUyMEZOZTBTUWhaOXE3TWFUNUxSX0hNZXZWY1I1NWlNbHFyakxvRTZiM1VoSTY1ZTRCTkQ2QmJRTkNB?oc=5" TargetMode="External"/><Relationship Id="rId1" Type="http://schemas.openxmlformats.org/officeDocument/2006/relationships/hyperlink" Target="https://news.google.com/rss/search?q=photobooth" TargetMode="External"/><Relationship Id="rId2" Type="http://schemas.openxmlformats.org/officeDocument/2006/relationships/hyperlink" Target="https://news.google.com/rss/articles/CBMiigFodHRwczovL3d3dy53aWN6LmNvbS9zdG9yeS81MTA5NTQ3NC9zaW5nYXBvcmVzLWV2ZW50LXNjZW5lLWdldHMtYS1kYXp6bGluZy11cGdyYWRlLXdpdGgtZnVycHMtaW50ZXJhY3RpdmVzLWZlYXR1cmUtcmljaC1waG90b2Jvb3RoLXJlbnRhbHPSAQA?oc=5" TargetMode="External"/><Relationship Id="rId3" Type="http://schemas.openxmlformats.org/officeDocument/2006/relationships/hyperlink" Target="https://news.google.com/rss/articles/CBMihQFodHRwczovL3d3dy53aWN6LmNvbS9zdG9yeS81MDU1NTgxNy9ha2EtcGhvdG8tYm9vdGgtbGxjLWV4cGFuZHMtZXZlbnQtZW50ZXJ0YWlubWVudC13aXRoLXBob3RvLWJvb3RoLWFuZC1kai1zZXJ2aWNlcy1pbi1zb3V0aC1mbG9yaWRh0gEA?oc=5" TargetMode="External"/><Relationship Id="rId4" Type="http://schemas.openxmlformats.org/officeDocument/2006/relationships/hyperlink" Target="https://news.google.com/rss/articles/CBMiXmh0dHBzOi8vd3d3LnNob3V0LnNnL2ZpcnN0LWV2ZXItYWlycGxhbmUtdGhlbWVkLXBob3RvLWJvb3RoLWluLXNpbmdhcG9yZS13aXRoLWFjdHVhbC1sYXZhdG9yeS_SAQA?oc=5" TargetMode="External"/><Relationship Id="rId9" Type="http://schemas.openxmlformats.org/officeDocument/2006/relationships/hyperlink" Target="https://news.google.com/rss/articles/CBMirQFodHRwczovL3d3dy5kY291cmllci5jb20vbmV3cy9uZWVkMmtub3ctYW5ncnktY3JhYi1zaGFjay1vcGVucy1pbi1wcmVzY290dC12aW50YWdlLXBob3RvLWN1dHMtcmliYm9uLW9uLXBob3RvLWJvb3RoLXRyYWlsZXIvYXJ0aWNsZV9lYWEzMzE4MC00YmE2LTExZWYtYjFlYS0xYjAxNjhmNTdlZmYuaHRtbNIBAA?oc=5" TargetMode="External"/><Relationship Id="rId5" Type="http://schemas.openxmlformats.org/officeDocument/2006/relationships/hyperlink" Target="https://news.google.com/rss/articles/CBMiX2h0dHBzOi8vd3d3LmNiczE3LmNvbS9qb2ItYWxlcnQvcGhvdG8tYm9vdGgtY29tcGFueS1pbi1jaGFwZWwtaGlsbC1oaXJpbmctZW1wbG95ZWVzLWZvci1ldmVudHMv0gFjaHR0cHM6Ly93d3cuY2JzMTcuY29tL2pvYi1hbGVydC9waG90by1ib290aC1jb21wYW55LWluLWNoYXBlbC1oaWxsLWhpcmluZy1lbXBsb3llZXMtZm9yLWV2ZW50cy9hbXAv?oc=5" TargetMode="External"/><Relationship Id="rId6" Type="http://schemas.openxmlformats.org/officeDocument/2006/relationships/hyperlink" Target="https://news.google.com/rss/articles/CBMib2h0dHBzOi8vZmxhc2hiYWsuY29tL2xvdmUtcGx1cy1vbmUtZnJpZW5kcy1hbmQtbG92ZXJzLXN0YXItYS1qb3lmdWwtYWxidW0tb2YtZm91bmQtcGhvdG9ib290aC1zbmFwc2hvdHMtNDY0NjE5L9IBAA?oc=5" TargetMode="External"/><Relationship Id="rId7" Type="http://schemas.openxmlformats.org/officeDocument/2006/relationships/hyperlink" Target="https://news.google.com/rss/articles/CBMiPWh0dHBzOi8vdGhlc21hcnRsb2NhbC5jb20vcmVhZC9tb28tY2hhcmFjdGVyLXRvd24tcGhvdG9ib290aC_SAUFodHRwczovL3RoZXNtYXJ0bG9jYWwuY29tL3JlYWQvbW9vLWNoYXJhY3Rlci10b3duLXBob3RvYm9vdGgvYW1wLw?oc=5" TargetMode="External"/><Relationship Id="rId8" Type="http://schemas.openxmlformats.org/officeDocument/2006/relationships/hyperlink" Target="https://news.google.com/rss/articles/CBMiWWh0dHBzOi8vd3d3LmF2ZW51ZWNhbGdhcnkuY29tL2Jlc3Qtd2VkZGluZy1zZXJ2aWNlcy1jYWxnYXJ5L2Jlc3Qtd2VkZGluZy1mYXZvdXJzLWNhbGdhcnkv0gEA?oc=5"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3" max="3" width="18.88"/>
  </cols>
  <sheetData>
    <row r="1" ht="1134.0" customHeight="1">
      <c r="A1" s="1" t="str">
        <f>HYPERLINK("https://sites.google.com/view/aitransformphotobooth/home", IMAGE("https://lh3.googleusercontent.com/d/1Ub_baxN1yIKa7z6PHbWKiQ5Hv3QmkYdb"))</f>
        <v/>
      </c>
    </row>
    <row r="2" ht="112.5" customHeight="1">
      <c r="A2" s="2" t="s">
        <v>0</v>
      </c>
      <c r="B2" s="2" t="s">
        <v>1</v>
      </c>
      <c r="C2" s="1" t="str">
        <f>HYPERLINK("https://sites.google.com/view/fountain-valley-gifphoto-booth/home", IMAGE("https://api.qrserver.com/v1/create-qr-code/?size=150x150&amp;data=https://sites.google.com/view/fountain-valley-gifphoto-booth/home",1))</f>
        <v/>
      </c>
      <c r="D2" s="3" t="s">
        <v>2</v>
      </c>
      <c r="E2" s="1" t="str">
        <f>HYPERLINK("https://sites.google.com/view/fountain-valley-gifphoto-booth/home","Roaming photo booth rental fountain valley")</f>
        <v>Roaming photo booth rental fountain valley</v>
      </c>
    </row>
    <row r="3" ht="112.5" customHeight="1">
      <c r="A3" s="2" t="s">
        <v>3</v>
      </c>
      <c r="B3" s="2" t="s">
        <v>1</v>
      </c>
      <c r="C3" s="1" t="str">
        <f>HYPERLINK("https://drive.google.com/drive/folders/1zrvrdIRXyzdlfDJxCPtaR8q9Pu7VZbIs?usp=sharing", IMAGE("https://api.qrserver.com/v1/create-qr-code/?size=150x150&amp;data=https://drive.google.com/drive/folders/1zrvrdIRXyzdlfDJxCPtaR8q9Pu7VZbIs?usp=sharing",1))</f>
        <v/>
      </c>
      <c r="D3" s="3" t="s">
        <v>4</v>
      </c>
      <c r="E3" s="1" t="str">
        <f>HYPERLINK("https://drive.google.com/drive/folders/1zrvrdIRXyzdlfDJxCPtaR8q9Pu7VZbIs?usp=sharing","Roaming photo booth rental fountain valley")</f>
        <v>Roaming photo booth rental fountain valley</v>
      </c>
    </row>
    <row r="4" ht="112.5" customHeight="1">
      <c r="A4" s="2" t="s">
        <v>5</v>
      </c>
      <c r="B4" s="2" t="s">
        <v>1</v>
      </c>
      <c r="C4" s="1" t="str">
        <f>HYPERLINK("https://news.google.com/rss/search?q=photobooth", IMAGE("https://api.qrserver.com/v1/create-qr-code/?size=150x150&amp;data=https://news.google.com/rss/search?q=photobooth",1))</f>
        <v/>
      </c>
      <c r="D4" s="3" t="s">
        <v>6</v>
      </c>
      <c r="E4" s="1" t="str">
        <f>HYPERLINK("https://news.google.com/rss/search?q=photobooth","Roaming photo booth rental fountain valley")</f>
        <v>Roaming photo booth rental fountain valley</v>
      </c>
    </row>
    <row r="5" ht="112.5" customHeight="1">
      <c r="A5" s="2" t="s">
        <v>7</v>
      </c>
      <c r="B5" s="2" t="s">
        <v>8</v>
      </c>
      <c r="C5" s="1" t="str">
        <f>HYPERLINK("https://drive.google.com/drive/folders/1XvxE0FbB-HWhtAolzJ9ED_1PxTrMWh97?usp=sharing", IMAGE("https://api.qrserver.com/v1/create-qr-code/?size=150x150&amp;data=https://drive.google.com/drive/folders/1XvxE0FbB-HWhtAolzJ9ED_1PxTrMWh97?usp=sharing",1))</f>
        <v/>
      </c>
      <c r="D5" s="3" t="s">
        <v>9</v>
      </c>
      <c r="E5" s="1" t="str">
        <f>HYPERLINK("https://drive.google.com/drive/folders/1XvxE0FbB-HWhtAolzJ9ED_1PxTrMWh97?usp=sharing","Roaming photo booth rental fountain valley Articles")</f>
        <v>Roaming photo booth rental fountain valley Articles</v>
      </c>
    </row>
    <row r="6" ht="112.5" customHeight="1">
      <c r="A6" s="2" t="s">
        <v>10</v>
      </c>
      <c r="B6" s="2" t="s">
        <v>11</v>
      </c>
      <c r="C6" s="1" t="str">
        <f>HYPERLINK("https://drive.google.com/drive/folders/1KLHpJv8wV0FJsMxSF01gyxesEx-Ngi00?usp=sharing", IMAGE("https://api.qrserver.com/v1/create-qr-code/?size=150x150&amp;data=https://drive.google.com/drive/folders/1KLHpJv8wV0FJsMxSF01gyxesEx-Ngi00?usp=sharing",1))</f>
        <v/>
      </c>
      <c r="D6" s="3" t="s">
        <v>12</v>
      </c>
      <c r="E6" s="1" t="str">
        <f>HYPERLINK("https://drive.google.com/drive/folders/1KLHpJv8wV0FJsMxSF01gyxesEx-Ngi00?usp=sharing","Roaming photo booth rental fountain valley Photos")</f>
        <v>Roaming photo booth rental fountain valley Photos</v>
      </c>
    </row>
    <row r="7" ht="112.5" customHeight="1">
      <c r="A7" s="2" t="s">
        <v>13</v>
      </c>
      <c r="B7" s="2" t="s">
        <v>14</v>
      </c>
      <c r="C7" s="1" t="str">
        <f>HYPERLINK("https://drive.google.com/drive/folders/1TTQbDRxpm7FkB9mTjW-gJxc0MbcVMhZp?usp=sharing", IMAGE("https://api.qrserver.com/v1/create-qr-code/?size=150x150&amp;data=https://drive.google.com/drive/folders/1TTQbDRxpm7FkB9mTjW-gJxc0MbcVMhZp?usp=sharing",1))</f>
        <v/>
      </c>
      <c r="D7" s="3" t="s">
        <v>15</v>
      </c>
      <c r="E7" s="1" t="str">
        <f>HYPERLINK("https://drive.google.com/drive/folders/1TTQbDRxpm7FkB9mTjW-gJxc0MbcVMhZp?usp=sharing","Roaming photo booth rental fountain valley PDFs")</f>
        <v>Roaming photo booth rental fountain valley PDFs</v>
      </c>
    </row>
    <row r="8" ht="112.5" customHeight="1">
      <c r="A8" s="2" t="s">
        <v>16</v>
      </c>
      <c r="B8" s="2" t="s">
        <v>17</v>
      </c>
      <c r="C8" s="1" t="str">
        <f>HYPERLINK("https://drive.google.com/drive/folders/1VRKHoZmvOtkQ9v_956VlQO6V1e4XH1VC?usp=sharing", IMAGE("https://api.qrserver.com/v1/create-qr-code/?size=150x150&amp;data=https://drive.google.com/drive/folders/1VRKHoZmvOtkQ9v_956VlQO6V1e4XH1VC?usp=sharing",1))</f>
        <v/>
      </c>
      <c r="D8" s="3" t="s">
        <v>18</v>
      </c>
      <c r="E8" s="1" t="str">
        <f>HYPERLINK("https://drive.google.com/drive/folders/1VRKHoZmvOtkQ9v_956VlQO6V1e4XH1VC?usp=sharing","Roaming photo booth rental fountain valley Slides")</f>
        <v>Roaming photo booth rental fountain valley Slides</v>
      </c>
    </row>
    <row r="9" ht="112.5" customHeight="1">
      <c r="A9" s="2" t="s">
        <v>19</v>
      </c>
      <c r="B9" s="2" t="s">
        <v>1</v>
      </c>
      <c r="C9" s="1" t="str">
        <f>HYPERLINK("https://drive.google.com/file/d/1CRkk8lGsYTg1PzAsDBLamtOAmjsYaiuu/view?usp=sharing", IMAGE("https://api.qrserver.com/v1/create-qr-code/?size=150x150&amp;data=https://drive.google.com/file/d/1CRkk8lGsYTg1PzAsDBLamtOAmjsYaiuu/view?usp=sharing",1))</f>
        <v/>
      </c>
      <c r="D9" s="3" t="s">
        <v>20</v>
      </c>
      <c r="E9" s="1" t="str">
        <f>HYPERLINK("https://drive.google.com/file/d/1CRkk8lGsYTg1PzAsDBLamtOAmjsYaiuu/view?usp=sharing","Roaming photo booth rental fountain valley")</f>
        <v>Roaming photo booth rental fountain valley</v>
      </c>
    </row>
    <row r="10" ht="112.5" customHeight="1">
      <c r="A10" s="2" t="s">
        <v>19</v>
      </c>
      <c r="B10" s="2" t="s">
        <v>1</v>
      </c>
      <c r="C10" s="1" t="str">
        <f>HYPERLINK("https://drive.google.com/file/d/1XGhASpQL_fPrLbpGIgP8lRk5VUhK9uY9/view?usp=sharing", IMAGE("https://api.qrserver.com/v1/create-qr-code/?size=150x150&amp;data=https://drive.google.com/file/d/1XGhASpQL_fPrLbpGIgP8lRk5VUhK9uY9/view?usp=sharing",1))</f>
        <v/>
      </c>
      <c r="D10" s="3" t="s">
        <v>21</v>
      </c>
      <c r="E10" s="1" t="str">
        <f>HYPERLINK("https://drive.google.com/file/d/1XGhASpQL_fPrLbpGIgP8lRk5VUhK9uY9/view?usp=sharing","Roaming photo booth rental fountain valley")</f>
        <v>Roaming photo booth rental fountain valley</v>
      </c>
    </row>
    <row r="11" ht="112.5" customHeight="1">
      <c r="A11" s="2" t="s">
        <v>19</v>
      </c>
      <c r="B11" s="2" t="s">
        <v>1</v>
      </c>
      <c r="C11" s="1" t="str">
        <f>HYPERLINK("https://drive.google.com/file/d/1kPcxEfysqhBbJOKDz2ktCHvI5z5Ej-bO/view?usp=sharing", IMAGE("https://api.qrserver.com/v1/create-qr-code/?size=150x150&amp;data=https://drive.google.com/file/d/1kPcxEfysqhBbJOKDz2ktCHvI5z5Ej-bO/view?usp=sharing",1))</f>
        <v/>
      </c>
      <c r="D11" s="3" t="s">
        <v>22</v>
      </c>
      <c r="E11" s="1" t="str">
        <f>HYPERLINK("https://drive.google.com/file/d/1kPcxEfysqhBbJOKDz2ktCHvI5z5Ej-bO/view?usp=sharing","Roaming photo booth rental fountain valley")</f>
        <v>Roaming photo booth rental fountain valley</v>
      </c>
    </row>
    <row r="12" ht="112.5" customHeight="1">
      <c r="A12" s="2" t="s">
        <v>19</v>
      </c>
      <c r="B12" s="2" t="s">
        <v>1</v>
      </c>
      <c r="C12" s="1" t="str">
        <f>HYPERLINK("https://drive.google.com/file/d/1bNHd3WjeHgwLwcqTghDfPBmYkoQtOru2/view?usp=sharing", IMAGE("https://api.qrserver.com/v1/create-qr-code/?size=150x150&amp;data=https://drive.google.com/file/d/1bNHd3WjeHgwLwcqTghDfPBmYkoQtOru2/view?usp=sharing",1))</f>
        <v/>
      </c>
      <c r="D12" s="3" t="s">
        <v>23</v>
      </c>
      <c r="E12" s="1" t="str">
        <f>HYPERLINK("https://drive.google.com/file/d/1bNHd3WjeHgwLwcqTghDfPBmYkoQtOru2/view?usp=sharing","Roaming photo booth rental fountain valley")</f>
        <v>Roaming photo booth rental fountain valley</v>
      </c>
    </row>
    <row r="13" ht="112.5" customHeight="1">
      <c r="A13" s="2" t="s">
        <v>24</v>
      </c>
      <c r="B13" s="2" t="s">
        <v>1</v>
      </c>
      <c r="C13" s="1" t="str">
        <f>HYPERLINK("https://docs.google.com/spreadsheets/d/1GlP1QB_iQOmaGa11xuqtpEbntpeeApEEEOZ43NnSl-Q/edit?usp=sharing", IMAGE("https://api.qrserver.com/v1/create-qr-code/?size=150x150&amp;data=https://docs.google.com/spreadsheets/d/1GlP1QB_iQOmaGa11xuqtpEbntpeeApEEEOZ43NnSl-Q/edit?usp=sharing",1))</f>
        <v/>
      </c>
      <c r="D13" s="3" t="s">
        <v>25</v>
      </c>
      <c r="E13" s="1" t="str">
        <f t="shared" ref="E13:E17" si="1">HYPERLINK("https://docs.google.com/spreadsheets/d/1GlP1QB_iQOmaGa11xuqtpEbntpeeApEEEOZ43NnSl-Q/edit?usp=sharing","Roaming photo booth rental fountain valley")</f>
        <v>Roaming photo booth rental fountain valley</v>
      </c>
    </row>
    <row r="14" ht="112.5" customHeight="1">
      <c r="A14" s="2" t="s">
        <v>26</v>
      </c>
      <c r="B14" s="2" t="s">
        <v>27</v>
      </c>
      <c r="C14" s="1" t="str">
        <f>HYPERLINK("https://docs.google.com/spreadsheet/pub?key=1GlP1QB_iQOmaGa11xuqtpEbntpeeApEEEOZ43NnSl-Q", IMAGE("https://api.qrserver.com/v1/create-qr-code/?size=150x150&amp;data=https://docs.google.com/spreadsheet/pub?key=1GlP1QB_iQOmaGa11xuqtpEbntpeeApEEEOZ43NnSl-Q",1))</f>
        <v/>
      </c>
      <c r="D14" s="3" t="s">
        <v>28</v>
      </c>
      <c r="E14" s="1" t="str">
        <f t="shared" si="1"/>
        <v>Roaming photo booth rental fountain valley</v>
      </c>
    </row>
    <row r="15" ht="112.5" customHeight="1">
      <c r="A15" s="2" t="s">
        <v>29</v>
      </c>
      <c r="B15" s="2" t="s">
        <v>30</v>
      </c>
      <c r="C15" s="1" t="str">
        <f>HYPERLINK("https://docs.google.com/spreadsheets/d/1GlP1QB_iQOmaGa11xuqtpEbntpeeApEEEOZ43NnSl-Q/pubhtml", IMAGE("https://api.qrserver.com/v1/create-qr-code/?size=150x150&amp;data=https://docs.google.com/spreadsheets/d/1GlP1QB_iQOmaGa11xuqtpEbntpeeApEEEOZ43NnSl-Q/pubhtml",1))</f>
        <v/>
      </c>
      <c r="D15" s="3" t="s">
        <v>31</v>
      </c>
      <c r="E15" s="1" t="str">
        <f t="shared" si="1"/>
        <v>Roaming photo booth rental fountain valley</v>
      </c>
    </row>
    <row r="16" ht="112.5" customHeight="1">
      <c r="A16" s="2" t="s">
        <v>32</v>
      </c>
      <c r="B16" s="2" t="s">
        <v>33</v>
      </c>
      <c r="C16" s="1" t="str">
        <f>HYPERLINK("https://docs.google.com/spreadsheets/d/1GlP1QB_iQOmaGa11xuqtpEbntpeeApEEEOZ43NnSl-Q/pub", IMAGE("https://api.qrserver.com/v1/create-qr-code/?size=150x150&amp;data=https://docs.google.com/spreadsheets/d/1GlP1QB_iQOmaGa11xuqtpEbntpeeApEEEOZ43NnSl-Q/pub",1))</f>
        <v/>
      </c>
      <c r="D16" s="3" t="s">
        <v>34</v>
      </c>
      <c r="E16" s="1" t="str">
        <f t="shared" si="1"/>
        <v>Roaming photo booth rental fountain valley</v>
      </c>
    </row>
    <row r="17" ht="112.5" customHeight="1">
      <c r="A17" s="2" t="s">
        <v>35</v>
      </c>
      <c r="B17" s="2" t="s">
        <v>36</v>
      </c>
      <c r="C17" s="1" t="str">
        <f>HYPERLINK("https://docs.google.com/spreadsheets/d/1GlP1QB_iQOmaGa11xuqtpEbntpeeApEEEOZ43NnSl-Q/view", IMAGE("https://api.qrserver.com/v1/create-qr-code/?size=150x150&amp;data=https://docs.google.com/spreadsheets/d/1GlP1QB_iQOmaGa11xuqtpEbntpeeApEEEOZ43NnSl-Q/view",1))</f>
        <v/>
      </c>
      <c r="D17" s="3" t="s">
        <v>37</v>
      </c>
      <c r="E17" s="1" t="str">
        <f t="shared" si="1"/>
        <v>Roaming photo booth rental fountain valley</v>
      </c>
    </row>
    <row r="18" ht="112.5" customHeight="1">
      <c r="A18" s="2" t="s">
        <v>38</v>
      </c>
      <c r="B18" s="2" t="s">
        <v>1</v>
      </c>
      <c r="C18" s="1" t="str">
        <f>HYPERLINK("https://docs.google.com/forms/d/1EL1wM0tDwrst4OxwxEYsKT0JnelIL9jMQI0qtPlF3kI/edit?usp=sharing", IMAGE("https://api.qrserver.com/v1/create-qr-code/?size=150x150&amp;data=https://docs.google.com/forms/d/1EL1wM0tDwrst4OxwxEYsKT0JnelIL9jMQI0qtPlF3kI/edit?usp=sharing",1))</f>
        <v/>
      </c>
      <c r="D18" s="3" t="s">
        <v>39</v>
      </c>
      <c r="E18" s="1" t="str">
        <f>HYPERLINK("https://docs.google.com/forms/d/1EL1wM0tDwrst4OxwxEYsKT0JnelIL9jMQI0qtPlF3kI/edit?usp=sharing","Roaming photo booth rental fountain valley")</f>
        <v>Roaming photo booth rental fountain valley</v>
      </c>
    </row>
    <row r="19" ht="112.5" customHeight="1">
      <c r="A19" s="2" t="s">
        <v>40</v>
      </c>
      <c r="B19" s="2" t="s">
        <v>1</v>
      </c>
      <c r="C19" s="1" t="str">
        <f>HYPERLINK("https://docs.google.com/drawings/d/1b1DCH3WthiQyZ45YukHchI6EbugZnxkzQszRuLE9jsw/edit?usp=sharing", IMAGE("https://api.qrserver.com/v1/create-qr-code/?size=150x150&amp;data=https://docs.google.com/drawings/d/1b1DCH3WthiQyZ45YukHchI6EbugZnxkzQszRuLE9jsw/edit?usp=sharing",1))</f>
        <v/>
      </c>
      <c r="D19" s="3" t="s">
        <v>41</v>
      </c>
      <c r="E19" s="1" t="str">
        <f>HYPERLINK("https://docs.google.com/drawings/d/1b1DCH3WthiQyZ45YukHchI6EbugZnxkzQszRuLE9jsw/edit?usp=sharing","Roaming photo booth rental fountain valley")</f>
        <v>Roaming photo booth rental fountain valley</v>
      </c>
    </row>
    <row r="20" ht="112.5" customHeight="1">
      <c r="A20" s="2" t="s">
        <v>42</v>
      </c>
      <c r="B20" s="2" t="s">
        <v>43</v>
      </c>
      <c r="C20" s="1" t="str">
        <f>HYPERLINK("https://drive.google.com/file/d/1Ub_baxN1yIKa7z6PHbWKiQ5Hv3QmkYdb/view?usp=drivesdk", IMAGE("https://api.qrserver.com/v1/create-qr-code/?size=150x150&amp;data=https://drive.google.com/file/d/1Ub_baxN1yIKa7z6PHbWKiQ5Hv3QmkYdb/view?usp=drivesdk",1))</f>
        <v/>
      </c>
      <c r="D20" s="3" t="s">
        <v>44</v>
      </c>
    </row>
    <row r="21" ht="112.5" customHeight="1">
      <c r="A21" s="2" t="s">
        <v>45</v>
      </c>
      <c r="B21" s="2" t="s">
        <v>46</v>
      </c>
      <c r="C21" s="1" t="str">
        <f>HYPERLINK("https://sites.google.com/view/aitransformphotobooth/home", IMAGE("https://api.qrserver.com/v1/create-qr-code/?size=150x150&amp;data=https://sites.google.com/view/aitransformphotobooth/home",1))</f>
        <v/>
      </c>
      <c r="D21" s="3" t="s">
        <v>47</v>
      </c>
    </row>
    <row r="22" ht="112.5" customHeight="1">
      <c r="A22" s="2" t="s">
        <v>48</v>
      </c>
      <c r="B22" s="2" t="s">
        <v>1</v>
      </c>
      <c r="C22" s="1" t="str">
        <f>HYPERLINK("https://docs.google.com/document/d/1iSF2uFyDFbaBd0cOwU-1ZujMhTIJ5Bs6FFkXXtW7YMI/edit?usp=sharing", IMAGE("https://api.qrserver.com/v1/create-qr-code/?size=150x150&amp;data=https://docs.google.com/document/d/1iSF2uFyDFbaBd0cOwU-1ZujMhTIJ5Bs6FFkXXtW7YMI/edit?usp=sharing",1))</f>
        <v/>
      </c>
      <c r="D22" s="3" t="s">
        <v>49</v>
      </c>
      <c r="E22" s="1" t="str">
        <f t="shared" ref="E22:E24" si="2">HYPERLINK("https://docs.google.com/document/d/1iSF2uFyDFbaBd0cOwU-1ZujMhTIJ5Bs6FFkXXtW7YMI/edit?usp=sharing","Roaming photo booth rental fountain valley")</f>
        <v>Roaming photo booth rental fountain valley</v>
      </c>
    </row>
    <row r="23" ht="112.5" customHeight="1">
      <c r="A23" s="2" t="s">
        <v>50</v>
      </c>
      <c r="B23" s="2" t="s">
        <v>33</v>
      </c>
      <c r="C23" s="1" t="str">
        <f>HYPERLINK("https://docs.google.com/document/d/1iSF2uFyDFbaBd0cOwU-1ZujMhTIJ5Bs6FFkXXtW7YMI/pub", IMAGE("https://api.qrserver.com/v1/create-qr-code/?size=150x150&amp;data=https://docs.google.com/document/d/1iSF2uFyDFbaBd0cOwU-1ZujMhTIJ5Bs6FFkXXtW7YMI/pub",1))</f>
        <v/>
      </c>
      <c r="D23" s="3" t="s">
        <v>51</v>
      </c>
      <c r="E23" s="1" t="str">
        <f t="shared" si="2"/>
        <v>Roaming photo booth rental fountain valley</v>
      </c>
    </row>
    <row r="24" ht="112.5" customHeight="1">
      <c r="A24" s="2" t="s">
        <v>52</v>
      </c>
      <c r="B24" s="2" t="s">
        <v>36</v>
      </c>
      <c r="C24" s="1" t="str">
        <f>HYPERLINK("https://docs.google.com/document/d/1iSF2uFyDFbaBd0cOwU-1ZujMhTIJ5Bs6FFkXXtW7YMI/view", IMAGE("https://api.qrserver.com/v1/create-qr-code/?size=150x150&amp;data=https://docs.google.com/document/d/1iSF2uFyDFbaBd0cOwU-1ZujMhTIJ5Bs6FFkXXtW7YMI/view",1))</f>
        <v/>
      </c>
      <c r="D24" s="3" t="s">
        <v>53</v>
      </c>
      <c r="E24" s="1" t="str">
        <f t="shared" si="2"/>
        <v>Roaming photo booth rental fountain valley</v>
      </c>
    </row>
    <row r="25" ht="112.5" customHeight="1">
      <c r="A25" s="2" t="s">
        <v>54</v>
      </c>
      <c r="B25" s="2" t="s">
        <v>1</v>
      </c>
      <c r="C25" s="1" t="str">
        <f>HYPERLINK("https://docs.google.com/presentation/d/1bO48_2bW8zg7WEQbWgTwLlyWIaU3s__7BnTLNEhINs4/edit?usp=sharing", IMAGE("https://api.qrserver.com/v1/create-qr-code/?size=150x150&amp;data=https://docs.google.com/presentation/d/1bO48_2bW8zg7WEQbWgTwLlyWIaU3s__7BnTLNEhINs4/edit?usp=sharing",1))</f>
        <v/>
      </c>
      <c r="D25" s="3" t="s">
        <v>55</v>
      </c>
      <c r="E25" s="1" t="str">
        <f t="shared" ref="E25:E28" si="3">HYPERLINK("https://docs.google.com/presentation/d/1bO48_2bW8zg7WEQbWgTwLlyWIaU3s__7BnTLNEhINs4/edit?usp=sharing","Roaming photo booth rental fountain valley")</f>
        <v>Roaming photo booth rental fountain valley</v>
      </c>
    </row>
    <row r="26" ht="112.5" customHeight="1">
      <c r="A26" s="2" t="s">
        <v>56</v>
      </c>
      <c r="B26" s="2" t="s">
        <v>33</v>
      </c>
      <c r="C26" s="1" t="str">
        <f>HYPERLINK("https://docs.google.com/presentation/d/1bO48_2bW8zg7WEQbWgTwLlyWIaU3s__7BnTLNEhINs4/pub?start=true&amp;loop=true&amp;delayms=3000", IMAGE("https://api.qrserver.com/v1/create-qr-code/?size=150x150&amp;data=https://docs.google.com/presentation/d/1bO48_2bW8zg7WEQbWgTwLlyWIaU3s__7BnTLNEhINs4/pub?start=true&amp;loop=true&amp;delayms=3000",1))</f>
        <v/>
      </c>
      <c r="D26" s="3" t="s">
        <v>57</v>
      </c>
      <c r="E26" s="1" t="str">
        <f t="shared" si="3"/>
        <v>Roaming photo booth rental fountain valley</v>
      </c>
    </row>
    <row r="27" ht="112.5" customHeight="1">
      <c r="A27" s="2" t="s">
        <v>58</v>
      </c>
      <c r="B27" s="2" t="s">
        <v>36</v>
      </c>
      <c r="C27" s="1" t="str">
        <f>HYPERLINK("https://docs.google.com/presentation/d/1bO48_2bW8zg7WEQbWgTwLlyWIaU3s__7BnTLNEhINs4/view", IMAGE("https://api.qrserver.com/v1/create-qr-code/?size=150x150&amp;data=https://docs.google.com/presentation/d/1bO48_2bW8zg7WEQbWgTwLlyWIaU3s__7BnTLNEhINs4/view",1))</f>
        <v/>
      </c>
      <c r="D27" s="3" t="s">
        <v>59</v>
      </c>
      <c r="E27" s="1" t="str">
        <f t="shared" si="3"/>
        <v>Roaming photo booth rental fountain valley</v>
      </c>
    </row>
    <row r="28" ht="112.5" customHeight="1">
      <c r="A28" s="2" t="s">
        <v>60</v>
      </c>
      <c r="B28" s="2" t="s">
        <v>61</v>
      </c>
      <c r="C28" s="1" t="str">
        <f>HYPERLINK("https://docs.google.com/presentation/d/1bO48_2bW8zg7WEQbWgTwLlyWIaU3s__7BnTLNEhINs4/htmlpresent", IMAGE("https://api.qrserver.com/v1/create-qr-code/?size=150x150&amp;data=https://docs.google.com/presentation/d/1bO48_2bW8zg7WEQbWgTwLlyWIaU3s__7BnTLNEhINs4/htmlpresent",1))</f>
        <v/>
      </c>
      <c r="D28" s="3" t="s">
        <v>62</v>
      </c>
      <c r="E28" s="1" t="str">
        <f t="shared" si="3"/>
        <v>Roaming photo booth rental fountain valley</v>
      </c>
    </row>
    <row r="29" ht="112.5" customHeight="1">
      <c r="A29" s="2" t="s">
        <v>63</v>
      </c>
      <c r="B29" s="2" t="s">
        <v>64</v>
      </c>
      <c r="C29" s="1" t="str">
        <f>HYPERLINK("https://calendar.google.com/calendar/embed?src=09eab64a295b76274a36193889fc0966b955c5ad32cd573594ef47aabaa52f1a@group.calendar.google.com", IMAGE("https://api.qrserver.com/v1/create-qr-code/?size=150x150&amp;data=https://calendar.google.com/calendar/embed?src=09eab64a295b76274a36193889fc0966b955c5ad32cd573594ef47aabaa52f1a@group.calendar.google.com",1))</f>
        <v/>
      </c>
      <c r="D29" s="3" t="s">
        <v>65</v>
      </c>
      <c r="E29" s="1" t="str">
        <f>HYPERLINK("https://calendar.google.com/calendar/embed?src=09eab64a295b76274a36193889fc0966b955c5ad32cd573594ef47aabaa52f1a@group.calendar.google.com","Roaming photo booth rental fountain valley")</f>
        <v>Roaming photo booth rental fountain valley</v>
      </c>
    </row>
    <row r="30" ht="112.5" customHeight="1">
      <c r="A30" s="2" t="s">
        <v>66</v>
      </c>
      <c r="B30" s="2" t="s">
        <v>67</v>
      </c>
      <c r="C30" s="1" t="str">
        <f>HYPERLINK("https://www.google.com/calendar/event?eid=OWdzZXUyMThvZjdhMDE3N2xxNTliaGh2c2sgMDllYWI2NGEyOTViNzYyNzRhMzYxOTM4ODlmYzA5NjZiOTU1YzVhZDMyY2Q1NzM1OTRlZjQ3YWFiYWE1MmYxYUBncm91cC5jYWxlbmRhci5nb29nbGUuY29t", IMAGE("https://api.qrserver.com/v1/create-qr-code/?size=150x150&amp;data=https://www.google.com/calendar/event?eid=OWdzZXUyMThvZjdhMDE3N2xxNTliaGh2c2sgMDllYWI2NGEyOTViNzYyNzRhMzYxOTM4ODlmYzA5NjZiOTU1YzVhZDMyY2Q1NzM1OTRlZjQ3YWFiYWE1MmYxYUBncm91cC5jYWxlbmRhci5nb29nbGU"&amp;"uY29t",1))</f>
        <v/>
      </c>
      <c r="D30" s="3" t="s">
        <v>68</v>
      </c>
      <c r="E30" s="1" t="str">
        <f>HYPERLINK("https://www.google.com/calendar/event?eid=OWdzZXUyMThvZjdhMDE3N2xxNTliaGh2c2sgMDllYWI2NGEyOTViNzYyNzRhMzYxOTM4ODlmYzA5NjZiOTU1YzVhZDMyY2Q1NzM1OTRlZjQ3YWFiYWE1MmYxYUBncm91cC5jYWxlbmRhci5nb29nbGUuY29t","Roaming photo booth rental fountain valley")</f>
        <v>Roaming photo booth rental fountain valley</v>
      </c>
    </row>
    <row r="31" ht="112.5" customHeight="1">
      <c r="A31" s="2" t="s">
        <v>66</v>
      </c>
      <c r="B31" s="2" t="s">
        <v>67</v>
      </c>
      <c r="C31" s="1" t="str">
        <f>HYPERLINK("https://www.google.com/calendar/event?eid=dTFsNmk4YjdkY2p1amQzNmkzZTdiYTF2am8gMDllYWI2NGEyOTViNzYyNzRhMzYxOTM4ODlmYzA5NjZiOTU1YzVhZDMyY2Q1NzM1OTRlZjQ3YWFiYWE1MmYxYUBncm91cC5jYWxlbmRhci5nb29nbGUuY29t", IMAGE("https://api.qrserver.com/v1/create-qr-code/?size=150x150&amp;data=https://www.google.com/calendar/event?eid=dTFsNmk4YjdkY2p1amQzNmkzZTdiYTF2am8gMDllYWI2NGEyOTViNzYyNzRhMzYxOTM4ODlmYzA5NjZiOTU1YzVhZDMyY2Q1NzM1OTRlZjQ3YWFiYWE1MmYxYUBncm91cC5jYWxlbmRhci5nb29nbGU"&amp;"uY29t",1))</f>
        <v/>
      </c>
      <c r="D31" s="3" t="s">
        <v>69</v>
      </c>
      <c r="E31" s="1" t="str">
        <f>HYPERLINK("https://www.google.com/calendar/event?eid=dTFsNmk4YjdkY2p1amQzNmkzZTdiYTF2am8gMDllYWI2NGEyOTViNzYyNzRhMzYxOTM4ODlmYzA5NjZiOTU1YzVhZDMyY2Q1NzM1OTRlZjQ3YWFiYWE1MmYxYUBncm91cC5jYWxlbmRhci5nb29nbGUuY29t","Roaming photo booth rental fountain valley")</f>
        <v>Roaming photo booth rental fountain valley</v>
      </c>
    </row>
    <row r="32" ht="112.5" customHeight="1">
      <c r="A32" s="2" t="s">
        <v>66</v>
      </c>
      <c r="B32" s="2" t="s">
        <v>67</v>
      </c>
      <c r="C32" s="1" t="str">
        <f>HYPERLINK("https://www.google.com/calendar/event?eid=NTZucGZrdTlrNGl2YjBzajk5bTdmaDB0N28gMDllYWI2NGEyOTViNzYyNzRhMzYxOTM4ODlmYzA5NjZiOTU1YzVhZDMyY2Q1NzM1OTRlZjQ3YWFiYWE1MmYxYUBncm91cC5jYWxlbmRhci5nb29nbGUuY29t", IMAGE("https://api.qrserver.com/v1/create-qr-code/?size=150x150&amp;data=https://www.google.com/calendar/event?eid=NTZucGZrdTlrNGl2YjBzajk5bTdmaDB0N28gMDllYWI2NGEyOTViNzYyNzRhMzYxOTM4ODlmYzA5NjZiOTU1YzVhZDMyY2Q1NzM1OTRlZjQ3YWFiYWE1MmYxYUBncm91cC5jYWxlbmRhci5nb29nbGU"&amp;"uY29t",1))</f>
        <v/>
      </c>
      <c r="D32" s="3" t="s">
        <v>70</v>
      </c>
      <c r="E32" s="1" t="str">
        <f>HYPERLINK("https://www.google.com/calendar/event?eid=NTZucGZrdTlrNGl2YjBzajk5bTdmaDB0N28gMDllYWI2NGEyOTViNzYyNzRhMzYxOTM4ODlmYzA5NjZiOTU1YzVhZDMyY2Q1NzM1OTRlZjQ3YWFiYWE1MmYxYUBncm91cC5jYWxlbmRhci5nb29nbGUuY29t","Roaming photo booth rental fountain valley")</f>
        <v>Roaming photo booth rental fountain valley</v>
      </c>
    </row>
    <row r="33" ht="112.5" customHeight="1">
      <c r="A33" s="2" t="s">
        <v>66</v>
      </c>
      <c r="B33" s="2" t="s">
        <v>67</v>
      </c>
      <c r="C33" s="1" t="str">
        <f>HYPERLINK("https://www.google.com/calendar/event?eid=N29kYWF1ODJjczQ3ZXBiczA3ZjlmOG5qYjggMDllYWI2NGEyOTViNzYyNzRhMzYxOTM4ODlmYzA5NjZiOTU1YzVhZDMyY2Q1NzM1OTRlZjQ3YWFiYWE1MmYxYUBncm91cC5jYWxlbmRhci5nb29nbGUuY29t", IMAGE("https://api.qrserver.com/v1/create-qr-code/?size=150x150&amp;data=https://www.google.com/calendar/event?eid=N29kYWF1ODJjczQ3ZXBiczA3ZjlmOG5qYjggMDllYWI2NGEyOTViNzYyNzRhMzYxOTM4ODlmYzA5NjZiOTU1YzVhZDMyY2Q1NzM1OTRlZjQ3YWFiYWE1MmYxYUBncm91cC5jYWxlbmRhci5nb29nbGU"&amp;"uY29t",1))</f>
        <v/>
      </c>
      <c r="D33" s="3" t="s">
        <v>71</v>
      </c>
      <c r="E33" s="1" t="str">
        <f>HYPERLINK("https://www.google.com/calendar/event?eid=N29kYWF1ODJjczQ3ZXBiczA3ZjlmOG5qYjggMDllYWI2NGEyOTViNzYyNzRhMzYxOTM4ODlmYzA5NjZiOTU1YzVhZDMyY2Q1NzM1OTRlZjQ3YWFiYWE1MmYxYUBncm91cC5jYWxlbmRhci5nb29nbGUuY29t","Roaming photo booth rental fountain valley")</f>
        <v>Roaming photo booth rental fountain valley</v>
      </c>
    </row>
    <row r="34" ht="112.5" customHeight="1">
      <c r="A34" s="2" t="s">
        <v>66</v>
      </c>
      <c r="B34" s="2" t="s">
        <v>67</v>
      </c>
      <c r="C34" s="1" t="str">
        <f>HYPERLINK("https://www.google.com/calendar/event?eid=ZWNxZ3Brdm1xYTltZGlpaDNlbGZqcW1uOTQgMDllYWI2NGEyOTViNzYyNzRhMzYxOTM4ODlmYzA5NjZiOTU1YzVhZDMyY2Q1NzM1OTRlZjQ3YWFiYWE1MmYxYUBncm91cC5jYWxlbmRhci5nb29nbGUuY29t", IMAGE("https://api.qrserver.com/v1/create-qr-code/?size=150x150&amp;data=https://www.google.com/calendar/event?eid=ZWNxZ3Brdm1xYTltZGlpaDNlbGZqcW1uOTQgMDllYWI2NGEyOTViNzYyNzRhMzYxOTM4ODlmYzA5NjZiOTU1YzVhZDMyY2Q1NzM1OTRlZjQ3YWFiYWE1MmYxYUBncm91cC5jYWxlbmRhci5nb29nbGU"&amp;"uY29t",1))</f>
        <v/>
      </c>
      <c r="D34" s="3" t="s">
        <v>72</v>
      </c>
      <c r="E34" s="1" t="str">
        <f>HYPERLINK("https://www.google.com/calendar/event?eid=ZWNxZ3Brdm1xYTltZGlpaDNlbGZqcW1uOTQgMDllYWI2NGEyOTViNzYyNzRhMzYxOTM4ODlmYzA5NjZiOTU1YzVhZDMyY2Q1NzM1OTRlZjQ3YWFiYWE1MmYxYUBncm91cC5jYWxlbmRhci5nb29nbGUuY29t","Roaming photo booth rental fountain valley")</f>
        <v>Roaming photo booth rental fountain valley</v>
      </c>
    </row>
    <row r="35" ht="112.5" customHeight="1">
      <c r="A35" s="2" t="s">
        <v>66</v>
      </c>
      <c r="B35" s="2" t="s">
        <v>67</v>
      </c>
      <c r="C35" s="1" t="str">
        <f>HYPERLINK("https://www.google.com/calendar/event?eid=aG90dmNiY3NlMGs0Y2s5dGxpYmU3bmliM3MgMDllYWI2NGEyOTViNzYyNzRhMzYxOTM4ODlmYzA5NjZiOTU1YzVhZDMyY2Q1NzM1OTRlZjQ3YWFiYWE1MmYxYUBncm91cC5jYWxlbmRhci5nb29nbGUuY29t", IMAGE("https://api.qrserver.com/v1/create-qr-code/?size=150x150&amp;data=https://www.google.com/calendar/event?eid=aG90dmNiY3NlMGs0Y2s5dGxpYmU3bmliM3MgMDllYWI2NGEyOTViNzYyNzRhMzYxOTM4ODlmYzA5NjZiOTU1YzVhZDMyY2Q1NzM1OTRlZjQ3YWFiYWE1MmYxYUBncm91cC5jYWxlbmRhci5nb29nbGU"&amp;"uY29t",1))</f>
        <v/>
      </c>
      <c r="D35" s="3" t="s">
        <v>73</v>
      </c>
      <c r="E35" s="1" t="str">
        <f>HYPERLINK("https://www.google.com/calendar/event?eid=aG90dmNiY3NlMGs0Y2s5dGxpYmU3bmliM3MgMDllYWI2NGEyOTViNzYyNzRhMzYxOTM4ODlmYzA5NjZiOTU1YzVhZDMyY2Q1NzM1OTRlZjQ3YWFiYWE1MmYxYUBncm91cC5jYWxlbmRhci5nb29nbGUuY29t","Roaming photo booth rental fountain valley")</f>
        <v>Roaming photo booth rental fountain valley</v>
      </c>
    </row>
    <row r="36" ht="112.5" customHeight="1">
      <c r="A36" s="2" t="s">
        <v>66</v>
      </c>
      <c r="B36" s="2" t="s">
        <v>67</v>
      </c>
      <c r="C36" s="1" t="str">
        <f>HYPERLINK("https://www.google.com/calendar/event?eid=NXJrMHBoNGhzYm1mNjhtYWV2cDFza3Q4bjggMDllYWI2NGEyOTViNzYyNzRhMzYxOTM4ODlmYzA5NjZiOTU1YzVhZDMyY2Q1NzM1OTRlZjQ3YWFiYWE1MmYxYUBncm91cC5jYWxlbmRhci5nb29nbGUuY29t", IMAGE("https://api.qrserver.com/v1/create-qr-code/?size=150x150&amp;data=https://www.google.com/calendar/event?eid=NXJrMHBoNGhzYm1mNjhtYWV2cDFza3Q4bjggMDllYWI2NGEyOTViNzYyNzRhMzYxOTM4ODlmYzA5NjZiOTU1YzVhZDMyY2Q1NzM1OTRlZjQ3YWFiYWE1MmYxYUBncm91cC5jYWxlbmRhci5nb29nbGU"&amp;"uY29t",1))</f>
        <v/>
      </c>
      <c r="D36" s="3" t="s">
        <v>74</v>
      </c>
      <c r="E36" s="1" t="str">
        <f>HYPERLINK("https://www.google.com/calendar/event?eid=NXJrMHBoNGhzYm1mNjhtYWV2cDFza3Q4bjggMDllYWI2NGEyOTViNzYyNzRhMzYxOTM4ODlmYzA5NjZiOTU1YzVhZDMyY2Q1NzM1OTRlZjQ3YWFiYWE1MmYxYUBncm91cC5jYWxlbmRhci5nb29nbGUuY29t","Roaming photo booth rental fountain valley")</f>
        <v>Roaming photo booth rental fountain valley</v>
      </c>
    </row>
    <row r="37" ht="112.5" customHeight="1">
      <c r="A37" s="2" t="s">
        <v>66</v>
      </c>
      <c r="B37" s="2" t="s">
        <v>67</v>
      </c>
      <c r="C37" s="1" t="str">
        <f>HYPERLINK("https://www.google.com/calendar/event?eid=OGVnYjNnMW9mNGo1bmZ1M3RtNjM1c3NmMGcgMDllYWI2NGEyOTViNzYyNzRhMzYxOTM4ODlmYzA5NjZiOTU1YzVhZDMyY2Q1NzM1OTRlZjQ3YWFiYWE1MmYxYUBncm91cC5jYWxlbmRhci5nb29nbGUuY29t", IMAGE("https://api.qrserver.com/v1/create-qr-code/?size=150x150&amp;data=https://www.google.com/calendar/event?eid=OGVnYjNnMW9mNGo1bmZ1M3RtNjM1c3NmMGcgMDllYWI2NGEyOTViNzYyNzRhMzYxOTM4ODlmYzA5NjZiOTU1YzVhZDMyY2Q1NzM1OTRlZjQ3YWFiYWE1MmYxYUBncm91cC5jYWxlbmRhci5nb29nbGU"&amp;"uY29t",1))</f>
        <v/>
      </c>
      <c r="D37" s="3" t="s">
        <v>75</v>
      </c>
      <c r="E37" s="1" t="str">
        <f>HYPERLINK("https://www.google.com/calendar/event?eid=OGVnYjNnMW9mNGo1bmZ1M3RtNjM1c3NmMGcgMDllYWI2NGEyOTViNzYyNzRhMzYxOTM4ODlmYzA5NjZiOTU1YzVhZDMyY2Q1NzM1OTRlZjQ3YWFiYWE1MmYxYUBncm91cC5jYWxlbmRhci5nb29nbGUuY29t","Roaming photo booth rental fountain valley")</f>
        <v>Roaming photo booth rental fountain valley</v>
      </c>
    </row>
    <row r="38" ht="112.5" customHeight="1">
      <c r="A38" s="2" t="s">
        <v>66</v>
      </c>
      <c r="B38" s="2" t="s">
        <v>67</v>
      </c>
      <c r="C38" s="1" t="str">
        <f>HYPERLINK("https://www.google.com/calendar/event?eid=NzQzbjdwYmMzODl0Y2JhYXF0MnRoa2tlcTAgMDllYWI2NGEyOTViNzYyNzRhMzYxOTM4ODlmYzA5NjZiOTU1YzVhZDMyY2Q1NzM1OTRlZjQ3YWFiYWE1MmYxYUBncm91cC5jYWxlbmRhci5nb29nbGUuY29t", IMAGE("https://api.qrserver.com/v1/create-qr-code/?size=150x150&amp;data=https://www.google.com/calendar/event?eid=NzQzbjdwYmMzODl0Y2JhYXF0MnRoa2tlcTAgMDllYWI2NGEyOTViNzYyNzRhMzYxOTM4ODlmYzA5NjZiOTU1YzVhZDMyY2Q1NzM1OTRlZjQ3YWFiYWE1MmYxYUBncm91cC5jYWxlbmRhci5nb29nbGU"&amp;"uY29t",1))</f>
        <v/>
      </c>
      <c r="D38" s="3" t="s">
        <v>76</v>
      </c>
      <c r="E38" s="1" t="str">
        <f>HYPERLINK("https://www.google.com/calendar/event?eid=NzQzbjdwYmMzODl0Y2JhYXF0MnRoa2tlcTAgMDllYWI2NGEyOTViNzYyNzRhMzYxOTM4ODlmYzA5NjZiOTU1YzVhZDMyY2Q1NzM1OTRlZjQ3YWFiYWE1MmYxYUBncm91cC5jYWxlbmRhci5nb29nbGUuY29t","Roaming photo booth rental fountain valley")</f>
        <v>Roaming photo booth rental fountain valley</v>
      </c>
    </row>
    <row r="39" ht="112.5" customHeight="1">
      <c r="A39" s="2" t="s">
        <v>66</v>
      </c>
      <c r="B39" s="2" t="s">
        <v>67</v>
      </c>
      <c r="C39" s="1" t="str">
        <f>HYPERLINK("https://www.google.com/calendar/event?eid=am10NXQ5dW4zNWc0amsyY2JyajI4dWVvYjAgMDllYWI2NGEyOTViNzYyNzRhMzYxOTM4ODlmYzA5NjZiOTU1YzVhZDMyY2Q1NzM1OTRlZjQ3YWFiYWE1MmYxYUBncm91cC5jYWxlbmRhci5nb29nbGUuY29t", IMAGE("https://api.qrserver.com/v1/create-qr-code/?size=150x150&amp;data=https://www.google.com/calendar/event?eid=am10NXQ5dW4zNWc0amsyY2JyajI4dWVvYjAgMDllYWI2NGEyOTViNzYyNzRhMzYxOTM4ODlmYzA5NjZiOTU1YzVhZDMyY2Q1NzM1OTRlZjQ3YWFiYWE1MmYxYUBncm91cC5jYWxlbmRhci5nb29nbGU"&amp;"uY29t",1))</f>
        <v/>
      </c>
      <c r="D39" s="3" t="s">
        <v>77</v>
      </c>
      <c r="E39" s="1" t="str">
        <f>HYPERLINK("https://www.google.com/calendar/event?eid=am10NXQ5dW4zNWc0amsyY2JyajI4dWVvYjAgMDllYWI2NGEyOTViNzYyNzRhMzYxOTM4ODlmYzA5NjZiOTU1YzVhZDMyY2Q1NzM1OTRlZjQ3YWFiYWE1MmYxYUBncm91cC5jYWxlbmRhci5nb29nbGUuY29t","Roaming photo booth rental fountain valley")</f>
        <v>Roaming photo booth rental fountain valley</v>
      </c>
    </row>
    <row r="40" ht="112.5" customHeight="1">
      <c r="A40" s="2" t="s">
        <v>66</v>
      </c>
      <c r="B40" s="2" t="s">
        <v>67</v>
      </c>
      <c r="C40" s="1" t="str">
        <f>HYPERLINK("https://www.google.com/calendar/event?eid=ZmRkZW5pM2c0YTYyMTk0MDgxZ2Zzdmtnc28gMDllYWI2NGEyOTViNzYyNzRhMzYxOTM4ODlmYzA5NjZiOTU1YzVhZDMyY2Q1NzM1OTRlZjQ3YWFiYWE1MmYxYUBncm91cC5jYWxlbmRhci5nb29nbGUuY29t", IMAGE("https://api.qrserver.com/v1/create-qr-code/?size=150x150&amp;data=https://www.google.com/calendar/event?eid=ZmRkZW5pM2c0YTYyMTk0MDgxZ2Zzdmtnc28gMDllYWI2NGEyOTViNzYyNzRhMzYxOTM4ODlmYzA5NjZiOTU1YzVhZDMyY2Q1NzM1OTRlZjQ3YWFiYWE1MmYxYUBncm91cC5jYWxlbmRhci5nb29nbGU"&amp;"uY29t",1))</f>
        <v/>
      </c>
      <c r="D40" s="3" t="s">
        <v>78</v>
      </c>
      <c r="E40" s="1" t="str">
        <f>HYPERLINK("https://www.google.com/calendar/event?eid=ZmRkZW5pM2c0YTYyMTk0MDgxZ2Zzdmtnc28gMDllYWI2NGEyOTViNzYyNzRhMzYxOTM4ODlmYzA5NjZiOTU1YzVhZDMyY2Q1NzM1OTRlZjQ3YWFiYWE1MmYxYUBncm91cC5jYWxlbmRhci5nb29nbGUuY29t","Roaming photo booth rental fountain valley")</f>
        <v>Roaming photo booth rental fountain valley</v>
      </c>
    </row>
    <row r="41" ht="112.5" customHeight="1">
      <c r="A41" s="2" t="s">
        <v>66</v>
      </c>
      <c r="B41" s="2" t="s">
        <v>67</v>
      </c>
      <c r="C41" s="1" t="str">
        <f>HYPERLINK("https://www.google.com/calendar/event?eid=dnY4MGkzZnNjODBqaGR2MWx0YW5iN3M5NHMgMDllYWI2NGEyOTViNzYyNzRhMzYxOTM4ODlmYzA5NjZiOTU1YzVhZDMyY2Q1NzM1OTRlZjQ3YWFiYWE1MmYxYUBncm91cC5jYWxlbmRhci5nb29nbGUuY29t", IMAGE("https://api.qrserver.com/v1/create-qr-code/?size=150x150&amp;data=https://www.google.com/calendar/event?eid=dnY4MGkzZnNjODBqaGR2MWx0YW5iN3M5NHMgMDllYWI2NGEyOTViNzYyNzRhMzYxOTM4ODlmYzA5NjZiOTU1YzVhZDMyY2Q1NzM1OTRlZjQ3YWFiYWE1MmYxYUBncm91cC5jYWxlbmRhci5nb29nbGU"&amp;"uY29t",1))</f>
        <v/>
      </c>
      <c r="D41" s="3" t="s">
        <v>79</v>
      </c>
      <c r="E41" s="1" t="str">
        <f>HYPERLINK("https://www.google.com/calendar/event?eid=dnY4MGkzZnNjODBqaGR2MWx0YW5iN3M5NHMgMDllYWI2NGEyOTViNzYyNzRhMzYxOTM4ODlmYzA5NjZiOTU1YzVhZDMyY2Q1NzM1OTRlZjQ3YWFiYWE1MmYxYUBncm91cC5jYWxlbmRhci5nb29nbGUuY29t","Roaming photo booth rental fountain valley")</f>
        <v>Roaming photo booth rental fountain valley</v>
      </c>
    </row>
    <row r="42" ht="112.5" customHeight="1">
      <c r="A42" s="2" t="s">
        <v>66</v>
      </c>
      <c r="B42" s="2" t="s">
        <v>67</v>
      </c>
      <c r="C42" s="1" t="str">
        <f>HYPERLINK("https://www.google.com/calendar/event?eid=ZzUzYmRwam04aW5vcjAzMHZpc2hqMmJidXMgMDllYWI2NGEyOTViNzYyNzRhMzYxOTM4ODlmYzA5NjZiOTU1YzVhZDMyY2Q1NzM1OTRlZjQ3YWFiYWE1MmYxYUBncm91cC5jYWxlbmRhci5nb29nbGUuY29t", IMAGE("https://api.qrserver.com/v1/create-qr-code/?size=150x150&amp;data=https://www.google.com/calendar/event?eid=ZzUzYmRwam04aW5vcjAzMHZpc2hqMmJidXMgMDllYWI2NGEyOTViNzYyNzRhMzYxOTM4ODlmYzA5NjZiOTU1YzVhZDMyY2Q1NzM1OTRlZjQ3YWFiYWE1MmYxYUBncm91cC5jYWxlbmRhci5nb29nbGU"&amp;"uY29t",1))</f>
        <v/>
      </c>
      <c r="D42" s="3" t="s">
        <v>80</v>
      </c>
      <c r="E42" s="1" t="str">
        <f>HYPERLINK("https://www.google.com/calendar/event?eid=ZzUzYmRwam04aW5vcjAzMHZpc2hqMmJidXMgMDllYWI2NGEyOTViNzYyNzRhMzYxOTM4ODlmYzA5NjZiOTU1YzVhZDMyY2Q1NzM1OTRlZjQ3YWFiYWE1MmYxYUBncm91cC5jYWxlbmRhci5nb29nbGUuY29t","Roaming photo booth rental fountain valley")</f>
        <v>Roaming photo booth rental fountain valley</v>
      </c>
    </row>
    <row r="43" ht="112.5" customHeight="1">
      <c r="A43" s="2" t="s">
        <v>66</v>
      </c>
      <c r="B43" s="2" t="s">
        <v>67</v>
      </c>
      <c r="C43" s="1" t="str">
        <f>HYPERLINK("https://www.google.com/calendar/event?eid=YWI2OGxvc3RpdWVyODNzY2MxN3V1ZjZyZ3MgMDllYWI2NGEyOTViNzYyNzRhMzYxOTM4ODlmYzA5NjZiOTU1YzVhZDMyY2Q1NzM1OTRlZjQ3YWFiYWE1MmYxYUBncm91cC5jYWxlbmRhci5nb29nbGUuY29t", IMAGE("https://api.qrserver.com/v1/create-qr-code/?size=150x150&amp;data=https://www.google.com/calendar/event?eid=YWI2OGxvc3RpdWVyODNzY2MxN3V1ZjZyZ3MgMDllYWI2NGEyOTViNzYyNzRhMzYxOTM4ODlmYzA5NjZiOTU1YzVhZDMyY2Q1NzM1OTRlZjQ3YWFiYWE1MmYxYUBncm91cC5jYWxlbmRhci5nb29nbGU"&amp;"uY29t",1))</f>
        <v/>
      </c>
      <c r="D43" s="3" t="s">
        <v>81</v>
      </c>
      <c r="E43" s="1" t="str">
        <f>HYPERLINK("https://www.google.com/calendar/event?eid=YWI2OGxvc3RpdWVyODNzY2MxN3V1ZjZyZ3MgMDllYWI2NGEyOTViNzYyNzRhMzYxOTM4ODlmYzA5NjZiOTU1YzVhZDMyY2Q1NzM1OTRlZjQ3YWFiYWE1MmYxYUBncm91cC5jYWxlbmRhci5nb29nbGUuY29t","Roaming photo booth rental fountain valley")</f>
        <v>Roaming photo booth rental fountain valley</v>
      </c>
    </row>
    <row r="44" ht="112.5" customHeight="1">
      <c r="A44" s="2" t="s">
        <v>66</v>
      </c>
      <c r="B44" s="2" t="s">
        <v>67</v>
      </c>
      <c r="C44" s="1" t="str">
        <f>HYPERLINK("https://www.google.com/calendar/event?eid=NGY1OGVwNTNvYWE4dGlnNDZtOG1rb3Foa3MgMDllYWI2NGEyOTViNzYyNzRhMzYxOTM4ODlmYzA5NjZiOTU1YzVhZDMyY2Q1NzM1OTRlZjQ3YWFiYWE1MmYxYUBncm91cC5jYWxlbmRhci5nb29nbGUuY29t", IMAGE("https://api.qrserver.com/v1/create-qr-code/?size=150x150&amp;data=https://www.google.com/calendar/event?eid=NGY1OGVwNTNvYWE4dGlnNDZtOG1rb3Foa3MgMDllYWI2NGEyOTViNzYyNzRhMzYxOTM4ODlmYzA5NjZiOTU1YzVhZDMyY2Q1NzM1OTRlZjQ3YWFiYWE1MmYxYUBncm91cC5jYWxlbmRhci5nb29nbGU"&amp;"uY29t",1))</f>
        <v/>
      </c>
      <c r="D44" s="3" t="s">
        <v>82</v>
      </c>
      <c r="E44" s="1" t="str">
        <f>HYPERLINK("https://www.google.com/calendar/event?eid=NGY1OGVwNTNvYWE4dGlnNDZtOG1rb3Foa3MgMDllYWI2NGEyOTViNzYyNzRhMzYxOTM4ODlmYzA5NjZiOTU1YzVhZDMyY2Q1NzM1OTRlZjQ3YWFiYWE1MmYxYUBncm91cC5jYWxlbmRhci5nb29nbGUuY29t","Roaming photo booth rental fountain valley")</f>
        <v>Roaming photo booth rental fountain valley</v>
      </c>
    </row>
    <row r="45" ht="112.5" customHeight="1">
      <c r="A45" s="2" t="s">
        <v>83</v>
      </c>
      <c r="B45" s="2" t="s">
        <v>1</v>
      </c>
      <c r="C45" s="1" t="str">
        <f>HYPERLINK("https://youtu.be/cij3xm1LtS8", IMAGE("https://api.qrserver.com/v1/create-qr-code/?size=150x150&amp;data=https://youtu.be/cij3xm1LtS8",1))</f>
        <v/>
      </c>
      <c r="D45" s="3" t="s">
        <v>84</v>
      </c>
      <c r="E45" s="1" t="str">
        <f>HYPERLINK("https://youtu.be/cij3xm1LtS8","Roaming photo booth rental fountain valley")</f>
        <v>Roaming photo booth rental fountain valley</v>
      </c>
    </row>
    <row r="46" ht="112.5" customHeight="1">
      <c r="A46" s="2" t="s">
        <v>83</v>
      </c>
      <c r="B46" s="2" t="s">
        <v>1</v>
      </c>
      <c r="C46" s="1" t="str">
        <f>HYPERLINK("https://youtu.be/xcQXxcHLLWI", IMAGE("https://api.qrserver.com/v1/create-qr-code/?size=150x150&amp;data=https://youtu.be/xcQXxcHLLWI",1))</f>
        <v/>
      </c>
      <c r="D46" s="3" t="s">
        <v>85</v>
      </c>
      <c r="E46" s="1" t="str">
        <f>HYPERLINK("https://youtu.be/xcQXxcHLLWI","Roaming photo booth rental fountain valley")</f>
        <v>Roaming photo booth rental fountain valley</v>
      </c>
    </row>
    <row r="47" ht="112.5" customHeight="1">
      <c r="A47" s="2" t="s">
        <v>83</v>
      </c>
      <c r="B47" s="2" t="s">
        <v>1</v>
      </c>
      <c r="C47" s="1" t="str">
        <f>HYPERLINK("https://youtu.be/-wfRHfpyDRU", IMAGE("https://api.qrserver.com/v1/create-qr-code/?size=150x150&amp;data=https://youtu.be/-wfRHfpyDRU",1))</f>
        <v/>
      </c>
      <c r="D47" s="3" t="s">
        <v>86</v>
      </c>
      <c r="E47" s="1" t="str">
        <f>HYPERLINK("https://youtu.be/-wfRHfpyDRU","Roaming photo booth rental fountain valley")</f>
        <v>Roaming photo booth rental fountain valley</v>
      </c>
    </row>
    <row r="48" ht="112.5" customHeight="1">
      <c r="A48" s="2" t="s">
        <v>83</v>
      </c>
      <c r="B48" s="2" t="s">
        <v>1</v>
      </c>
      <c r="C48" s="1" t="str">
        <f>HYPERLINK("https://youtu.be/wm3S3txTd24", IMAGE("https://api.qrserver.com/v1/create-qr-code/?size=150x150&amp;data=https://youtu.be/wm3S3txTd24",1))</f>
        <v/>
      </c>
      <c r="D48" s="3" t="s">
        <v>87</v>
      </c>
      <c r="E48" s="1" t="str">
        <f>HYPERLINK("https://youtu.be/wm3S3txTd24","Roaming photo booth rental fountain valley")</f>
        <v>Roaming photo booth rental fountain valley</v>
      </c>
    </row>
    <row r="49" ht="112.5" customHeight="1">
      <c r="A49" s="2" t="s">
        <v>83</v>
      </c>
      <c r="B49" s="2" t="s">
        <v>1</v>
      </c>
      <c r="C49" s="1" t="str">
        <f>HYPERLINK("https://youtu.be/EUe8JfkM-u4", IMAGE("https://api.qrserver.com/v1/create-qr-code/?size=150x150&amp;data=https://youtu.be/EUe8JfkM-u4",1))</f>
        <v/>
      </c>
      <c r="D49" s="3" t="s">
        <v>88</v>
      </c>
      <c r="E49" s="1" t="str">
        <f>HYPERLINK("https://youtu.be/EUe8JfkM-u4","Roaming photo booth rental fountain valley")</f>
        <v>Roaming photo booth rental fountain valley</v>
      </c>
    </row>
    <row r="50" ht="112.5" customHeight="1">
      <c r="A50" s="2" t="s">
        <v>89</v>
      </c>
      <c r="B50" s="2" t="s">
        <v>90</v>
      </c>
      <c r="C50" s="1" t="str">
        <f>HYPERLINK("https://docs.google.com/spreadsheets/d/1GlP1QB_iQOmaGa11xuqtpEbntpeeApEEEOZ43NnSl-Q/edit#gid=0", IMAGE("https://api.qrserver.com/v1/create-qr-code/?size=150x150&amp;data=https://docs.google.com/spreadsheets/d/1GlP1QB_iQOmaGa11xuqtpEbntpeeApEEEOZ43NnSl-Q/edit#gid=0",1))</f>
        <v/>
      </c>
      <c r="D50" s="3" t="s">
        <v>91</v>
      </c>
      <c r="E50" s="1" t="str">
        <f>HYPERLINK("https://docs.google.com/spreadsheets/d/1GlP1QB_iQOmaGa11xuqtpEbntpeeApEEEOZ43NnSl-Q/edit#gid=0","Roaming photo booth rental fountain valley Sheet1")</f>
        <v>Roaming photo booth rental fountain valley Sheet1</v>
      </c>
    </row>
    <row r="51" ht="112.5" customHeight="1">
      <c r="A51" s="2" t="s">
        <v>89</v>
      </c>
      <c r="B51" s="2" t="s">
        <v>92</v>
      </c>
      <c r="C51" s="1" t="str">
        <f>HYPERLINK("https://docs.google.com/spreadsheets/d/1GlP1QB_iQOmaGa11xuqtpEbntpeeApEEEOZ43NnSl-Q/edit#gid=645588500", IMAGE("https://api.qrserver.com/v1/create-qr-code/?size=150x150&amp;data=https://docs.google.com/spreadsheets/d/1GlP1QB_iQOmaGa11xuqtpEbntpeeApEEEOZ43NnSl-Q/edit#gid=645588500",1))</f>
        <v/>
      </c>
      <c r="D51" s="3" t="s">
        <v>93</v>
      </c>
      <c r="E51" s="1" t="str">
        <f>HYPERLINK("https://docs.google.com/spreadsheets/d/1GlP1QB_iQOmaGa11xuqtpEbntpeeApEEEOZ43NnSl-Q/edit#gid=645588500","Roaming photo booth rental fountain valley Keywords")</f>
        <v>Roaming photo booth rental fountain valley Keywords</v>
      </c>
    </row>
    <row r="52" ht="112.5" customHeight="1">
      <c r="A52" s="2" t="s">
        <v>89</v>
      </c>
      <c r="B52" s="2" t="s">
        <v>94</v>
      </c>
      <c r="C52" s="1" t="str">
        <f>HYPERLINK("https://docs.google.com/spreadsheets/d/1GlP1QB_iQOmaGa11xuqtpEbntpeeApEEEOZ43NnSl-Q/edit#gid=1192476821", IMAGE("https://api.qrserver.com/v1/create-qr-code/?size=150x150&amp;data=https://docs.google.com/spreadsheets/d/1GlP1QB_iQOmaGa11xuqtpEbntpeeApEEEOZ43NnSl-Q/edit#gid=1192476821",1))</f>
        <v/>
      </c>
      <c r="D52" s="3" t="s">
        <v>95</v>
      </c>
      <c r="E52" s="1" t="str">
        <f>HYPERLINK("https://docs.google.com/spreadsheets/d/1GlP1QB_iQOmaGa11xuqtpEbntpeeApEEEOZ43NnSl-Q/edit#gid=1192476821","Roaming photo booth rental fountain valley Content")</f>
        <v>Roaming photo booth rental fountain valley Content</v>
      </c>
    </row>
    <row r="53" ht="112.5" customHeight="1">
      <c r="A53" s="2" t="s">
        <v>89</v>
      </c>
      <c r="B53" s="2" t="s">
        <v>96</v>
      </c>
      <c r="C53" s="1" t="str">
        <f>HYPERLINK("https://docs.google.com/spreadsheets/d/1GlP1QB_iQOmaGa11xuqtpEbntpeeApEEEOZ43NnSl-Q/edit#gid=645403799", IMAGE("https://api.qrserver.com/v1/create-qr-code/?size=150x150&amp;data=https://docs.google.com/spreadsheets/d/1GlP1QB_iQOmaGa11xuqtpEbntpeeApEEEOZ43NnSl-Q/edit#gid=645403799",1))</f>
        <v/>
      </c>
      <c r="D53" s="3" t="s">
        <v>97</v>
      </c>
      <c r="E53" s="1" t="str">
        <f>HYPERLINK("https://docs.google.com/spreadsheets/d/1GlP1QB_iQOmaGa11xuqtpEbntpeeApEEEOZ43NnSl-Q/edit#gid=645403799","Roaming photo booth rental fountain valley Calendar Events")</f>
        <v>Roaming photo booth rental fountain valley Calendar Events</v>
      </c>
    </row>
    <row r="54" ht="112.5" customHeight="1">
      <c r="A54" s="2" t="s">
        <v>89</v>
      </c>
      <c r="B54" s="2" t="s">
        <v>98</v>
      </c>
      <c r="C54" s="1" t="str">
        <f>HYPERLINK("https://docs.google.com/spreadsheets/d/1GlP1QB_iQOmaGa11xuqtpEbntpeeApEEEOZ43NnSl-Q/edit#gid=2002354942", IMAGE("https://api.qrserver.com/v1/create-qr-code/?size=150x150&amp;data=https://docs.google.com/spreadsheets/d/1GlP1QB_iQOmaGa11xuqtpEbntpeeApEEEOZ43NnSl-Q/edit#gid=2002354942",1))</f>
        <v/>
      </c>
      <c r="D54" s="3" t="s">
        <v>99</v>
      </c>
      <c r="E54" s="1" t="str">
        <f>HYPERLINK("https://docs.google.com/spreadsheets/d/1GlP1QB_iQOmaGa11xuqtpEbntpeeApEEEOZ43NnSl-Q/edit#gid=2002354942","Roaming photo booth rental fountain valley RSS Feeds")</f>
        <v>Roaming photo booth rental fountain valley RSS Feeds</v>
      </c>
    </row>
    <row r="55">
      <c r="A55" s="2" t="s">
        <v>100</v>
      </c>
      <c r="B55" s="2" t="s">
        <v>101</v>
      </c>
      <c r="D55" s="3" t="s">
        <v>102</v>
      </c>
      <c r="E55" s="1" t="str">
        <f>HYPERLINK("https://drive.google.com/drive/folders/132DcBOkTHwLQLoPQ0wMt8jMxnjk4yxcc?usp=sharing","Roaming photo booth rental fountain valley HTML")</f>
        <v>Roaming photo booth rental fountain valley HTML</v>
      </c>
    </row>
    <row r="56">
      <c r="A56" s="2" t="s">
        <v>103</v>
      </c>
      <c r="B56" s="2" t="s">
        <v>104</v>
      </c>
      <c r="D56" s="3" t="s">
        <v>105</v>
      </c>
      <c r="E56" s="1" t="str">
        <f>HYPERLINK("https://drive.google.com/file/d/13W5XSV9_UZ7itrIjZH_oj4MZ45EAMNVt/view?usp=sharing","Roaming photo booth rental fountain valley.html")</f>
        <v>Roaming photo booth rental fountain valley.html</v>
      </c>
    </row>
    <row r="57">
      <c r="A57" s="2" t="s">
        <v>106</v>
      </c>
      <c r="B57" s="2" t="s">
        <v>107</v>
      </c>
      <c r="D57" s="3" t="s">
        <v>108</v>
      </c>
      <c r="E57" s="1" t="str">
        <f>HYPERLINK("https://drive.google.com/drive/folders/1Xw62ja-zEYmCbEy6sjqvHpwQzGa8qvVD?usp=sharing","Roaming photo booth rental fountain valley MSFT")</f>
        <v>Roaming photo booth rental fountain valley MSFT</v>
      </c>
    </row>
    <row r="58">
      <c r="A58" s="2" t="s">
        <v>48</v>
      </c>
      <c r="B58" s="2" t="s">
        <v>109</v>
      </c>
      <c r="D58" s="3" t="s">
        <v>110</v>
      </c>
      <c r="E58" s="1" t="str">
        <f t="shared" ref="E58:E60" si="4">HYPERLINK("https://docs.google.com/document/d/1ZqDTzUzIs0qVuElsAuz7v56jwyX2uRoqVfKEN9HZ2cU/edit?usp=sharing","Roaming photo booth rental Aliso Viejo    ")</f>
        <v>Roaming photo booth rental Aliso Viejo    </v>
      </c>
    </row>
    <row r="59">
      <c r="A59" s="2" t="s">
        <v>50</v>
      </c>
      <c r="B59" s="2" t="s">
        <v>111</v>
      </c>
      <c r="D59" s="3" t="s">
        <v>112</v>
      </c>
      <c r="E59" s="1" t="str">
        <f t="shared" si="4"/>
        <v>Roaming photo booth rental Aliso Viejo    </v>
      </c>
    </row>
    <row r="60">
      <c r="A60" s="2" t="s">
        <v>52</v>
      </c>
      <c r="B60" s="2" t="s">
        <v>113</v>
      </c>
      <c r="D60" s="3" t="s">
        <v>114</v>
      </c>
      <c r="E60" s="1" t="str">
        <f t="shared" si="4"/>
        <v>Roaming photo booth rental Aliso Viejo    </v>
      </c>
    </row>
    <row r="61">
      <c r="A61" s="2" t="s">
        <v>48</v>
      </c>
      <c r="B61" s="2" t="s">
        <v>115</v>
      </c>
      <c r="D61" s="3" t="s">
        <v>116</v>
      </c>
      <c r="E61" s="1" t="str">
        <f t="shared" ref="E61:E63" si="5">HYPERLINK("https://docs.google.com/document/d/1qYNS500gecIXGb3uJ_4pyN9YfnIGRP5JYRXJqsCHFho/edit?usp=sharing","Roaming photo booth rental Anaheim")</f>
        <v>Roaming photo booth rental Anaheim</v>
      </c>
    </row>
    <row r="62">
      <c r="A62" s="2" t="s">
        <v>50</v>
      </c>
      <c r="B62" s="2" t="s">
        <v>117</v>
      </c>
      <c r="D62" s="3" t="s">
        <v>118</v>
      </c>
      <c r="E62" s="1" t="str">
        <f t="shared" si="5"/>
        <v>Roaming photo booth rental Anaheim</v>
      </c>
    </row>
    <row r="63">
      <c r="A63" s="2" t="s">
        <v>52</v>
      </c>
      <c r="B63" s="2" t="s">
        <v>119</v>
      </c>
      <c r="D63" s="3" t="s">
        <v>120</v>
      </c>
      <c r="E63" s="1" t="str">
        <f t="shared" si="5"/>
        <v>Roaming photo booth rental Anaheim</v>
      </c>
    </row>
    <row r="64">
      <c r="A64" s="2" t="s">
        <v>48</v>
      </c>
      <c r="B64" s="2" t="s">
        <v>121</v>
      </c>
      <c r="D64" s="3" t="s">
        <v>122</v>
      </c>
      <c r="E64" s="1" t="str">
        <f t="shared" ref="E64:E66" si="6">HYPERLINK("https://docs.google.com/document/d/1iECpxvmVwE4R16qWr8u9e_gdQAgZr_EwengQeqQrgHY/edit?usp=sharing","Roaming photo booth rental Lake Forest")</f>
        <v>Roaming photo booth rental Lake Forest</v>
      </c>
    </row>
    <row r="65">
      <c r="A65" s="2" t="s">
        <v>50</v>
      </c>
      <c r="B65" s="2" t="s">
        <v>123</v>
      </c>
      <c r="D65" s="3" t="s">
        <v>124</v>
      </c>
      <c r="E65" s="1" t="str">
        <f t="shared" si="6"/>
        <v>Roaming photo booth rental Lake Forest</v>
      </c>
    </row>
    <row r="66">
      <c r="A66" s="2" t="s">
        <v>52</v>
      </c>
      <c r="B66" s="2" t="s">
        <v>125</v>
      </c>
      <c r="D66" s="3" t="s">
        <v>126</v>
      </c>
      <c r="E66" s="1" t="str">
        <f t="shared" si="6"/>
        <v>Roaming photo booth rental Lake Forest</v>
      </c>
    </row>
    <row r="67">
      <c r="A67" s="2" t="s">
        <v>127</v>
      </c>
      <c r="B67" s="2" t="s">
        <v>1</v>
      </c>
      <c r="D67" s="3" t="s">
        <v>128</v>
      </c>
      <c r="E67" s="1" t="str">
        <f>HYPERLINK("https://sites.google.com/view/huntingtonbeachphotobooth/home","Roaming photo booth rental fountain valley")</f>
        <v>Roaming photo booth rental fountain valley</v>
      </c>
    </row>
    <row r="68">
      <c r="A68" s="2" t="s">
        <v>127</v>
      </c>
      <c r="B68" s="2" t="s">
        <v>1</v>
      </c>
      <c r="D68" s="3" t="s">
        <v>129</v>
      </c>
      <c r="E68" s="1" t="str">
        <f>HYPERLINK("https://sites.google.com/view/huntingtonbeachphotobooth/open-air-photo-booth-newport-beach","Roaming photo booth rental fountain valley")</f>
        <v>Roaming photo booth rental fountain valley</v>
      </c>
    </row>
    <row r="69">
      <c r="A69" s="2" t="s">
        <v>127</v>
      </c>
      <c r="B69" s="2" t="s">
        <v>1</v>
      </c>
      <c r="D69" s="3" t="s">
        <v>130</v>
      </c>
      <c r="E69" s="1" t="str">
        <f>HYPERLINK("https://sites.google.com/view/newport-beach-photo-booths/home","Roaming photo booth rental fountain valley")</f>
        <v>Roaming photo booth rental fountain valley</v>
      </c>
    </row>
    <row r="70">
      <c r="A70" s="2" t="s">
        <v>127</v>
      </c>
      <c r="B70" s="2" t="s">
        <v>1</v>
      </c>
      <c r="D70" s="3" t="s">
        <v>131</v>
      </c>
      <c r="E70" s="1" t="str">
        <f>HYPERLINK("https://sites.google.com/view/newport-beach-photo-booths/best-newport-beach-photo-booth-rental","Roaming photo booth rental fountain valley")</f>
        <v>Roaming photo booth rental fountain valley</v>
      </c>
    </row>
    <row r="71">
      <c r="A71" s="2" t="s">
        <v>127</v>
      </c>
      <c r="B71" s="2" t="s">
        <v>1</v>
      </c>
      <c r="D71" s="3" t="s">
        <v>132</v>
      </c>
      <c r="E71" s="1" t="str">
        <f>HYPERLINK("https://sites.google.com/view/photoboothrentalalisoviejoca/home","Roaming photo booth rental fountain valley")</f>
        <v>Roaming photo booth rental fountain valley</v>
      </c>
    </row>
    <row r="72">
      <c r="A72" s="2" t="s">
        <v>48</v>
      </c>
      <c r="B72" s="2" t="s">
        <v>133</v>
      </c>
      <c r="D72" s="3" t="s">
        <v>134</v>
      </c>
      <c r="E72" s="1" t="str">
        <f t="shared" ref="E72:E74" si="7">HYPERLINK("https://docs.google.com/document/d/1wW8rHgNl0IyWD3rEP0PL3NZEHdMZkx5AgEEHxHKKLKM/edit?usp=sharing","Roaming photo booth rental Garden Grove")</f>
        <v>Roaming photo booth rental Garden Grove</v>
      </c>
    </row>
    <row r="73">
      <c r="A73" s="2" t="s">
        <v>50</v>
      </c>
      <c r="B73" s="2" t="s">
        <v>135</v>
      </c>
      <c r="D73" s="3" t="s">
        <v>136</v>
      </c>
      <c r="E73" s="1" t="str">
        <f t="shared" si="7"/>
        <v>Roaming photo booth rental Garden Grove</v>
      </c>
    </row>
    <row r="74">
      <c r="A74" s="2" t="s">
        <v>52</v>
      </c>
      <c r="B74" s="2" t="s">
        <v>137</v>
      </c>
      <c r="D74" s="3" t="s">
        <v>138</v>
      </c>
      <c r="E74" s="1" t="str">
        <f t="shared" si="7"/>
        <v>Roaming photo booth rental Garden Grove</v>
      </c>
    </row>
    <row r="75">
      <c r="A75" s="2" t="s">
        <v>48</v>
      </c>
      <c r="B75" s="2" t="s">
        <v>139</v>
      </c>
      <c r="D75" s="3" t="s">
        <v>140</v>
      </c>
      <c r="E75" s="1" t="str">
        <f t="shared" ref="E75:E77" si="8">HYPERLINK("https://docs.google.com/document/d/1dJqk6Z4uolYXo6ypDrp6Qek6l39TCs7WkC-Z5jrQC2g/edit?usp=sharing","Roaming photo booth rental Balboa Island")</f>
        <v>Roaming photo booth rental Balboa Island</v>
      </c>
    </row>
    <row r="76">
      <c r="A76" s="2" t="s">
        <v>50</v>
      </c>
      <c r="B76" s="2" t="s">
        <v>141</v>
      </c>
      <c r="D76" s="3" t="s">
        <v>142</v>
      </c>
      <c r="E76" s="1" t="str">
        <f t="shared" si="8"/>
        <v>Roaming photo booth rental Balboa Island</v>
      </c>
    </row>
    <row r="77">
      <c r="A77" s="2" t="s">
        <v>52</v>
      </c>
      <c r="B77" s="2" t="s">
        <v>143</v>
      </c>
      <c r="D77" s="3" t="s">
        <v>144</v>
      </c>
      <c r="E77" s="1" t="str">
        <f t="shared" si="8"/>
        <v>Roaming photo booth rental Balboa Island</v>
      </c>
    </row>
    <row r="78">
      <c r="A78" s="2" t="s">
        <v>48</v>
      </c>
      <c r="B78" s="2" t="s">
        <v>145</v>
      </c>
      <c r="D78" s="3" t="s">
        <v>146</v>
      </c>
      <c r="E78" s="1" t="str">
        <f t="shared" ref="E78:E80" si="9">HYPERLINK("https://docs.google.com/document/d/1C_R7RbV_QIp8dkxc15AVtsp5f0zih_JAX6HlGg79zl0/edit?usp=sharing","Roaming photo booth rental Los Alamitos")</f>
        <v>Roaming photo booth rental Los Alamitos</v>
      </c>
    </row>
    <row r="79">
      <c r="A79" s="2" t="s">
        <v>50</v>
      </c>
      <c r="B79" s="2" t="s">
        <v>147</v>
      </c>
      <c r="D79" s="3" t="s">
        <v>148</v>
      </c>
      <c r="E79" s="1" t="str">
        <f t="shared" si="9"/>
        <v>Roaming photo booth rental Los Alamitos</v>
      </c>
    </row>
    <row r="80">
      <c r="A80" s="2" t="s">
        <v>52</v>
      </c>
      <c r="B80" s="2" t="s">
        <v>149</v>
      </c>
      <c r="D80" s="3" t="s">
        <v>150</v>
      </c>
      <c r="E80" s="1" t="str">
        <f t="shared" si="9"/>
        <v>Roaming photo booth rental Los Alamitos</v>
      </c>
    </row>
    <row r="81">
      <c r="A81" s="2" t="s">
        <v>127</v>
      </c>
      <c r="B81" s="2" t="s">
        <v>1</v>
      </c>
      <c r="D81" s="3" t="s">
        <v>128</v>
      </c>
      <c r="E81" s="1" t="str">
        <f>HYPERLINK("https://sites.google.com/view/huntingtonbeachphotobooth/home","Roaming photo booth rental fountain valley")</f>
        <v>Roaming photo booth rental fountain valley</v>
      </c>
    </row>
    <row r="82">
      <c r="A82" s="2" t="s">
        <v>127</v>
      </c>
      <c r="B82" s="2" t="s">
        <v>1</v>
      </c>
      <c r="D82" s="3" t="s">
        <v>129</v>
      </c>
      <c r="E82" s="1" t="str">
        <f>HYPERLINK("https://sites.google.com/view/huntingtonbeachphotobooth/open-air-photo-booth-newport-beach","Roaming photo booth rental fountain valley")</f>
        <v>Roaming photo booth rental fountain valley</v>
      </c>
    </row>
    <row r="83">
      <c r="A83" s="2" t="s">
        <v>127</v>
      </c>
      <c r="B83" s="2" t="s">
        <v>1</v>
      </c>
      <c r="D83" s="3" t="s">
        <v>130</v>
      </c>
      <c r="E83" s="1" t="str">
        <f>HYPERLINK("https://sites.google.com/view/newport-beach-photo-booths/home","Roaming photo booth rental fountain valley")</f>
        <v>Roaming photo booth rental fountain valley</v>
      </c>
    </row>
    <row r="84">
      <c r="A84" s="2" t="s">
        <v>127</v>
      </c>
      <c r="B84" s="2" t="s">
        <v>1</v>
      </c>
      <c r="D84" s="3" t="s">
        <v>131</v>
      </c>
      <c r="E84" s="1" t="str">
        <f>HYPERLINK("https://sites.google.com/view/newport-beach-photo-booths/best-newport-beach-photo-booth-rental","Roaming photo booth rental fountain valley")</f>
        <v>Roaming photo booth rental fountain valley</v>
      </c>
    </row>
    <row r="85">
      <c r="A85" s="2" t="s">
        <v>127</v>
      </c>
      <c r="B85" s="2" t="s">
        <v>1</v>
      </c>
      <c r="D85" s="3" t="s">
        <v>132</v>
      </c>
      <c r="E85" s="1" t="str">
        <f>HYPERLINK("https://sites.google.com/view/photoboothrentalalisoviejoca/home","Roaming photo booth rental fountain valley")</f>
        <v>Roaming photo booth rental fountain valley</v>
      </c>
    </row>
    <row r="86">
      <c r="A86" s="2" t="s">
        <v>48</v>
      </c>
      <c r="B86" s="2" t="s">
        <v>151</v>
      </c>
      <c r="D86" s="3" t="s">
        <v>152</v>
      </c>
      <c r="E86" s="1" t="str">
        <f t="shared" ref="E86:E88" si="10">HYPERLINK("https://docs.google.com/document/d/1wLBvHAbb9rnf34gcSVsYOH7_ORCrAEG0CUWg53wQNYw/edit?usp=sharing","Roaming photo booth rental Brea")</f>
        <v>Roaming photo booth rental Brea</v>
      </c>
    </row>
    <row r="87">
      <c r="A87" s="2" t="s">
        <v>50</v>
      </c>
      <c r="B87" s="2" t="s">
        <v>153</v>
      </c>
      <c r="D87" s="3" t="s">
        <v>154</v>
      </c>
      <c r="E87" s="1" t="str">
        <f t="shared" si="10"/>
        <v>Roaming photo booth rental Brea</v>
      </c>
    </row>
    <row r="88">
      <c r="A88" s="2" t="s">
        <v>52</v>
      </c>
      <c r="B88" s="2" t="s">
        <v>155</v>
      </c>
      <c r="D88" s="3" t="s">
        <v>156</v>
      </c>
      <c r="E88" s="1" t="str">
        <f t="shared" si="10"/>
        <v>Roaming photo booth rental Brea</v>
      </c>
    </row>
    <row r="89">
      <c r="A89" s="2" t="s">
        <v>48</v>
      </c>
      <c r="B89" s="2" t="s">
        <v>157</v>
      </c>
      <c r="D89" s="3" t="s">
        <v>158</v>
      </c>
      <c r="E89" s="1" t="str">
        <f t="shared" ref="E89:E91" si="11">HYPERLINK("https://docs.google.com/document/d/1tmLT1cxOqC7fb5saZVpiUdMyIJpkAvSAwFYJJl5sJPc/edit?usp=sharing","Roaming photo booth rental Irvine")</f>
        <v>Roaming photo booth rental Irvine</v>
      </c>
    </row>
    <row r="90">
      <c r="A90" s="2" t="s">
        <v>50</v>
      </c>
      <c r="B90" s="2" t="s">
        <v>159</v>
      </c>
      <c r="D90" s="3" t="s">
        <v>160</v>
      </c>
      <c r="E90" s="1" t="str">
        <f t="shared" si="11"/>
        <v>Roaming photo booth rental Irvine</v>
      </c>
    </row>
    <row r="91">
      <c r="A91" s="2" t="s">
        <v>52</v>
      </c>
      <c r="B91" s="2" t="s">
        <v>161</v>
      </c>
      <c r="D91" s="3" t="s">
        <v>162</v>
      </c>
      <c r="E91" s="1" t="str">
        <f t="shared" si="11"/>
        <v>Roaming photo booth rental Irvine</v>
      </c>
    </row>
    <row r="92">
      <c r="A92" s="2" t="s">
        <v>48</v>
      </c>
      <c r="B92" s="2" t="s">
        <v>163</v>
      </c>
      <c r="D92" s="3" t="s">
        <v>164</v>
      </c>
      <c r="E92" s="1" t="str">
        <f t="shared" ref="E92:E94" si="12">HYPERLINK("https://docs.google.com/document/d/1i28sHBFCgW6RiJY-VFxUgVe7vPLbT1L9PJDuRV7Ag2Y/edit?usp=sharing","Roaming photo booth rental Mission Viejo")</f>
        <v>Roaming photo booth rental Mission Viejo</v>
      </c>
    </row>
    <row r="93">
      <c r="A93" s="2" t="s">
        <v>50</v>
      </c>
      <c r="B93" s="2" t="s">
        <v>165</v>
      </c>
      <c r="D93" s="3" t="s">
        <v>166</v>
      </c>
      <c r="E93" s="1" t="str">
        <f t="shared" si="12"/>
        <v>Roaming photo booth rental Mission Viejo</v>
      </c>
    </row>
    <row r="94">
      <c r="A94" s="2" t="s">
        <v>52</v>
      </c>
      <c r="B94" s="2" t="s">
        <v>167</v>
      </c>
      <c r="D94" s="3" t="s">
        <v>168</v>
      </c>
      <c r="E94" s="1" t="str">
        <f t="shared" si="12"/>
        <v>Roaming photo booth rental Mission Viejo</v>
      </c>
    </row>
    <row r="95">
      <c r="A95" s="2" t="s">
        <v>127</v>
      </c>
      <c r="B95" s="2" t="s">
        <v>1</v>
      </c>
      <c r="D95" s="3" t="s">
        <v>128</v>
      </c>
      <c r="E95" s="1" t="str">
        <f>HYPERLINK("https://sites.google.com/view/huntingtonbeachphotobooth/home","Roaming photo booth rental fountain valley")</f>
        <v>Roaming photo booth rental fountain valley</v>
      </c>
    </row>
    <row r="96">
      <c r="A96" s="2" t="s">
        <v>127</v>
      </c>
      <c r="B96" s="2" t="s">
        <v>1</v>
      </c>
      <c r="D96" s="3" t="s">
        <v>129</v>
      </c>
      <c r="E96" s="1" t="str">
        <f>HYPERLINK("https://sites.google.com/view/huntingtonbeachphotobooth/open-air-photo-booth-newport-beach","Roaming photo booth rental fountain valley")</f>
        <v>Roaming photo booth rental fountain valley</v>
      </c>
    </row>
    <row r="97">
      <c r="A97" s="2" t="s">
        <v>127</v>
      </c>
      <c r="B97" s="2" t="s">
        <v>1</v>
      </c>
      <c r="D97" s="3" t="s">
        <v>130</v>
      </c>
      <c r="E97" s="1" t="str">
        <f>HYPERLINK("https://sites.google.com/view/newport-beach-photo-booths/home","Roaming photo booth rental fountain valley")</f>
        <v>Roaming photo booth rental fountain valley</v>
      </c>
    </row>
    <row r="98">
      <c r="A98" s="2" t="s">
        <v>127</v>
      </c>
      <c r="B98" s="2" t="s">
        <v>1</v>
      </c>
      <c r="D98" s="3" t="s">
        <v>131</v>
      </c>
      <c r="E98" s="1" t="str">
        <f>HYPERLINK("https://sites.google.com/view/newport-beach-photo-booths/best-newport-beach-photo-booth-rental","Roaming photo booth rental fountain valley")</f>
        <v>Roaming photo booth rental fountain valley</v>
      </c>
    </row>
    <row r="99">
      <c r="A99" s="2" t="s">
        <v>127</v>
      </c>
      <c r="B99" s="2" t="s">
        <v>1</v>
      </c>
      <c r="D99" s="3" t="s">
        <v>132</v>
      </c>
      <c r="E99" s="1" t="str">
        <f>HYPERLINK("https://sites.google.com/view/photoboothrentalalisoviejoca/home","Roaming photo booth rental fountain valley")</f>
        <v>Roaming photo booth rental fountain valley</v>
      </c>
    </row>
    <row r="100">
      <c r="A100" s="2" t="s">
        <v>48</v>
      </c>
      <c r="B100" s="2" t="s">
        <v>169</v>
      </c>
      <c r="D100" s="3" t="s">
        <v>170</v>
      </c>
      <c r="E100" s="1" t="str">
        <f t="shared" ref="E100:E102" si="13">HYPERLINK("https://docs.google.com/document/d/1VSd26rQIFqVkGsX3ZSEpJi24n1ksi8r-47SYj87C6Y0/edit?usp=sharing","Roaming photo booth rental Buena Park")</f>
        <v>Roaming photo booth rental Buena Park</v>
      </c>
    </row>
    <row r="101">
      <c r="A101" s="2" t="s">
        <v>50</v>
      </c>
      <c r="B101" s="2" t="s">
        <v>171</v>
      </c>
      <c r="D101" s="3" t="s">
        <v>172</v>
      </c>
      <c r="E101" s="1" t="str">
        <f t="shared" si="13"/>
        <v>Roaming photo booth rental Buena Park</v>
      </c>
    </row>
    <row r="102">
      <c r="A102" s="2" t="s">
        <v>52</v>
      </c>
      <c r="B102" s="2" t="s">
        <v>173</v>
      </c>
      <c r="D102" s="3" t="s">
        <v>174</v>
      </c>
      <c r="E102" s="1" t="str">
        <f t="shared" si="13"/>
        <v>Roaming photo booth rental Buena Park</v>
      </c>
    </row>
    <row r="103">
      <c r="A103" s="2" t="s">
        <v>48</v>
      </c>
      <c r="B103" s="2" t="s">
        <v>175</v>
      </c>
      <c r="D103" s="3" t="s">
        <v>176</v>
      </c>
      <c r="E103" s="1" t="str">
        <f t="shared" ref="E103:E105" si="14">HYPERLINK("https://docs.google.com/document/d/1yA4sWU4PYb0IiajMjFVDFm2pSTk4JSVV3G9SnemaBHU/edit?usp=sharing","Roaming photo booth rental Monarch Beach")</f>
        <v>Roaming photo booth rental Monarch Beach</v>
      </c>
    </row>
    <row r="104">
      <c r="A104" s="2" t="s">
        <v>50</v>
      </c>
      <c r="B104" s="2" t="s">
        <v>177</v>
      </c>
      <c r="D104" s="3" t="s">
        <v>178</v>
      </c>
      <c r="E104" s="1" t="str">
        <f t="shared" si="14"/>
        <v>Roaming photo booth rental Monarch Beach</v>
      </c>
    </row>
    <row r="105">
      <c r="A105" s="2" t="s">
        <v>52</v>
      </c>
      <c r="B105" s="2" t="s">
        <v>179</v>
      </c>
      <c r="D105" s="3" t="s">
        <v>180</v>
      </c>
      <c r="E105" s="1" t="str">
        <f t="shared" si="14"/>
        <v>Roaming photo booth rental Monarch Beach</v>
      </c>
    </row>
    <row r="106">
      <c r="A106" s="2" t="s">
        <v>48</v>
      </c>
      <c r="B106" s="2" t="s">
        <v>181</v>
      </c>
      <c r="D106" s="3" t="s">
        <v>182</v>
      </c>
      <c r="E106" s="1" t="str">
        <f t="shared" ref="E106:E108" si="15">HYPERLINK("https://docs.google.com/document/d/16-pHRLEDzao2l3tXqkwC_o11aJfrivaUkylrWtjEK0E/edit?usp=sharing","Roaming photo booth rental Costa Mesa    ")</f>
        <v>Roaming photo booth rental Costa Mesa    </v>
      </c>
    </row>
    <row r="107">
      <c r="A107" s="2" t="s">
        <v>50</v>
      </c>
      <c r="B107" s="2" t="s">
        <v>183</v>
      </c>
      <c r="D107" s="3" t="s">
        <v>184</v>
      </c>
      <c r="E107" s="1" t="str">
        <f t="shared" si="15"/>
        <v>Roaming photo booth rental Costa Mesa    </v>
      </c>
    </row>
    <row r="108">
      <c r="A108" s="2" t="s">
        <v>52</v>
      </c>
      <c r="B108" s="2" t="s">
        <v>185</v>
      </c>
      <c r="D108" s="3" t="s">
        <v>186</v>
      </c>
      <c r="E108" s="1" t="str">
        <f t="shared" si="15"/>
        <v>Roaming photo booth rental Costa Mesa    </v>
      </c>
    </row>
    <row r="109">
      <c r="A109" s="2" t="s">
        <v>127</v>
      </c>
      <c r="B109" s="2" t="s">
        <v>1</v>
      </c>
      <c r="D109" s="3" t="s">
        <v>128</v>
      </c>
      <c r="E109" s="1" t="str">
        <f>HYPERLINK("https://sites.google.com/view/huntingtonbeachphotobooth/home","Roaming photo booth rental fountain valley")</f>
        <v>Roaming photo booth rental fountain valley</v>
      </c>
    </row>
    <row r="110">
      <c r="A110" s="2" t="s">
        <v>127</v>
      </c>
      <c r="B110" s="2" t="s">
        <v>1</v>
      </c>
      <c r="D110" s="3" t="s">
        <v>129</v>
      </c>
      <c r="E110" s="1" t="str">
        <f>HYPERLINK("https://sites.google.com/view/huntingtonbeachphotobooth/open-air-photo-booth-newport-beach","Roaming photo booth rental fountain valley")</f>
        <v>Roaming photo booth rental fountain valley</v>
      </c>
    </row>
    <row r="111">
      <c r="A111" s="2" t="s">
        <v>127</v>
      </c>
      <c r="B111" s="2" t="s">
        <v>1</v>
      </c>
      <c r="D111" s="3" t="s">
        <v>130</v>
      </c>
      <c r="E111" s="1" t="str">
        <f>HYPERLINK("https://sites.google.com/view/newport-beach-photo-booths/home","Roaming photo booth rental fountain valley")</f>
        <v>Roaming photo booth rental fountain valley</v>
      </c>
    </row>
    <row r="112">
      <c r="A112" s="2" t="s">
        <v>127</v>
      </c>
      <c r="B112" s="2" t="s">
        <v>1</v>
      </c>
      <c r="D112" s="3" t="s">
        <v>131</v>
      </c>
      <c r="E112" s="1" t="str">
        <f>HYPERLINK("https://sites.google.com/view/newport-beach-photo-booths/best-newport-beach-photo-booth-rental","Roaming photo booth rental fountain valley")</f>
        <v>Roaming photo booth rental fountain valley</v>
      </c>
    </row>
    <row r="113">
      <c r="A113" s="2" t="s">
        <v>127</v>
      </c>
      <c r="B113" s="2" t="s">
        <v>1</v>
      </c>
      <c r="D113" s="3" t="s">
        <v>132</v>
      </c>
      <c r="E113" s="1" t="str">
        <f>HYPERLINK("https://sites.google.com/view/photoboothrentalalisoviejoca/home","Roaming photo booth rental fountain valley")</f>
        <v>Roaming photo booth rental fountain valley</v>
      </c>
    </row>
    <row r="114">
      <c r="A114" s="2" t="s">
        <v>48</v>
      </c>
      <c r="B114" s="2" t="s">
        <v>187</v>
      </c>
      <c r="D114" s="3" t="s">
        <v>188</v>
      </c>
      <c r="E114" s="1" t="str">
        <f t="shared" ref="E114:E116" si="16">HYPERLINK("https://docs.google.com/document/d/1z6gOwy5LappAUHXiTW-ygR1xwxEP7gClWS7oRFERlFg/edit?usp=sharing","Roaming photo booth rental Newport Beach")</f>
        <v>Roaming photo booth rental Newport Beach</v>
      </c>
    </row>
    <row r="115">
      <c r="A115" s="2" t="s">
        <v>50</v>
      </c>
      <c r="B115" s="2" t="s">
        <v>189</v>
      </c>
      <c r="D115" s="3" t="s">
        <v>190</v>
      </c>
      <c r="E115" s="1" t="str">
        <f t="shared" si="16"/>
        <v>Roaming photo booth rental Newport Beach</v>
      </c>
    </row>
    <row r="116">
      <c r="A116" s="2" t="s">
        <v>52</v>
      </c>
      <c r="B116" s="2" t="s">
        <v>191</v>
      </c>
      <c r="D116" s="3" t="s">
        <v>192</v>
      </c>
      <c r="E116" s="1" t="str">
        <f t="shared" si="16"/>
        <v>Roaming photo booth rental Newport Beach</v>
      </c>
    </row>
    <row r="117">
      <c r="A117" s="2" t="s">
        <v>48</v>
      </c>
      <c r="B117" s="2" t="s">
        <v>193</v>
      </c>
      <c r="D117" s="3" t="s">
        <v>194</v>
      </c>
      <c r="E117" s="1" t="str">
        <f t="shared" ref="E117:E119" si="17">HYPERLINK("https://docs.google.com/document/d/1oHz8Ic1oTn8SnOEhlLmg6fWt1auzUDkLR86D23__Nyk/edit?usp=sharing","Roaming photo booth rental Corona Del Mar")</f>
        <v>Roaming photo booth rental Corona Del Mar</v>
      </c>
    </row>
    <row r="118">
      <c r="A118" s="2" t="s">
        <v>50</v>
      </c>
      <c r="B118" s="2" t="s">
        <v>195</v>
      </c>
      <c r="D118" s="3" t="s">
        <v>196</v>
      </c>
      <c r="E118" s="1" t="str">
        <f t="shared" si="17"/>
        <v>Roaming photo booth rental Corona Del Mar</v>
      </c>
    </row>
    <row r="119">
      <c r="A119" s="2" t="s">
        <v>52</v>
      </c>
      <c r="B119" s="2" t="s">
        <v>197</v>
      </c>
      <c r="D119" s="3" t="s">
        <v>198</v>
      </c>
      <c r="E119" s="1" t="str">
        <f t="shared" si="17"/>
        <v>Roaming photo booth rental Corona Del Mar</v>
      </c>
    </row>
    <row r="120">
      <c r="A120" s="2" t="s">
        <v>48</v>
      </c>
      <c r="B120" s="2" t="s">
        <v>199</v>
      </c>
      <c r="D120" s="3" t="s">
        <v>200</v>
      </c>
      <c r="E120" s="1" t="str">
        <f t="shared" ref="E120:E122" si="18">HYPERLINK("https://docs.google.com/document/d/1Zv9rTVn8_tL0ufNvQuDKp5FNoiYrUiBbq7Fnv0Tf7-s/edit?usp=sharing","Roaming photo booth rental Newport Coast")</f>
        <v>Roaming photo booth rental Newport Coast</v>
      </c>
    </row>
    <row r="121">
      <c r="A121" s="2" t="s">
        <v>50</v>
      </c>
      <c r="B121" s="2" t="s">
        <v>201</v>
      </c>
      <c r="D121" s="3" t="s">
        <v>202</v>
      </c>
      <c r="E121" s="1" t="str">
        <f t="shared" si="18"/>
        <v>Roaming photo booth rental Newport Coast</v>
      </c>
    </row>
    <row r="122">
      <c r="A122" s="2" t="s">
        <v>52</v>
      </c>
      <c r="B122" s="2" t="s">
        <v>203</v>
      </c>
      <c r="D122" s="3" t="s">
        <v>204</v>
      </c>
      <c r="E122" s="1" t="str">
        <f t="shared" si="18"/>
        <v>Roaming photo booth rental Newport Coast</v>
      </c>
    </row>
    <row r="123">
      <c r="A123" s="2" t="s">
        <v>127</v>
      </c>
      <c r="B123" s="2" t="s">
        <v>1</v>
      </c>
      <c r="D123" s="3" t="s">
        <v>128</v>
      </c>
      <c r="E123" s="1" t="str">
        <f>HYPERLINK("https://sites.google.com/view/huntingtonbeachphotobooth/home","Roaming photo booth rental fountain valley")</f>
        <v>Roaming photo booth rental fountain valley</v>
      </c>
    </row>
    <row r="124">
      <c r="A124" s="2" t="s">
        <v>127</v>
      </c>
      <c r="B124" s="2" t="s">
        <v>1</v>
      </c>
      <c r="D124" s="3" t="s">
        <v>129</v>
      </c>
      <c r="E124" s="1" t="str">
        <f>HYPERLINK("https://sites.google.com/view/huntingtonbeachphotobooth/open-air-photo-booth-newport-beach","Roaming photo booth rental fountain valley")</f>
        <v>Roaming photo booth rental fountain valley</v>
      </c>
    </row>
    <row r="125">
      <c r="A125" s="2" t="s">
        <v>127</v>
      </c>
      <c r="B125" s="2" t="s">
        <v>1</v>
      </c>
      <c r="D125" s="3" t="s">
        <v>130</v>
      </c>
      <c r="E125" s="1" t="str">
        <f>HYPERLINK("https://sites.google.com/view/newport-beach-photo-booths/home","Roaming photo booth rental fountain valley")</f>
        <v>Roaming photo booth rental fountain valley</v>
      </c>
    </row>
    <row r="126">
      <c r="A126" s="2" t="s">
        <v>127</v>
      </c>
      <c r="B126" s="2" t="s">
        <v>1</v>
      </c>
      <c r="D126" s="3" t="s">
        <v>131</v>
      </c>
      <c r="E126" s="1" t="str">
        <f>HYPERLINK("https://sites.google.com/view/newport-beach-photo-booths/best-newport-beach-photo-booth-rental","Roaming photo booth rental fountain valley")</f>
        <v>Roaming photo booth rental fountain valley</v>
      </c>
    </row>
    <row r="127">
      <c r="A127" s="2" t="s">
        <v>127</v>
      </c>
      <c r="B127" s="2" t="s">
        <v>1</v>
      </c>
      <c r="D127" s="3" t="s">
        <v>132</v>
      </c>
      <c r="E127" s="1" t="str">
        <f>HYPERLINK("https://sites.google.com/view/photoboothrentalalisoviejoca/home","Roaming photo booth rental fountain valley")</f>
        <v>Roaming photo booth rental fountain valley</v>
      </c>
    </row>
    <row r="128">
      <c r="A128" s="2" t="s">
        <v>48</v>
      </c>
      <c r="B128" s="2" t="s">
        <v>205</v>
      </c>
      <c r="D128" s="3" t="s">
        <v>206</v>
      </c>
      <c r="E128" s="1" t="str">
        <f t="shared" ref="E128:E130" si="19">HYPERLINK("https://docs.google.com/document/d/1FSaIltUreY2Jowbz20V_oxoF6BxK07_7Tsli8qMI1M0/edit?usp=sharing","Roaming photo booth rental Coto de Caza")</f>
        <v>Roaming photo booth rental Coto de Caza</v>
      </c>
    </row>
    <row r="129">
      <c r="A129" s="2" t="s">
        <v>50</v>
      </c>
      <c r="B129" s="2" t="s">
        <v>207</v>
      </c>
      <c r="D129" s="3" t="s">
        <v>208</v>
      </c>
      <c r="E129" s="1" t="str">
        <f t="shared" si="19"/>
        <v>Roaming photo booth rental Coto de Caza</v>
      </c>
    </row>
    <row r="130">
      <c r="A130" s="2" t="s">
        <v>52</v>
      </c>
      <c r="B130" s="2" t="s">
        <v>209</v>
      </c>
      <c r="D130" s="3" t="s">
        <v>210</v>
      </c>
      <c r="E130" s="1" t="str">
        <f t="shared" si="19"/>
        <v>Roaming photo booth rental Coto de Caza</v>
      </c>
    </row>
    <row r="131">
      <c r="A131" s="2" t="s">
        <v>48</v>
      </c>
      <c r="B131" s="2" t="s">
        <v>211</v>
      </c>
      <c r="D131" s="3" t="s">
        <v>212</v>
      </c>
      <c r="E131" s="1" t="str">
        <f t="shared" ref="E131:E133" si="20">HYPERLINK("https://docs.google.com/document/d/1RSE5Z2NpxMIF0UoeM1BspbIEgXzUjgva17EMCSfnjBY/edit?usp=sharing","Roaming photo booth rental Orange")</f>
        <v>Roaming photo booth rental Orange</v>
      </c>
    </row>
    <row r="132">
      <c r="A132" s="2" t="s">
        <v>50</v>
      </c>
      <c r="B132" s="2" t="s">
        <v>213</v>
      </c>
      <c r="D132" s="3" t="s">
        <v>214</v>
      </c>
      <c r="E132" s="1" t="str">
        <f t="shared" si="20"/>
        <v>Roaming photo booth rental Orange</v>
      </c>
    </row>
    <row r="133">
      <c r="A133" s="2" t="s">
        <v>52</v>
      </c>
      <c r="B133" s="2" t="s">
        <v>215</v>
      </c>
      <c r="D133" s="3" t="s">
        <v>216</v>
      </c>
      <c r="E133" s="1" t="str">
        <f t="shared" si="20"/>
        <v>Roaming photo booth rental Orange</v>
      </c>
    </row>
    <row r="134">
      <c r="A134" s="2" t="s">
        <v>48</v>
      </c>
      <c r="B134" s="2" t="s">
        <v>217</v>
      </c>
      <c r="D134" s="3" t="s">
        <v>218</v>
      </c>
      <c r="E134" s="1" t="str">
        <f t="shared" ref="E134:E136" si="21">HYPERLINK("https://docs.google.com/document/d/1axQGGcy37uBi4aSqcGoSm0uo3BW-44gH4FJhDT9qxW8/edit?usp=sharing","Roaming photo booth rental Cypress    ")</f>
        <v>Roaming photo booth rental Cypress    </v>
      </c>
    </row>
    <row r="135">
      <c r="A135" s="2" t="s">
        <v>50</v>
      </c>
      <c r="B135" s="2" t="s">
        <v>219</v>
      </c>
      <c r="D135" s="3" t="s">
        <v>220</v>
      </c>
      <c r="E135" s="1" t="str">
        <f t="shared" si="21"/>
        <v>Roaming photo booth rental Cypress    </v>
      </c>
    </row>
    <row r="136">
      <c r="A136" s="2" t="s">
        <v>52</v>
      </c>
      <c r="B136" s="2" t="s">
        <v>221</v>
      </c>
      <c r="D136" s="3" t="s">
        <v>222</v>
      </c>
      <c r="E136" s="1" t="str">
        <f t="shared" si="21"/>
        <v>Roaming photo booth rental Cypress    </v>
      </c>
    </row>
    <row r="137">
      <c r="A137" s="2" t="s">
        <v>127</v>
      </c>
      <c r="B137" s="2" t="s">
        <v>1</v>
      </c>
      <c r="D137" s="3" t="s">
        <v>128</v>
      </c>
      <c r="E137" s="1" t="str">
        <f>HYPERLINK("https://sites.google.com/view/huntingtonbeachphotobooth/home","Roaming photo booth rental fountain valley")</f>
        <v>Roaming photo booth rental fountain valley</v>
      </c>
    </row>
    <row r="138">
      <c r="A138" s="2" t="s">
        <v>127</v>
      </c>
      <c r="B138" s="2" t="s">
        <v>1</v>
      </c>
      <c r="D138" s="3" t="s">
        <v>129</v>
      </c>
      <c r="E138" s="1" t="str">
        <f>HYPERLINK("https://sites.google.com/view/huntingtonbeachphotobooth/open-air-photo-booth-newport-beach","Roaming photo booth rental fountain valley")</f>
        <v>Roaming photo booth rental fountain valley</v>
      </c>
    </row>
    <row r="139">
      <c r="A139" s="2" t="s">
        <v>127</v>
      </c>
      <c r="B139" s="2" t="s">
        <v>1</v>
      </c>
      <c r="D139" s="3" t="s">
        <v>130</v>
      </c>
      <c r="E139" s="1" t="str">
        <f>HYPERLINK("https://sites.google.com/view/newport-beach-photo-booths/home","Roaming photo booth rental fountain valley")</f>
        <v>Roaming photo booth rental fountain valley</v>
      </c>
    </row>
    <row r="140">
      <c r="A140" s="2" t="s">
        <v>127</v>
      </c>
      <c r="B140" s="2" t="s">
        <v>1</v>
      </c>
      <c r="D140" s="3" t="s">
        <v>131</v>
      </c>
      <c r="E140" s="1" t="str">
        <f>HYPERLINK("https://sites.google.com/view/newport-beach-photo-booths/best-newport-beach-photo-booth-rental","Roaming photo booth rental fountain valley")</f>
        <v>Roaming photo booth rental fountain valley</v>
      </c>
    </row>
    <row r="141">
      <c r="A141" s="2" t="s">
        <v>127</v>
      </c>
      <c r="B141" s="2" t="s">
        <v>1</v>
      </c>
      <c r="D141" s="3" t="s">
        <v>132</v>
      </c>
      <c r="E141" s="1" t="str">
        <f>HYPERLINK("https://sites.google.com/view/photoboothrentalalisoviejoca/home","Roaming photo booth rental fountain valley")</f>
        <v>Roaming photo booth rental fountain valley</v>
      </c>
    </row>
    <row r="142">
      <c r="A142" s="2" t="s">
        <v>48</v>
      </c>
      <c r="B142" s="2" t="s">
        <v>223</v>
      </c>
      <c r="D142" s="3" t="s">
        <v>224</v>
      </c>
      <c r="E142" s="1" t="str">
        <f t="shared" ref="E142:E144" si="22">HYPERLINK("https://docs.google.com/document/d/1SVNLZDEIsd9uFw9XlKatRekFHSt5it6klIYqbn53V_E/edit?usp=sharing","Roaming photo booth rental Placentia")</f>
        <v>Roaming photo booth rental Placentia</v>
      </c>
    </row>
    <row r="143">
      <c r="A143" s="2" t="s">
        <v>50</v>
      </c>
      <c r="B143" s="2" t="s">
        <v>225</v>
      </c>
      <c r="D143" s="3" t="s">
        <v>226</v>
      </c>
      <c r="E143" s="1" t="str">
        <f t="shared" si="22"/>
        <v>Roaming photo booth rental Placentia</v>
      </c>
    </row>
    <row r="144">
      <c r="A144" s="2" t="s">
        <v>52</v>
      </c>
      <c r="B144" s="2" t="s">
        <v>227</v>
      </c>
      <c r="D144" s="3" t="s">
        <v>228</v>
      </c>
      <c r="E144" s="1" t="str">
        <f t="shared" si="22"/>
        <v>Roaming photo booth rental Placentia</v>
      </c>
    </row>
    <row r="145">
      <c r="A145" s="2" t="s">
        <v>48</v>
      </c>
      <c r="B145" s="2" t="s">
        <v>229</v>
      </c>
      <c r="D145" s="3" t="s">
        <v>230</v>
      </c>
      <c r="E145" s="1" t="str">
        <f t="shared" ref="E145:E147" si="23">HYPERLINK("https://docs.google.com/document/d/1eRbuCycuLXMRpblGlLcLTh8U_xt5ZlhSHAswwfp8BIM/edit?usp=sharing","Roaming photo booth rental Dana Point")</f>
        <v>Roaming photo booth rental Dana Point</v>
      </c>
    </row>
    <row r="146">
      <c r="A146" s="2" t="s">
        <v>50</v>
      </c>
      <c r="B146" s="2" t="s">
        <v>231</v>
      </c>
      <c r="D146" s="3" t="s">
        <v>232</v>
      </c>
      <c r="E146" s="1" t="str">
        <f t="shared" si="23"/>
        <v>Roaming photo booth rental Dana Point</v>
      </c>
    </row>
    <row r="147">
      <c r="A147" s="2" t="s">
        <v>52</v>
      </c>
      <c r="B147" s="2" t="s">
        <v>233</v>
      </c>
      <c r="D147" s="3" t="s">
        <v>234</v>
      </c>
      <c r="E147" s="1" t="str">
        <f t="shared" si="23"/>
        <v>Roaming photo booth rental Dana Point</v>
      </c>
    </row>
    <row r="148">
      <c r="A148" s="2" t="s">
        <v>127</v>
      </c>
      <c r="B148" s="2" t="s">
        <v>1</v>
      </c>
      <c r="D148" s="3" t="s">
        <v>128</v>
      </c>
      <c r="E148" s="1" t="str">
        <f>HYPERLINK("https://sites.google.com/view/huntingtonbeachphotobooth/home","Roaming photo booth rental fountain valley")</f>
        <v>Roaming photo booth rental fountain valley</v>
      </c>
    </row>
    <row r="149">
      <c r="A149" s="2" t="s">
        <v>127</v>
      </c>
      <c r="B149" s="2" t="s">
        <v>1</v>
      </c>
      <c r="D149" s="3" t="s">
        <v>129</v>
      </c>
      <c r="E149" s="1" t="str">
        <f>HYPERLINK("https://sites.google.com/view/huntingtonbeachphotobooth/open-air-photo-booth-newport-beach","Roaming photo booth rental fountain valley")</f>
        <v>Roaming photo booth rental fountain valley</v>
      </c>
    </row>
    <row r="150">
      <c r="A150" s="2" t="s">
        <v>127</v>
      </c>
      <c r="B150" s="2" t="s">
        <v>1</v>
      </c>
      <c r="D150" s="3" t="s">
        <v>130</v>
      </c>
      <c r="E150" s="1" t="str">
        <f>HYPERLINK("https://sites.google.com/view/newport-beach-photo-booths/home","Roaming photo booth rental fountain valley")</f>
        <v>Roaming photo booth rental fountain valley</v>
      </c>
    </row>
    <row r="151">
      <c r="A151" s="2" t="s">
        <v>127</v>
      </c>
      <c r="B151" s="2" t="s">
        <v>1</v>
      </c>
      <c r="D151" s="3" t="s">
        <v>131</v>
      </c>
      <c r="E151" s="1" t="str">
        <f>HYPERLINK("https://sites.google.com/view/newport-beach-photo-booths/best-newport-beach-photo-booth-rental","Roaming photo booth rental fountain valley")</f>
        <v>Roaming photo booth rental fountain valley</v>
      </c>
    </row>
    <row r="152">
      <c r="A152" s="2" t="s">
        <v>127</v>
      </c>
      <c r="B152" s="2" t="s">
        <v>1</v>
      </c>
      <c r="D152" s="3" t="s">
        <v>132</v>
      </c>
      <c r="E152" s="1" t="str">
        <f>HYPERLINK("https://sites.google.com/view/photoboothrentalalisoviejoca/home","Roaming photo booth rental fountain valley")</f>
        <v>Roaming photo booth rental fountain valley</v>
      </c>
    </row>
    <row r="153" ht="112.5" customHeight="1">
      <c r="A153" s="2" t="s">
        <v>235</v>
      </c>
      <c r="B153" s="2" t="s">
        <v>24</v>
      </c>
      <c r="C153" s="1" t="str">
        <f>HYPERLINK("https://docs.google.com/spreadsheets/d/1GlP1QB_iQOmaGa11xuqtpEbntpeeApEEEOZ43NnSl-Q/edit?disco=AAABOwdLP-Q", IMAGE("https://api.qrserver.com/v1/create-qr-code/?size=150x150&amp;data=https://docs.google.com/spreadsheets/d/1GlP1QB_iQOmaGa11xuqtpEbntpeeApEEEOZ43NnSl-Q/edit?disco=AAABOwdLP-Q",1))</f>
        <v/>
      </c>
      <c r="D153" s="3" t="s">
        <v>236</v>
      </c>
      <c r="E153" s="1" t="str">
        <f>HYPERLINK("https://docs.google.com/spreadsheets/d/1GlP1QB_iQOmaGa11xuqtpEbntpeeApEEEOZ43NnSl-Q/edit?disco=AAABOwdLP-Q", "spreadsheet comment")</f>
        <v>spreadsheet comment</v>
      </c>
    </row>
    <row r="154" ht="112.5" customHeight="1">
      <c r="A154" s="2" t="s">
        <v>235</v>
      </c>
      <c r="B154" s="2" t="s">
        <v>40</v>
      </c>
      <c r="C154" s="1" t="str">
        <f>HYPERLINK("https://docs.google.com/drawings/d/1b1DCH3WthiQyZ45YukHchI6EbugZnxkzQszRuLE9jsw/edit?disco=AAABSqtrxiI", IMAGE("https://api.qrserver.com/v1/create-qr-code/?size=150x150&amp;data=https://docs.google.com/drawings/d/1b1DCH3WthiQyZ45YukHchI6EbugZnxkzQszRuLE9jsw/edit?disco=AAABSqtrxiI",1))</f>
        <v/>
      </c>
      <c r="D154" s="3" t="s">
        <v>237</v>
      </c>
      <c r="E154" s="1" t="str">
        <f>HYPERLINK("https://docs.google.com/drawings/d/1b1DCH3WthiQyZ45YukHchI6EbugZnxkzQszRuLE9jsw/edit?disco=AAABSqtrxiI", "drawing comment")</f>
        <v>drawing comment</v>
      </c>
    </row>
    <row r="155" ht="112.5" customHeight="1">
      <c r="A155" s="2" t="s">
        <v>235</v>
      </c>
      <c r="B155" s="2" t="s">
        <v>48</v>
      </c>
      <c r="C155" s="1" t="str">
        <f>HYPERLINK("https://docs.google.com/document/d/1eRbuCycuLXMRpblGlLcLTh8U_xt5ZlhSHAswwfp8BIM/edit?disco=AAABSoNMoKc", IMAGE("https://api.qrserver.com/v1/create-qr-code/?size=150x150&amp;data=https://docs.google.com/document/d/1eRbuCycuLXMRpblGlLcLTh8U_xt5ZlhSHAswwfp8BIM/edit?disco=AAABSoNMoKc",1))</f>
        <v/>
      </c>
      <c r="D155" s="3" t="s">
        <v>238</v>
      </c>
      <c r="E155" s="1" t="str">
        <f>HYPERLINK("https://docs.google.com/document/d/1eRbuCycuLXMRpblGlLcLTh8U_xt5ZlhSHAswwfp8BIM/edit?disco=AAABSoNMoKc", "document comment")</f>
        <v>document comment</v>
      </c>
    </row>
    <row r="156" ht="112.5" customHeight="1">
      <c r="A156" s="2" t="s">
        <v>235</v>
      </c>
      <c r="B156" s="2" t="s">
        <v>48</v>
      </c>
      <c r="C156" s="1" t="str">
        <f>HYPERLINK("https://docs.google.com/document/d/1SVNLZDEIsd9uFw9XlKatRekFHSt5it6klIYqbn53V_E/edit?disco=AAABSpx6fwM", IMAGE("https://api.qrserver.com/v1/create-qr-code/?size=150x150&amp;data=https://docs.google.com/document/d/1SVNLZDEIsd9uFw9XlKatRekFHSt5it6klIYqbn53V_E/edit?disco=AAABSpx6fwM",1))</f>
        <v/>
      </c>
      <c r="D156" s="3" t="s">
        <v>239</v>
      </c>
      <c r="E156" s="1" t="str">
        <f>HYPERLINK("https://docs.google.com/document/d/1SVNLZDEIsd9uFw9XlKatRekFHSt5it6klIYqbn53V_E/edit?disco=AAABSpx6fwM", "document comment")</f>
        <v>document comment</v>
      </c>
    </row>
    <row r="157" ht="112.5" customHeight="1">
      <c r="A157" s="2" t="s">
        <v>235</v>
      </c>
      <c r="B157" s="2" t="s">
        <v>48</v>
      </c>
      <c r="C157" s="1" t="str">
        <f>HYPERLINK("https://docs.google.com/document/d/1axQGGcy37uBi4aSqcGoSm0uo3BW-44gH4FJhDT9qxW8/edit?disco=AAABSdLiO0A", IMAGE("https://api.qrserver.com/v1/create-qr-code/?size=150x150&amp;data=https://docs.google.com/document/d/1axQGGcy37uBi4aSqcGoSm0uo3BW-44gH4FJhDT9qxW8/edit?disco=AAABSdLiO0A",1))</f>
        <v/>
      </c>
      <c r="D157" s="3" t="s">
        <v>240</v>
      </c>
      <c r="E157" s="1" t="str">
        <f>HYPERLINK("https://docs.google.com/document/d/1axQGGcy37uBi4aSqcGoSm0uo3BW-44gH4FJhDT9qxW8/edit?disco=AAABSdLiO0A", "document comment")</f>
        <v>document comment</v>
      </c>
    </row>
    <row r="158" ht="112.5" customHeight="1">
      <c r="A158" s="2" t="s">
        <v>235</v>
      </c>
      <c r="B158" s="2" t="s">
        <v>48</v>
      </c>
      <c r="C158" s="1" t="str">
        <f>HYPERLINK("https://docs.google.com/document/d/1RSE5Z2NpxMIF0UoeM1BspbIEgXzUjgva17EMCSfnjBY/edit?disco=AAABSzeLZeY", IMAGE("https://api.qrserver.com/v1/create-qr-code/?size=150x150&amp;data=https://docs.google.com/document/d/1RSE5Z2NpxMIF0UoeM1BspbIEgXzUjgva17EMCSfnjBY/edit?disco=AAABSzeLZeY",1))</f>
        <v/>
      </c>
      <c r="D158" s="3" t="s">
        <v>241</v>
      </c>
      <c r="E158" s="1" t="str">
        <f>HYPERLINK("https://docs.google.com/document/d/1RSE5Z2NpxMIF0UoeM1BspbIEgXzUjgva17EMCSfnjBY/edit?disco=AAABSzeLZeY", "document comment")</f>
        <v>document comment</v>
      </c>
    </row>
    <row r="159" ht="112.5" customHeight="1">
      <c r="A159" s="2" t="s">
        <v>235</v>
      </c>
      <c r="B159" s="2" t="s">
        <v>48</v>
      </c>
      <c r="C159" s="1" t="str">
        <f>HYPERLINK("https://docs.google.com/document/d/1FSaIltUreY2Jowbz20V_oxoF6BxK07_7Tsli8qMI1M0/edit?disco=AAABSVpJWyc", IMAGE("https://api.qrserver.com/v1/create-qr-code/?size=150x150&amp;data=https://docs.google.com/document/d/1FSaIltUreY2Jowbz20V_oxoF6BxK07_7Tsli8qMI1M0/edit?disco=AAABSVpJWyc",1))</f>
        <v/>
      </c>
      <c r="D159" s="3" t="s">
        <v>242</v>
      </c>
      <c r="E159" s="1" t="str">
        <f>HYPERLINK("https://docs.google.com/document/d/1FSaIltUreY2Jowbz20V_oxoF6BxK07_7Tsli8qMI1M0/edit?disco=AAABSVpJWyc", "document comment")</f>
        <v>document comment</v>
      </c>
    </row>
    <row r="160" ht="112.5" customHeight="1">
      <c r="A160" s="2" t="s">
        <v>235</v>
      </c>
      <c r="B160" s="2" t="s">
        <v>48</v>
      </c>
      <c r="C160" s="1" t="str">
        <f>HYPERLINK("https://docs.google.com/document/d/1Zv9rTVn8_tL0ufNvQuDKp5FNoiYrUiBbq7Fnv0Tf7-s/edit?disco=AAABScdAv00", IMAGE("https://api.qrserver.com/v1/create-qr-code/?size=150x150&amp;data=https://docs.google.com/document/d/1Zv9rTVn8_tL0ufNvQuDKp5FNoiYrUiBbq7Fnv0Tf7-s/edit?disco=AAABScdAv00",1))</f>
        <v/>
      </c>
      <c r="D160" s="3" t="s">
        <v>243</v>
      </c>
      <c r="E160" s="1" t="str">
        <f>HYPERLINK("https://docs.google.com/document/d/1Zv9rTVn8_tL0ufNvQuDKp5FNoiYrUiBbq7Fnv0Tf7-s/edit?disco=AAABScdAv00", "document comment")</f>
        <v>document comment</v>
      </c>
    </row>
    <row r="161" ht="112.5" customHeight="1">
      <c r="A161" s="2" t="s">
        <v>235</v>
      </c>
      <c r="B161" s="2" t="s">
        <v>48</v>
      </c>
      <c r="C161" s="1" t="str">
        <f>HYPERLINK("https://docs.google.com/document/d/1oHz8Ic1oTn8SnOEhlLmg6fWt1auzUDkLR86D23__Nyk/edit?disco=AAABOvqBI-s", IMAGE("https://api.qrserver.com/v1/create-qr-code/?size=150x150&amp;data=https://docs.google.com/document/d/1oHz8Ic1oTn8SnOEhlLmg6fWt1auzUDkLR86D23__Nyk/edit?disco=AAABOvqBI-s",1))</f>
        <v/>
      </c>
      <c r="D161" s="3" t="s">
        <v>244</v>
      </c>
      <c r="E161" s="1" t="str">
        <f>HYPERLINK("https://docs.google.com/document/d/1oHz8Ic1oTn8SnOEhlLmg6fWt1auzUDkLR86D23__Nyk/edit?disco=AAABOvqBI-s", "document comment")</f>
        <v>document comment</v>
      </c>
    </row>
    <row r="162" ht="112.5" customHeight="1">
      <c r="A162" s="2" t="s">
        <v>235</v>
      </c>
      <c r="B162" s="2" t="s">
        <v>48</v>
      </c>
      <c r="C162" s="1" t="str">
        <f>HYPERLINK("https://docs.google.com/document/d/1z6gOwy5LappAUHXiTW-ygR1xwxEP7gClWS7oRFERlFg/edit?disco=AAABSnEWaT0", IMAGE("https://api.qrserver.com/v1/create-qr-code/?size=150x150&amp;data=https://docs.google.com/document/d/1z6gOwy5LappAUHXiTW-ygR1xwxEP7gClWS7oRFERlFg/edit?disco=AAABSnEWaT0",1))</f>
        <v/>
      </c>
      <c r="D162" s="3" t="s">
        <v>245</v>
      </c>
      <c r="E162" s="1" t="str">
        <f>HYPERLINK("https://docs.google.com/document/d/1z6gOwy5LappAUHXiTW-ygR1xwxEP7gClWS7oRFERlFg/edit?disco=AAABSnEWaT0", "document comment")</f>
        <v>document comment</v>
      </c>
    </row>
    <row r="163" ht="112.5" customHeight="1">
      <c r="A163" s="2" t="s">
        <v>235</v>
      </c>
      <c r="B163" s="2" t="s">
        <v>48</v>
      </c>
      <c r="C163" s="1" t="str">
        <f>HYPERLINK("https://docs.google.com/document/d/16-pHRLEDzao2l3tXqkwC_o11aJfrivaUkylrWtjEK0E/edit?disco=AAABScuSvCM", IMAGE("https://api.qrserver.com/v1/create-qr-code/?size=150x150&amp;data=https://docs.google.com/document/d/16-pHRLEDzao2l3tXqkwC_o11aJfrivaUkylrWtjEK0E/edit?disco=AAABScuSvCM",1))</f>
        <v/>
      </c>
      <c r="D163" s="3" t="s">
        <v>246</v>
      </c>
      <c r="E163" s="1" t="str">
        <f>HYPERLINK("https://docs.google.com/document/d/16-pHRLEDzao2l3tXqkwC_o11aJfrivaUkylrWtjEK0E/edit?disco=AAABScuSvCM", "document comment")</f>
        <v>document comment</v>
      </c>
    </row>
    <row r="164" ht="112.5" customHeight="1">
      <c r="A164" s="2" t="s">
        <v>235</v>
      </c>
      <c r="B164" s="2" t="s">
        <v>48</v>
      </c>
      <c r="C164" s="1" t="str">
        <f>HYPERLINK("https://docs.google.com/document/d/1yA4sWU4PYb0IiajMjFVDFm2pSTk4JSVV3G9SnemaBHU/edit?disco=AAABSqoITZM", IMAGE("https://api.qrserver.com/v1/create-qr-code/?size=150x150&amp;data=https://docs.google.com/document/d/1yA4sWU4PYb0IiajMjFVDFm2pSTk4JSVV3G9SnemaBHU/edit?disco=AAABSqoITZM",1))</f>
        <v/>
      </c>
      <c r="D164" s="3" t="s">
        <v>247</v>
      </c>
      <c r="E164" s="1" t="str">
        <f>HYPERLINK("https://docs.google.com/document/d/1yA4sWU4PYb0IiajMjFVDFm2pSTk4JSVV3G9SnemaBHU/edit?disco=AAABSqoITZM", "document comment")</f>
        <v>document comment</v>
      </c>
    </row>
    <row r="165" ht="112.5" customHeight="1">
      <c r="A165" s="2" t="s">
        <v>235</v>
      </c>
      <c r="B165" s="2" t="s">
        <v>48</v>
      </c>
      <c r="C165" s="1" t="str">
        <f>HYPERLINK("https://docs.google.com/document/d/1VSd26rQIFqVkGsX3ZSEpJi24n1ksi8r-47SYj87C6Y0/edit?disco=AAABSnfXPoE", IMAGE("https://api.qrserver.com/v1/create-qr-code/?size=150x150&amp;data=https://docs.google.com/document/d/1VSd26rQIFqVkGsX3ZSEpJi24n1ksi8r-47SYj87C6Y0/edit?disco=AAABSnfXPoE",1))</f>
        <v/>
      </c>
      <c r="D165" s="3" t="s">
        <v>248</v>
      </c>
      <c r="E165" s="1" t="str">
        <f>HYPERLINK("https://docs.google.com/document/d/1VSd26rQIFqVkGsX3ZSEpJi24n1ksi8r-47SYj87C6Y0/edit?disco=AAABSnfXPoE", "document comment")</f>
        <v>document comment</v>
      </c>
    </row>
    <row r="166" ht="112.5" customHeight="1">
      <c r="A166" s="2" t="s">
        <v>235</v>
      </c>
      <c r="B166" s="2" t="s">
        <v>48</v>
      </c>
      <c r="C166" s="1" t="str">
        <f>HYPERLINK("https://docs.google.com/document/d/1i28sHBFCgW6RiJY-VFxUgVe7vPLbT1L9PJDuRV7Ag2Y/edit?disco=AAABSnILH5Y", IMAGE("https://api.qrserver.com/v1/create-qr-code/?size=150x150&amp;data=https://docs.google.com/document/d/1i28sHBFCgW6RiJY-VFxUgVe7vPLbT1L9PJDuRV7Ag2Y/edit?disco=AAABSnILH5Y",1))</f>
        <v/>
      </c>
      <c r="D166" s="3" t="s">
        <v>249</v>
      </c>
      <c r="E166" s="1" t="str">
        <f>HYPERLINK("https://docs.google.com/document/d/1i28sHBFCgW6RiJY-VFxUgVe7vPLbT1L9PJDuRV7Ag2Y/edit?disco=AAABSnILH5Y", "document comment")</f>
        <v>document comment</v>
      </c>
    </row>
    <row r="167" ht="112.5" customHeight="1">
      <c r="A167" s="2" t="s">
        <v>235</v>
      </c>
      <c r="B167" s="2" t="s">
        <v>48</v>
      </c>
      <c r="C167" s="1" t="str">
        <f>HYPERLINK("https://docs.google.com/document/d/1tmLT1cxOqC7fb5saZVpiUdMyIJpkAvSAwFYJJl5sJPc/edit?disco=AAABSn3cMrs", IMAGE("https://api.qrserver.com/v1/create-qr-code/?size=150x150&amp;data=https://docs.google.com/document/d/1tmLT1cxOqC7fb5saZVpiUdMyIJpkAvSAwFYJJl5sJPc/edit?disco=AAABSn3cMrs",1))</f>
        <v/>
      </c>
      <c r="D167" s="3" t="s">
        <v>250</v>
      </c>
      <c r="E167" s="1" t="str">
        <f>HYPERLINK("https://docs.google.com/document/d/1tmLT1cxOqC7fb5saZVpiUdMyIJpkAvSAwFYJJl5sJPc/edit?disco=AAABSn3cMrs", "document comment")</f>
        <v>document comment</v>
      </c>
    </row>
    <row r="168" ht="112.5" customHeight="1">
      <c r="A168" s="2" t="s">
        <v>235</v>
      </c>
      <c r="B168" s="2" t="s">
        <v>48</v>
      </c>
      <c r="C168" s="1" t="str">
        <f>HYPERLINK("https://docs.google.com/document/d/1wLBvHAbb9rnf34gcSVsYOH7_ORCrAEG0CUWg53wQNYw/edit?disco=AAABSmsDLOE", IMAGE("https://api.qrserver.com/v1/create-qr-code/?size=150x150&amp;data=https://docs.google.com/document/d/1wLBvHAbb9rnf34gcSVsYOH7_ORCrAEG0CUWg53wQNYw/edit?disco=AAABSmsDLOE",1))</f>
        <v/>
      </c>
      <c r="D168" s="3" t="s">
        <v>251</v>
      </c>
      <c r="E168" s="1" t="str">
        <f>HYPERLINK("https://docs.google.com/document/d/1wLBvHAbb9rnf34gcSVsYOH7_ORCrAEG0CUWg53wQNYw/edit?disco=AAABSmsDLOE", "document comment")</f>
        <v>document comment</v>
      </c>
    </row>
    <row r="169" ht="112.5" customHeight="1">
      <c r="A169" s="2" t="s">
        <v>235</v>
      </c>
      <c r="B169" s="2" t="s">
        <v>48</v>
      </c>
      <c r="C169" s="1" t="str">
        <f>HYPERLINK("https://docs.google.com/document/d/1C_R7RbV_QIp8dkxc15AVtsp5f0zih_JAX6HlGg79zl0/edit?disco=AAABSou1T-E", IMAGE("https://api.qrserver.com/v1/create-qr-code/?size=150x150&amp;data=https://docs.google.com/document/d/1C_R7RbV_QIp8dkxc15AVtsp5f0zih_JAX6HlGg79zl0/edit?disco=AAABSou1T-E",1))</f>
        <v/>
      </c>
      <c r="D169" s="3" t="s">
        <v>252</v>
      </c>
      <c r="E169" s="1" t="str">
        <f>HYPERLINK("https://docs.google.com/document/d/1C_R7RbV_QIp8dkxc15AVtsp5f0zih_JAX6HlGg79zl0/edit?disco=AAABSou1T-E", "document comment")</f>
        <v>document comment</v>
      </c>
    </row>
    <row r="170" ht="112.5" customHeight="1">
      <c r="A170" s="2" t="s">
        <v>235</v>
      </c>
      <c r="B170" s="2" t="s">
        <v>48</v>
      </c>
      <c r="C170" s="1" t="str">
        <f>HYPERLINK("https://docs.google.com/document/d/1dJqk6Z4uolYXo6ypDrp6Qek6l39TCs7WkC-Z5jrQC2g/edit?disco=AAABL1N_W1c", IMAGE("https://api.qrserver.com/v1/create-qr-code/?size=150x150&amp;data=https://docs.google.com/document/d/1dJqk6Z4uolYXo6ypDrp6Qek6l39TCs7WkC-Z5jrQC2g/edit?disco=AAABL1N_W1c",1))</f>
        <v/>
      </c>
      <c r="D170" s="3" t="s">
        <v>253</v>
      </c>
      <c r="E170" s="1" t="str">
        <f>HYPERLINK("https://docs.google.com/document/d/1dJqk6Z4uolYXo6ypDrp6Qek6l39TCs7WkC-Z5jrQC2g/edit?disco=AAABL1N_W1c", "document comment")</f>
        <v>document comment</v>
      </c>
    </row>
    <row r="171" ht="112.5" customHeight="1">
      <c r="A171" s="2" t="s">
        <v>235</v>
      </c>
      <c r="B171" s="2" t="s">
        <v>48</v>
      </c>
      <c r="C171" s="1" t="str">
        <f>HYPERLINK("https://docs.google.com/document/d/1wW8rHgNl0IyWD3rEP0PL3NZEHdMZkx5AgEEHxHKKLKM/edit?disco=AAABSUdxNM0", IMAGE("https://api.qrserver.com/v1/create-qr-code/?size=150x150&amp;data=https://docs.google.com/document/d/1wW8rHgNl0IyWD3rEP0PL3NZEHdMZkx5AgEEHxHKKLKM/edit?disco=AAABSUdxNM0",1))</f>
        <v/>
      </c>
      <c r="D171" s="3" t="s">
        <v>254</v>
      </c>
      <c r="E171" s="1" t="str">
        <f>HYPERLINK("https://docs.google.com/document/d/1wW8rHgNl0IyWD3rEP0PL3NZEHdMZkx5AgEEHxHKKLKM/edit?disco=AAABSUdxNM0", "document comment")</f>
        <v>document comment</v>
      </c>
    </row>
    <row r="172" ht="112.5" customHeight="1">
      <c r="A172" s="2" t="s">
        <v>235</v>
      </c>
      <c r="B172" s="2" t="s">
        <v>48</v>
      </c>
      <c r="C172" s="1" t="str">
        <f>HYPERLINK("https://docs.google.com/document/d/1iECpxvmVwE4R16qWr8u9e_gdQAgZr_EwengQeqQrgHY/edit?disco=AAABSn-Lkzc", IMAGE("https://api.qrserver.com/v1/create-qr-code/?size=150x150&amp;data=https://docs.google.com/document/d/1iECpxvmVwE4R16qWr8u9e_gdQAgZr_EwengQeqQrgHY/edit?disco=AAABSn-Lkzc",1))</f>
        <v/>
      </c>
      <c r="D172" s="3" t="s">
        <v>255</v>
      </c>
      <c r="E172" s="1" t="str">
        <f>HYPERLINK("https://docs.google.com/document/d/1iECpxvmVwE4R16qWr8u9e_gdQAgZr_EwengQeqQrgHY/edit?disco=AAABSn-Lkzc", "document comment")</f>
        <v>document comment</v>
      </c>
    </row>
    <row r="173" ht="112.5" customHeight="1">
      <c r="A173" s="2" t="s">
        <v>235</v>
      </c>
      <c r="B173" s="2" t="s">
        <v>48</v>
      </c>
      <c r="C173" s="1" t="str">
        <f>HYPERLINK("https://docs.google.com/document/d/1qYNS500gecIXGb3uJ_4pyN9YfnIGRP5JYRXJqsCHFho/edit?disco=AAABSVy0CWI", IMAGE("https://api.qrserver.com/v1/create-qr-code/?size=150x150&amp;data=https://docs.google.com/document/d/1qYNS500gecIXGb3uJ_4pyN9YfnIGRP5JYRXJqsCHFho/edit?disco=AAABSVy0CWI",1))</f>
        <v/>
      </c>
      <c r="D173" s="3" t="s">
        <v>256</v>
      </c>
      <c r="E173" s="1" t="str">
        <f>HYPERLINK("https://docs.google.com/document/d/1qYNS500gecIXGb3uJ_4pyN9YfnIGRP5JYRXJqsCHFho/edit?disco=AAABSVy0CWI", "document comment")</f>
        <v>document comment</v>
      </c>
    </row>
    <row r="174" ht="112.5" customHeight="1">
      <c r="A174" s="2" t="s">
        <v>235</v>
      </c>
      <c r="B174" s="2" t="s">
        <v>48</v>
      </c>
      <c r="C174" s="1" t="str">
        <f>HYPERLINK("https://docs.google.com/document/d/1ZqDTzUzIs0qVuElsAuz7v56jwyX2uRoqVfKEN9HZ2cU/edit?disco=AAABSVRcbw4", IMAGE("https://api.qrserver.com/v1/create-qr-code/?size=150x150&amp;data=https://docs.google.com/document/d/1ZqDTzUzIs0qVuElsAuz7v56jwyX2uRoqVfKEN9HZ2cU/edit?disco=AAABSVRcbw4",1))</f>
        <v/>
      </c>
      <c r="D174" s="3" t="s">
        <v>257</v>
      </c>
      <c r="E174" s="1" t="str">
        <f>HYPERLINK("https://docs.google.com/document/d/1ZqDTzUzIs0qVuElsAuz7v56jwyX2uRoqVfKEN9HZ2cU/edit?disco=AAABSVRcbw4", "document comment")</f>
        <v>document comment</v>
      </c>
    </row>
    <row r="175" ht="112.5" customHeight="1">
      <c r="A175" s="2" t="s">
        <v>235</v>
      </c>
      <c r="B175" s="2" t="s">
        <v>48</v>
      </c>
      <c r="C175" s="1" t="str">
        <f>HYPERLINK("https://docs.google.com/document/d/1iSF2uFyDFbaBd0cOwU-1ZujMhTIJ5Bs6FFkXXtW7YMI/edit?disco=AAABSVIsVrA", IMAGE("https://api.qrserver.com/v1/create-qr-code/?size=150x150&amp;data=https://docs.google.com/document/d/1iSF2uFyDFbaBd0cOwU-1ZujMhTIJ5Bs6FFkXXtW7YMI/edit?disco=AAABSVIsVrA",1))</f>
        <v/>
      </c>
      <c r="D175" s="3" t="s">
        <v>258</v>
      </c>
      <c r="E175" s="1" t="str">
        <f>HYPERLINK("https://docs.google.com/document/d/1iSF2uFyDFbaBd0cOwU-1ZujMhTIJ5Bs6FFkXXtW7YMI/edit?disco=AAABSVIsVrA", "document comment")</f>
        <v>document comment</v>
      </c>
    </row>
    <row r="176" ht="112.5" customHeight="1">
      <c r="A176" s="2" t="s">
        <v>235</v>
      </c>
      <c r="B176" s="2" t="s">
        <v>54</v>
      </c>
      <c r="C176" s="1" t="str">
        <f>HYPERLINK("https://docs.google.com/presentation/d/1bO48_2bW8zg7WEQbWgTwLlyWIaU3s__7BnTLNEhINs4/edit?disco=AAABS0VD1p0", IMAGE("https://api.qrserver.com/v1/create-qr-code/?size=150x150&amp;data=https://docs.google.com/presentation/d/1bO48_2bW8zg7WEQbWgTwLlyWIaU3s__7BnTLNEhINs4/edit?disco=AAABS0VD1p0",1))</f>
        <v/>
      </c>
      <c r="D176" s="3" t="s">
        <v>259</v>
      </c>
      <c r="E176" s="1" t="str">
        <f>HYPERLINK("https://docs.google.com/presentation/d/1bO48_2bW8zg7WEQbWgTwLlyWIaU3s__7BnTLNEhINs4/edit?disco=AAABS0VD1p0", "presentation comment")</f>
        <v>presentation comment</v>
      </c>
    </row>
    <row r="177" ht="112.5" customHeight="1">
      <c r="A177" s="2" t="s">
        <v>260</v>
      </c>
      <c r="B177" s="2" t="s">
        <v>261</v>
      </c>
      <c r="C177" s="1" t="str">
        <f>HYPERLINK("https://drive.google.com/file/d/119l297_B0sBRMf-cI9EmrTIUowekvmQ4/view?usp=sharing", IMAGE("https://api.qrserver.com/v1/create-qr-code/?size=150x150&amp;data=https://drive.google.com/file/d/119l297_B0sBRMf-cI9EmrTIUowekvmQ4/view?usp=sharing",1))</f>
        <v/>
      </c>
      <c r="D177" s="3" t="s">
        <v>262</v>
      </c>
      <c r="E177" s="1" t="str">
        <f>HYPERLINK("https://drive.google.com/file/d/119l297_B0sBRMf-cI9EmrTIUowekvmQ4/view?usp=sharing","Roaming photo booth rental fountain valley-Roaming photo booth rental fountain valley.pdf")</f>
        <v>Roaming photo booth rental fountain valley-Roaming photo booth rental fountain valley.pdf</v>
      </c>
    </row>
    <row r="178" ht="112.5" customHeight="1">
      <c r="A178" s="2" t="s">
        <v>263</v>
      </c>
      <c r="B178" s="2" t="s">
        <v>264</v>
      </c>
      <c r="C178" s="1" t="str">
        <f>HYPERLINK("https://drive.google.com/file/d/15ASdEsTzbngdKiEu2TUq3piLFq-liTBA/view?usp=sharing", IMAGE("https://api.qrserver.com/v1/create-qr-code/?size=150x150&amp;data=https://drive.google.com/file/d/15ASdEsTzbngdKiEu2TUq3piLFq-liTBA/view?usp=sharing",1))</f>
        <v/>
      </c>
      <c r="D178" s="3" t="s">
        <v>265</v>
      </c>
      <c r="E178" s="1" t="str">
        <f>HYPERLINK("https://drive.google.com/file/d/15ASdEsTzbngdKiEu2TUq3piLFq-liTBA/view?usp=sharing","Roaming photo booth rental fountain valley-Roaming photo booth rental fountain valley.csv")</f>
        <v>Roaming photo booth rental fountain valley-Roaming photo booth rental fountain valley.csv</v>
      </c>
    </row>
    <row r="179" ht="112.5" customHeight="1">
      <c r="A179" s="2" t="s">
        <v>266</v>
      </c>
      <c r="B179" s="2" t="s">
        <v>267</v>
      </c>
      <c r="C179" s="1" t="str">
        <f>HYPERLINK("https://drive.google.com/file/d/1Tzunl_-RLC7wiDv_jsSGQBTrjZqqwIZl/view?usp=sharing", IMAGE("https://api.qrserver.com/v1/create-qr-code/?size=150x150&amp;data=https://drive.google.com/file/d/1Tzunl_-RLC7wiDv_jsSGQBTrjZqqwIZl/view?usp=sharing",1))</f>
        <v/>
      </c>
      <c r="D179" s="3" t="s">
        <v>268</v>
      </c>
      <c r="E179" s="1" t="str">
        <f>HYPERLINK("https://drive.google.com/file/d/1Tzunl_-RLC7wiDv_jsSGQBTrjZqqwIZl/view?usp=sharing","Roaming photo booth rental fountain valley-Roaming photo booth rental fountain valley.ods")</f>
        <v>Roaming photo booth rental fountain valley-Roaming photo booth rental fountain valley.ods</v>
      </c>
    </row>
    <row r="180" ht="112.5" customHeight="1">
      <c r="A180" s="2" t="s">
        <v>269</v>
      </c>
      <c r="B180" s="2" t="s">
        <v>270</v>
      </c>
      <c r="C180" s="1" t="str">
        <f>HYPERLINK("https://drive.google.com/file/d/1Z5ukDuqczH-EdjMY4sexZolDUD-nFrVY/view?usp=sharing", IMAGE("https://api.qrserver.com/v1/create-qr-code/?size=150x150&amp;data=https://drive.google.com/file/d/1Z5ukDuqczH-EdjMY4sexZolDUD-nFrVY/view?usp=sharing",1))</f>
        <v/>
      </c>
      <c r="D180" s="3" t="s">
        <v>271</v>
      </c>
      <c r="E180" s="1" t="str">
        <f>HYPERLINK("https://drive.google.com/file/d/1Z5ukDuqczH-EdjMY4sexZolDUD-nFrVY/view?usp=sharing","Roaming photo booth rental fountain valley-Roaming photo booth rental fountain valley.tsv")</f>
        <v>Roaming photo booth rental fountain valley-Roaming photo booth rental fountain valley.tsv</v>
      </c>
    </row>
    <row r="181" ht="112.5" customHeight="1">
      <c r="A181" s="2" t="s">
        <v>272</v>
      </c>
      <c r="B181" s="2" t="s">
        <v>273</v>
      </c>
      <c r="C181" s="1" t="str">
        <f>HYPERLINK("https://docs.google.com/spreadsheets/d/1LgAGmVJ7AFJyNQLzcL5X4s3YP_vB_Vfa/edit?usp=sharing&amp;ouid=115602453726005426174&amp;rtpof=true&amp;sd=true", IMAGE("https://api.qrserver.com/v1/create-qr-code/?size=150x150&amp;data=https://docs.google.com/spreadsheets/d/1LgAGmVJ7AFJyNQLzcL5X4s3YP_vB_Vfa/edit?usp=sharing&amp;ouid=115602453726005426174&amp;rtpof=true&amp;sd=true",1))</f>
        <v/>
      </c>
      <c r="D181" s="3" t="s">
        <v>274</v>
      </c>
      <c r="E181" s="1" t="str">
        <f>HYPERLINK("https://docs.google.com/spreadsheets/d/1LgAGmVJ7AFJyNQLzcL5X4s3YP_vB_Vfa/edit?usp=sharing&amp;ouid=115602453726005426174&amp;rtpof=true&amp;sd=true","Roaming photo booth rental fountain valley-Roaming photo booth rental fountain valley.xlsx")</f>
        <v>Roaming photo booth rental fountain valley-Roaming photo booth rental fountain valley.xlsx</v>
      </c>
    </row>
    <row r="182" ht="112.5" customHeight="1">
      <c r="A182" s="2" t="s">
        <v>260</v>
      </c>
      <c r="B182" s="2" t="s">
        <v>275</v>
      </c>
      <c r="C182" s="1" t="str">
        <f>HYPERLINK("https://drive.google.com/file/d/18Ud8YjBuvB_0Ombyz2w8VKcSPqIMk6e6/view?usp=sharing", IMAGE("https://api.qrserver.com/v1/create-qr-code/?size=150x150&amp;data=https://drive.google.com/file/d/18Ud8YjBuvB_0Ombyz2w8VKcSPqIMk6e6/view?usp=sharing",1))</f>
        <v/>
      </c>
      <c r="D182" s="3" t="s">
        <v>276</v>
      </c>
      <c r="E182" s="1" t="str">
        <f>HYPERLINK("https://drive.google.com/file/d/18Ud8YjBuvB_0Ombyz2w8VKcSPqIMk6e6/view?usp=sharing","Roaming photo booth rental fountain valley-Keywords.pdf")</f>
        <v>Roaming photo booth rental fountain valley-Keywords.pdf</v>
      </c>
    </row>
    <row r="183" ht="112.5" customHeight="1">
      <c r="A183" s="2" t="s">
        <v>263</v>
      </c>
      <c r="B183" s="2" t="s">
        <v>277</v>
      </c>
      <c r="C183" s="1" t="str">
        <f>HYPERLINK("https://drive.google.com/file/d/13TJLcacmKNDDsN6T_cxhakxBxDoqQcxH/view?usp=sharing", IMAGE("https://api.qrserver.com/v1/create-qr-code/?size=150x150&amp;data=https://drive.google.com/file/d/13TJLcacmKNDDsN6T_cxhakxBxDoqQcxH/view?usp=sharing",1))</f>
        <v/>
      </c>
      <c r="D183" s="3" t="s">
        <v>278</v>
      </c>
      <c r="E183" s="1" t="str">
        <f>HYPERLINK("https://drive.google.com/file/d/13TJLcacmKNDDsN6T_cxhakxBxDoqQcxH/view?usp=sharing","Roaming photo booth rental fountain valley-Keywords.csv")</f>
        <v>Roaming photo booth rental fountain valley-Keywords.csv</v>
      </c>
    </row>
    <row r="184" ht="112.5" customHeight="1">
      <c r="A184" s="2" t="s">
        <v>266</v>
      </c>
      <c r="B184" s="2" t="s">
        <v>279</v>
      </c>
      <c r="C184" s="1" t="str">
        <f>HYPERLINK("https://drive.google.com/file/d/1pOYi3vCk1dxg8OflhUN2XeJmEdS_FLzf/view?usp=sharing", IMAGE("https://api.qrserver.com/v1/create-qr-code/?size=150x150&amp;data=https://drive.google.com/file/d/1pOYi3vCk1dxg8OflhUN2XeJmEdS_FLzf/view?usp=sharing",1))</f>
        <v/>
      </c>
      <c r="D184" s="3" t="s">
        <v>280</v>
      </c>
      <c r="E184" s="1" t="str">
        <f>HYPERLINK("https://drive.google.com/file/d/1pOYi3vCk1dxg8OflhUN2XeJmEdS_FLzf/view?usp=sharing","Roaming photo booth rental fountain valley-Keywords.ods")</f>
        <v>Roaming photo booth rental fountain valley-Keywords.ods</v>
      </c>
    </row>
    <row r="185" ht="112.5" customHeight="1">
      <c r="A185" s="2" t="s">
        <v>269</v>
      </c>
      <c r="B185" s="2" t="s">
        <v>281</v>
      </c>
      <c r="C185" s="1" t="str">
        <f>HYPERLINK("https://drive.google.com/file/d/1rkjH-XKnMe4gTiqSWaDNOh6_CIYCE6qt/view?usp=sharing", IMAGE("https://api.qrserver.com/v1/create-qr-code/?size=150x150&amp;data=https://drive.google.com/file/d/1rkjH-XKnMe4gTiqSWaDNOh6_CIYCE6qt/view?usp=sharing",1))</f>
        <v/>
      </c>
      <c r="D185" s="3" t="s">
        <v>282</v>
      </c>
      <c r="E185" s="1" t="str">
        <f>HYPERLINK("https://drive.google.com/file/d/1rkjH-XKnMe4gTiqSWaDNOh6_CIYCE6qt/view?usp=sharing","Roaming photo booth rental fountain valley-Keywords.tsv")</f>
        <v>Roaming photo booth rental fountain valley-Keywords.tsv</v>
      </c>
    </row>
    <row r="186" ht="112.5" customHeight="1">
      <c r="A186" s="2" t="s">
        <v>272</v>
      </c>
      <c r="B186" s="2" t="s">
        <v>283</v>
      </c>
      <c r="C186" s="1" t="str">
        <f>HYPERLINK("https://docs.google.com/spreadsheets/d/1jUFmrs4w5wddHdxN_rhzhQh7mwYyEUa-/edit?usp=sharing&amp;ouid=115602453726005426174&amp;rtpof=true&amp;sd=true", IMAGE("https://api.qrserver.com/v1/create-qr-code/?size=150x150&amp;data=https://docs.google.com/spreadsheets/d/1jUFmrs4w5wddHdxN_rhzhQh7mwYyEUa-/edit?usp=sharing&amp;ouid=115602453726005426174&amp;rtpof=true&amp;sd=true",1))</f>
        <v/>
      </c>
      <c r="D186" s="3" t="s">
        <v>284</v>
      </c>
      <c r="E186" s="1" t="str">
        <f>HYPERLINK("https://docs.google.com/spreadsheets/d/1jUFmrs4w5wddHdxN_rhzhQh7mwYyEUa-/edit?usp=sharing&amp;ouid=115602453726005426174&amp;rtpof=true&amp;sd=true","Roaming photo booth rental fountain valley-Keywords.xlsx")</f>
        <v>Roaming photo booth rental fountain valley-Keywords.xlsx</v>
      </c>
    </row>
    <row r="187" ht="112.5" customHeight="1">
      <c r="A187" s="2" t="s">
        <v>260</v>
      </c>
      <c r="B187" s="2" t="s">
        <v>285</v>
      </c>
      <c r="C187" s="1" t="str">
        <f>HYPERLINK("https://drive.google.com/file/d/1tK5uT6mWgI5C0V9sniUJGHikvVO4mE13/view?usp=sharing", IMAGE("https://api.qrserver.com/v1/create-qr-code/?size=150x150&amp;data=https://drive.google.com/file/d/1tK5uT6mWgI5C0V9sniUJGHikvVO4mE13/view?usp=sharing",1))</f>
        <v/>
      </c>
      <c r="D187" s="3" t="s">
        <v>286</v>
      </c>
      <c r="E187" s="1" t="str">
        <f>HYPERLINK("https://drive.google.com/file/d/1tK5uT6mWgI5C0V9sniUJGHikvVO4mE13/view?usp=sharing","Roaming photo booth rental fountain valley-Content.pdf")</f>
        <v>Roaming photo booth rental fountain valley-Content.pdf</v>
      </c>
    </row>
    <row r="188" ht="112.5" customHeight="1">
      <c r="A188" s="2" t="s">
        <v>263</v>
      </c>
      <c r="B188" s="2" t="s">
        <v>287</v>
      </c>
      <c r="C188" s="1" t="str">
        <f>HYPERLINK("https://drive.google.com/file/d/1z_DSTU23tatshCwOp4GrUSv0wa1IdDVQ/view?usp=sharing", IMAGE("https://api.qrserver.com/v1/create-qr-code/?size=150x150&amp;data=https://drive.google.com/file/d/1z_DSTU23tatshCwOp4GrUSv0wa1IdDVQ/view?usp=sharing",1))</f>
        <v/>
      </c>
      <c r="D188" s="3" t="s">
        <v>288</v>
      </c>
      <c r="E188" s="1" t="str">
        <f>HYPERLINK("https://drive.google.com/file/d/1z_DSTU23tatshCwOp4GrUSv0wa1IdDVQ/view?usp=sharing","Roaming photo booth rental fountain valley-Content.csv")</f>
        <v>Roaming photo booth rental fountain valley-Content.csv</v>
      </c>
    </row>
    <row r="189" ht="112.5" customHeight="1">
      <c r="A189" s="2" t="s">
        <v>266</v>
      </c>
      <c r="B189" s="2" t="s">
        <v>289</v>
      </c>
      <c r="C189" s="1" t="str">
        <f>HYPERLINK("https://drive.google.com/file/d/10GYxuJLJBPfnEVqaKPugBsC-4DRRJvAu/view?usp=sharing", IMAGE("https://api.qrserver.com/v1/create-qr-code/?size=150x150&amp;data=https://drive.google.com/file/d/10GYxuJLJBPfnEVqaKPugBsC-4DRRJvAu/view?usp=sharing",1))</f>
        <v/>
      </c>
      <c r="D189" s="3" t="s">
        <v>290</v>
      </c>
      <c r="E189" s="1" t="str">
        <f>HYPERLINK("https://drive.google.com/file/d/10GYxuJLJBPfnEVqaKPugBsC-4DRRJvAu/view?usp=sharing","Roaming photo booth rental fountain valley-Content.ods")</f>
        <v>Roaming photo booth rental fountain valley-Content.ods</v>
      </c>
    </row>
    <row r="190" ht="112.5" customHeight="1">
      <c r="A190" s="2" t="s">
        <v>269</v>
      </c>
      <c r="B190" s="2" t="s">
        <v>291</v>
      </c>
      <c r="C190" s="1" t="str">
        <f>HYPERLINK("https://drive.google.com/file/d/1BxGjM-E67VE_dmp9k_dRaLUHXizZayBu/view?usp=sharing", IMAGE("https://api.qrserver.com/v1/create-qr-code/?size=150x150&amp;data=https://drive.google.com/file/d/1BxGjM-E67VE_dmp9k_dRaLUHXizZayBu/view?usp=sharing",1))</f>
        <v/>
      </c>
      <c r="D190" s="3" t="s">
        <v>292</v>
      </c>
      <c r="E190" s="1" t="str">
        <f>HYPERLINK("https://drive.google.com/file/d/1BxGjM-E67VE_dmp9k_dRaLUHXizZayBu/view?usp=sharing","Roaming photo booth rental fountain valley-Content.tsv")</f>
        <v>Roaming photo booth rental fountain valley-Content.tsv</v>
      </c>
    </row>
    <row r="191" ht="112.5" customHeight="1">
      <c r="A191" s="2" t="s">
        <v>272</v>
      </c>
      <c r="B191" s="2" t="s">
        <v>293</v>
      </c>
      <c r="C191" s="1" t="str">
        <f>HYPERLINK("https://docs.google.com/spreadsheets/d/1kq_D2GvTnJZdckznWmV8DgdeiLYd9zN1/edit?usp=sharing&amp;rtpof=true&amp;sd=true", IMAGE("https://api.qrserver.com/v1/create-qr-code/?size=150x150&amp;data=https://docs.google.com/spreadsheets/d/1kq_D2GvTnJZdckznWmV8DgdeiLYd9zN1/edit?usp=sharing&amp;rtpof=true&amp;sd=true",1))</f>
        <v/>
      </c>
      <c r="D191" s="3" t="s">
        <v>294</v>
      </c>
      <c r="E191" s="1" t="str">
        <f>HYPERLINK("https://docs.google.com/spreadsheets/d/1kq_D2GvTnJZdckznWmV8DgdeiLYd9zN1/edit?usp=sharing&amp;rtpof=true&amp;sd=true","Roaming photo booth rental fountain valley-Content.xlsx")</f>
        <v>Roaming photo booth rental fountain valley-Content.xlsx</v>
      </c>
    </row>
    <row r="192" ht="112.5" customHeight="1">
      <c r="A192" s="2" t="s">
        <v>260</v>
      </c>
      <c r="B192" s="2" t="s">
        <v>295</v>
      </c>
      <c r="C192" s="1" t="str">
        <f>HYPERLINK("https://drive.google.com/file/d/1EvuSQ17-Z3x_6xhAvJh2WU1BB4c1Ng2_/view?usp=sharing", IMAGE("https://api.qrserver.com/v1/create-qr-code/?size=150x150&amp;data=https://drive.google.com/file/d/1EvuSQ17-Z3x_6xhAvJh2WU1BB4c1Ng2_/view?usp=sharing",1))</f>
        <v/>
      </c>
      <c r="D192" s="3" t="s">
        <v>296</v>
      </c>
      <c r="E192" s="1" t="str">
        <f>HYPERLINK("https://drive.google.com/file/d/1EvuSQ17-Z3x_6xhAvJh2WU1BB4c1Ng2_/view?usp=sharing","Roaming photo booth rental fountain valley-Calendar Events.pdf")</f>
        <v>Roaming photo booth rental fountain valley-Calendar Events.pdf</v>
      </c>
    </row>
    <row r="193" ht="112.5" customHeight="1">
      <c r="A193" s="2" t="s">
        <v>263</v>
      </c>
      <c r="B193" s="2" t="s">
        <v>297</v>
      </c>
      <c r="C193" s="1" t="str">
        <f>HYPERLINK("https://drive.google.com/file/d/1O5CRQhohAYQoBU9OSBkGZSndBwewAVdO/view?usp=sharing", IMAGE("https://api.qrserver.com/v1/create-qr-code/?size=150x150&amp;data=https://drive.google.com/file/d/1O5CRQhohAYQoBU9OSBkGZSndBwewAVdO/view?usp=sharing",1))</f>
        <v/>
      </c>
      <c r="D193" s="3" t="s">
        <v>298</v>
      </c>
      <c r="E193" s="1" t="str">
        <f>HYPERLINK("https://drive.google.com/file/d/1O5CRQhohAYQoBU9OSBkGZSndBwewAVdO/view?usp=sharing","Roaming photo booth rental fountain valley-Calendar Events.csv")</f>
        <v>Roaming photo booth rental fountain valley-Calendar Events.csv</v>
      </c>
    </row>
    <row r="194" ht="112.5" customHeight="1">
      <c r="A194" s="2" t="s">
        <v>266</v>
      </c>
      <c r="B194" s="2" t="s">
        <v>299</v>
      </c>
      <c r="C194" s="1" t="str">
        <f>HYPERLINK("https://drive.google.com/file/d/1sdCJ5xSZEXLnOFv3kmAgkIYT7JmeMpPn/view?usp=sharing", IMAGE("https://api.qrserver.com/v1/create-qr-code/?size=150x150&amp;data=https://drive.google.com/file/d/1sdCJ5xSZEXLnOFv3kmAgkIYT7JmeMpPn/view?usp=sharing",1))</f>
        <v/>
      </c>
      <c r="D194" s="3" t="s">
        <v>300</v>
      </c>
      <c r="E194" s="1" t="str">
        <f>HYPERLINK("https://drive.google.com/file/d/1sdCJ5xSZEXLnOFv3kmAgkIYT7JmeMpPn/view?usp=sharing","Roaming photo booth rental fountain valley-Calendar Events.ods")</f>
        <v>Roaming photo booth rental fountain valley-Calendar Events.ods</v>
      </c>
    </row>
    <row r="195" ht="112.5" customHeight="1">
      <c r="A195" s="2" t="s">
        <v>269</v>
      </c>
      <c r="B195" s="2" t="s">
        <v>301</v>
      </c>
      <c r="C195" s="1" t="str">
        <f>HYPERLINK("https://drive.google.com/file/d/1ZsKBTx4JQCb8q9J9RHTshnQ2zBkIuldk/view?usp=sharing", IMAGE("https://api.qrserver.com/v1/create-qr-code/?size=150x150&amp;data=https://drive.google.com/file/d/1ZsKBTx4JQCb8q9J9RHTshnQ2zBkIuldk/view?usp=sharing",1))</f>
        <v/>
      </c>
      <c r="D195" s="3" t="s">
        <v>302</v>
      </c>
      <c r="E195" s="1" t="str">
        <f>HYPERLINK("https://drive.google.com/file/d/1ZsKBTx4JQCb8q9J9RHTshnQ2zBkIuldk/view?usp=sharing","Roaming photo booth rental fountain valley-Calendar Events.tsv")</f>
        <v>Roaming photo booth rental fountain valley-Calendar Events.tsv</v>
      </c>
    </row>
    <row r="196" ht="112.5" customHeight="1">
      <c r="A196" s="2" t="s">
        <v>272</v>
      </c>
      <c r="B196" s="2" t="s">
        <v>303</v>
      </c>
      <c r="C196" s="1" t="str">
        <f>HYPERLINK("https://docs.google.com/spreadsheets/d/1-sp88qLswgi1w_EBVFnkdKoOFK_KtyRc/edit?usp=sharing&amp;ouid=115602453726005426174&amp;rtpof=true&amp;sd=true", IMAGE("https://api.qrserver.com/v1/create-qr-code/?size=150x150&amp;data=https://docs.google.com/spreadsheets/d/1-sp88qLswgi1w_EBVFnkdKoOFK_KtyRc/edit?usp=sharing&amp;ouid=115602453726005426174&amp;rtpof=true&amp;sd=true",1))</f>
        <v/>
      </c>
      <c r="D196" s="3" t="s">
        <v>304</v>
      </c>
      <c r="E196" s="1" t="str">
        <f>HYPERLINK("https://docs.google.com/spreadsheets/d/1-sp88qLswgi1w_EBVFnkdKoOFK_KtyRc/edit?usp=sharing&amp;ouid=115602453726005426174&amp;rtpof=true&amp;sd=true","Roaming photo booth rental fountain valley-Calendar Events.xlsx")</f>
        <v>Roaming photo booth rental fountain valley-Calendar Events.xlsx</v>
      </c>
    </row>
    <row r="197" ht="112.5" customHeight="1">
      <c r="A197" s="2" t="s">
        <v>260</v>
      </c>
      <c r="B197" s="2" t="s">
        <v>305</v>
      </c>
      <c r="C197" s="1" t="str">
        <f>HYPERLINK("https://drive.google.com/file/d/1KNwkdTvmBEbVHwsadfpFMyhPxfKet5AT/view?usp=sharing", IMAGE("https://api.qrserver.com/v1/create-qr-code/?size=150x150&amp;data=https://drive.google.com/file/d/1KNwkdTvmBEbVHwsadfpFMyhPxfKet5AT/view?usp=sharing",1))</f>
        <v/>
      </c>
      <c r="D197" s="3" t="s">
        <v>306</v>
      </c>
      <c r="E197" s="1" t="str">
        <f>HYPERLINK("https://drive.google.com/file/d/1KNwkdTvmBEbVHwsadfpFMyhPxfKet5AT/view?usp=sharing","Roaming photo booth rental fountain valley-RSS Feeds.pdf")</f>
        <v>Roaming photo booth rental fountain valley-RSS Feeds.pdf</v>
      </c>
    </row>
    <row r="198" ht="112.5" customHeight="1">
      <c r="A198" s="2" t="s">
        <v>263</v>
      </c>
      <c r="B198" s="2" t="s">
        <v>307</v>
      </c>
      <c r="C198" s="1" t="str">
        <f>HYPERLINK("https://drive.google.com/file/d/1hiO0saCpbm1yU06du_xA0lXTfZ8OhBnj/view?usp=sharing", IMAGE("https://api.qrserver.com/v1/create-qr-code/?size=150x150&amp;data=https://drive.google.com/file/d/1hiO0saCpbm1yU06du_xA0lXTfZ8OhBnj/view?usp=sharing",1))</f>
        <v/>
      </c>
      <c r="D198" s="3" t="s">
        <v>308</v>
      </c>
      <c r="E198" s="1" t="str">
        <f>HYPERLINK("https://drive.google.com/file/d/1hiO0saCpbm1yU06du_xA0lXTfZ8OhBnj/view?usp=sharing","Roaming photo booth rental fountain valley-RSS Feeds.csv")</f>
        <v>Roaming photo booth rental fountain valley-RSS Feeds.csv</v>
      </c>
    </row>
    <row r="199" ht="112.5" customHeight="1">
      <c r="A199" s="2" t="s">
        <v>266</v>
      </c>
      <c r="B199" s="2" t="s">
        <v>309</v>
      </c>
      <c r="C199" s="1" t="str">
        <f>HYPERLINK("https://drive.google.com/file/d/1P3IG5HpQqsSBeH6DInXjj9N43ZXObCge/view?usp=sharing", IMAGE("https://api.qrserver.com/v1/create-qr-code/?size=150x150&amp;data=https://drive.google.com/file/d/1P3IG5HpQqsSBeH6DInXjj9N43ZXObCge/view?usp=sharing",1))</f>
        <v/>
      </c>
      <c r="D199" s="3" t="s">
        <v>310</v>
      </c>
      <c r="E199" s="1" t="str">
        <f>HYPERLINK("https://drive.google.com/file/d/1P3IG5HpQqsSBeH6DInXjj9N43ZXObCge/view?usp=sharing","Roaming photo booth rental fountain valley-RSS Feeds.ods")</f>
        <v>Roaming photo booth rental fountain valley-RSS Feeds.ods</v>
      </c>
    </row>
    <row r="200" ht="112.5" customHeight="1">
      <c r="A200" s="2" t="s">
        <v>269</v>
      </c>
      <c r="B200" s="2" t="s">
        <v>311</v>
      </c>
      <c r="C200" s="1" t="str">
        <f>HYPERLINK("https://drive.google.com/file/d/1zwb5vTy4jSNGslI7buIkZ_c_6_alXqaf/view?usp=sharing", IMAGE("https://api.qrserver.com/v1/create-qr-code/?size=150x150&amp;data=https://drive.google.com/file/d/1zwb5vTy4jSNGslI7buIkZ_c_6_alXqaf/view?usp=sharing",1))</f>
        <v/>
      </c>
      <c r="D200" s="3" t="s">
        <v>312</v>
      </c>
      <c r="E200" s="1" t="str">
        <f>HYPERLINK("https://drive.google.com/file/d/1zwb5vTy4jSNGslI7buIkZ_c_6_alXqaf/view?usp=sharing","Roaming photo booth rental fountain valley-RSS Feeds.tsv")</f>
        <v>Roaming photo booth rental fountain valley-RSS Feeds.tsv</v>
      </c>
    </row>
    <row r="201" ht="112.5" customHeight="1">
      <c r="A201" s="2" t="s">
        <v>272</v>
      </c>
      <c r="B201" s="2" t="s">
        <v>313</v>
      </c>
      <c r="C201" s="1" t="str">
        <f>HYPERLINK("https://docs.google.com/spreadsheets/d/1UrJTIwDORlxzYArkX-yf079Fi_BjhGhz/edit?usp=sharing&amp;ouid=115602453726005426174&amp;rtpof=true&amp;sd=true", IMAGE("https://api.qrserver.com/v1/create-qr-code/?size=150x150&amp;data=https://docs.google.com/spreadsheets/d/1UrJTIwDORlxzYArkX-yf079Fi_BjhGhz/edit?usp=sharing&amp;ouid=115602453726005426174&amp;rtpof=true&amp;sd=true",1))</f>
        <v/>
      </c>
      <c r="D201" s="3" t="s">
        <v>314</v>
      </c>
      <c r="E201" s="1" t="str">
        <f>HYPERLINK("https://docs.google.com/spreadsheets/d/1UrJTIwDORlxzYArkX-yf079Fi_BjhGhz/edit?usp=sharing&amp;ouid=115602453726005426174&amp;rtpof=true&amp;sd=true","Roaming photo booth rental fountain valley-RSS Feeds.xlsx")</f>
        <v>Roaming photo booth rental fountain valley-RSS Feeds.xlsx</v>
      </c>
    </row>
    <row r="202" ht="112.5" customHeight="1">
      <c r="A202" s="2" t="s">
        <v>315</v>
      </c>
      <c r="B202" s="2" t="s">
        <v>316</v>
      </c>
      <c r="C202" s="1" t="str">
        <f>HYPERLINK("https://drive.google.com/file/d/1miaQQenxqOe8LLyfjhu_QA6FBmQzEQao/view?usp=sharing", IMAGE("https://api.qrserver.com/v1/create-qr-code/?size=150x150&amp;data=https://drive.google.com/file/d/1miaQQenxqOe8LLyfjhu_QA6FBmQzEQao/view?usp=sharing",1))</f>
        <v/>
      </c>
      <c r="D202" s="3" t="s">
        <v>317</v>
      </c>
      <c r="E202" s="1" t="str">
        <f>HYPERLINK("https://drive.google.com/file/d/1miaQQenxqOe8LLyfjhu_QA6FBmQzEQao/view?usp=sharing","Roaming photo booth rental fountain valley.rtf")</f>
        <v>Roaming photo booth rental fountain valley.rtf</v>
      </c>
    </row>
    <row r="203" ht="112.5" customHeight="1">
      <c r="A203" s="2" t="s">
        <v>318</v>
      </c>
      <c r="B203" s="2" t="s">
        <v>319</v>
      </c>
      <c r="C203" s="1" t="str">
        <f>HYPERLINK("https://drive.google.com/file/d/1YwA5aB0qr37BDztSlgYEfNQadHDoHeyk/view?usp=sharing", IMAGE("https://api.qrserver.com/v1/create-qr-code/?size=150x150&amp;data=https://drive.google.com/file/d/1YwA5aB0qr37BDztSlgYEfNQadHDoHeyk/view?usp=sharing",1))</f>
        <v/>
      </c>
      <c r="D203" s="3" t="s">
        <v>320</v>
      </c>
      <c r="E203" s="1" t="str">
        <f>HYPERLINK("https://drive.google.com/file/d/1YwA5aB0qr37BDztSlgYEfNQadHDoHeyk/view?usp=sharing","Roaming photo booth rental fountain valley.txt")</f>
        <v>Roaming photo booth rental fountain valley.txt</v>
      </c>
    </row>
    <row r="204" ht="112.5" customHeight="1">
      <c r="A204" s="2" t="s">
        <v>315</v>
      </c>
      <c r="B204" s="2" t="s">
        <v>321</v>
      </c>
      <c r="C204" s="1" t="str">
        <f>HYPERLINK("https://drive.google.com/file/d/1mQ5n-Y4C0FYjixp9hgH8LbTss5IDUs3D/view?usp=sharing", IMAGE("https://api.qrserver.com/v1/create-qr-code/?size=150x150&amp;data=https://drive.google.com/file/d/1mQ5n-Y4C0FYjixp9hgH8LbTss5IDUs3D/view?usp=sharing",1))</f>
        <v/>
      </c>
      <c r="D204" s="3" t="s">
        <v>322</v>
      </c>
      <c r="E204" s="1" t="str">
        <f>HYPERLINK("https://drive.google.com/file/d/1mQ5n-Y4C0FYjixp9hgH8LbTss5IDUs3D/view?usp=sharing","Roaming photo booth rental Aliso Viejo    .rtf")</f>
        <v>Roaming photo booth rental Aliso Viejo    .rtf</v>
      </c>
    </row>
    <row r="205" ht="112.5" customHeight="1">
      <c r="A205" s="2" t="s">
        <v>318</v>
      </c>
      <c r="B205" s="2" t="s">
        <v>323</v>
      </c>
      <c r="C205" s="1" t="str">
        <f>HYPERLINK("https://drive.google.com/file/d/19xl6w6qyjMbwq6JU-519eYaoE_2KuG0-/view?usp=sharing", IMAGE("https://api.qrserver.com/v1/create-qr-code/?size=150x150&amp;data=https://drive.google.com/file/d/19xl6w6qyjMbwq6JU-519eYaoE_2KuG0-/view?usp=sharing",1))</f>
        <v/>
      </c>
      <c r="D205" s="3" t="s">
        <v>324</v>
      </c>
      <c r="E205" s="1" t="str">
        <f>HYPERLINK("https://drive.google.com/file/d/19xl6w6qyjMbwq6JU-519eYaoE_2KuG0-/view?usp=sharing","Roaming photo booth rental Aliso Viejo    .txt")</f>
        <v>Roaming photo booth rental Aliso Viejo    .txt</v>
      </c>
    </row>
    <row r="206" ht="112.5" customHeight="1">
      <c r="A206" s="2" t="s">
        <v>315</v>
      </c>
      <c r="B206" s="2" t="s">
        <v>325</v>
      </c>
      <c r="C206" s="1" t="str">
        <f>HYPERLINK("https://drive.google.com/file/d/1mtjibvGWiEojbZL8uyuJBliHzgj2D1g9/view?usp=sharing", IMAGE("https://api.qrserver.com/v1/create-qr-code/?size=150x150&amp;data=https://drive.google.com/file/d/1mtjibvGWiEojbZL8uyuJBliHzgj2D1g9/view?usp=sharing",1))</f>
        <v/>
      </c>
      <c r="D206" s="3" t="s">
        <v>326</v>
      </c>
      <c r="E206" s="1" t="str">
        <f>HYPERLINK("https://drive.google.com/file/d/1mtjibvGWiEojbZL8uyuJBliHzgj2D1g9/view?usp=sharing","Roaming photo booth rental Anaheim.rtf")</f>
        <v>Roaming photo booth rental Anaheim.rtf</v>
      </c>
    </row>
    <row r="207" ht="112.5" customHeight="1">
      <c r="A207" s="2" t="s">
        <v>318</v>
      </c>
      <c r="B207" s="2" t="s">
        <v>327</v>
      </c>
      <c r="C207" s="1" t="str">
        <f>HYPERLINK("https://drive.google.com/file/d/1OfUBbXh1jD75Jnc5jvTP0tLU_tsoGkZ_/view?usp=sharing", IMAGE("https://api.qrserver.com/v1/create-qr-code/?size=150x150&amp;data=https://drive.google.com/file/d/1OfUBbXh1jD75Jnc5jvTP0tLU_tsoGkZ_/view?usp=sharing",1))</f>
        <v/>
      </c>
      <c r="D207" s="3" t="s">
        <v>328</v>
      </c>
      <c r="E207" s="1" t="str">
        <f>HYPERLINK("https://drive.google.com/file/d/1OfUBbXh1jD75Jnc5jvTP0tLU_tsoGkZ_/view?usp=sharing","Roaming photo booth rental Anaheim.txt")</f>
        <v>Roaming photo booth rental Anaheim.txt</v>
      </c>
    </row>
    <row r="208" ht="112.5" customHeight="1">
      <c r="A208" s="2" t="s">
        <v>315</v>
      </c>
      <c r="B208" s="2" t="s">
        <v>329</v>
      </c>
      <c r="C208" s="1" t="str">
        <f>HYPERLINK("https://drive.google.com/file/d/10UaJWLQdxAb8a9-q7E9-qs5ztQ1XYHS4/view?usp=sharing", IMAGE("https://api.qrserver.com/v1/create-qr-code/?size=150x150&amp;data=https://drive.google.com/file/d/10UaJWLQdxAb8a9-q7E9-qs5ztQ1XYHS4/view?usp=sharing",1))</f>
        <v/>
      </c>
      <c r="D208" s="3" t="s">
        <v>330</v>
      </c>
      <c r="E208" s="1" t="str">
        <f>HYPERLINK("https://drive.google.com/file/d/10UaJWLQdxAb8a9-q7E9-qs5ztQ1XYHS4/view?usp=sharing","Roaming photo booth rental Lake Forest.rtf")</f>
        <v>Roaming photo booth rental Lake Forest.rtf</v>
      </c>
    </row>
    <row r="209" ht="112.5" customHeight="1">
      <c r="A209" s="2" t="s">
        <v>318</v>
      </c>
      <c r="B209" s="2" t="s">
        <v>331</v>
      </c>
      <c r="C209" s="1" t="str">
        <f>HYPERLINK("https://drive.google.com/file/d/1NM31dywF0WcOLE77u7OwsLGtoP5gf8U0/view?usp=sharing", IMAGE("https://api.qrserver.com/v1/create-qr-code/?size=150x150&amp;data=https://drive.google.com/file/d/1NM31dywF0WcOLE77u7OwsLGtoP5gf8U0/view?usp=sharing",1))</f>
        <v/>
      </c>
      <c r="D209" s="3" t="s">
        <v>332</v>
      </c>
      <c r="E209" s="1" t="str">
        <f>HYPERLINK("https://drive.google.com/file/d/1NM31dywF0WcOLE77u7OwsLGtoP5gf8U0/view?usp=sharing","Roaming photo booth rental Lake Forest.txt")</f>
        <v>Roaming photo booth rental Lake Forest.txt</v>
      </c>
    </row>
    <row r="210" ht="112.5" customHeight="1">
      <c r="A210" s="2" t="s">
        <v>315</v>
      </c>
      <c r="B210" s="2" t="s">
        <v>333</v>
      </c>
      <c r="C210" s="1" t="str">
        <f>HYPERLINK("https://drive.google.com/file/d/1gDXkUC70NbkXWDIp9PZBXbxy-ESrDKXe/view?usp=sharing", IMAGE("https://api.qrserver.com/v1/create-qr-code/?size=150x150&amp;data=https://drive.google.com/file/d/1gDXkUC70NbkXWDIp9PZBXbxy-ESrDKXe/view?usp=sharing",1))</f>
        <v/>
      </c>
      <c r="D210" s="3" t="s">
        <v>334</v>
      </c>
      <c r="E210" s="1" t="str">
        <f>HYPERLINK("https://drive.google.com/file/d/1gDXkUC70NbkXWDIp9PZBXbxy-ESrDKXe/view?usp=sharing","Roaming photo booth rental Garden Grove.rtf")</f>
        <v>Roaming photo booth rental Garden Grove.rtf</v>
      </c>
    </row>
    <row r="211" ht="112.5" customHeight="1">
      <c r="A211" s="2" t="s">
        <v>318</v>
      </c>
      <c r="B211" s="2" t="s">
        <v>335</v>
      </c>
      <c r="C211" s="1" t="str">
        <f>HYPERLINK("https://drive.google.com/file/d/1-OSVMvRk95OdIM3Wgty3bwUftmbXa6gS/view?usp=sharing", IMAGE("https://api.qrserver.com/v1/create-qr-code/?size=150x150&amp;data=https://drive.google.com/file/d/1-OSVMvRk95OdIM3Wgty3bwUftmbXa6gS/view?usp=sharing",1))</f>
        <v/>
      </c>
      <c r="D211" s="3" t="s">
        <v>336</v>
      </c>
      <c r="E211" s="1" t="str">
        <f>HYPERLINK("https://drive.google.com/file/d/1-OSVMvRk95OdIM3Wgty3bwUftmbXa6gS/view?usp=sharing","Roaming photo booth rental Garden Grove.txt")</f>
        <v>Roaming photo booth rental Garden Grove.txt</v>
      </c>
    </row>
    <row r="212" ht="112.5" customHeight="1">
      <c r="A212" s="2" t="s">
        <v>315</v>
      </c>
      <c r="B212" s="2" t="s">
        <v>337</v>
      </c>
      <c r="C212" s="1" t="str">
        <f>HYPERLINK("https://drive.google.com/file/d/187pFEC_FJ9I54fFoWW_fDLtxEB7Rol0v/view?usp=sharing", IMAGE("https://api.qrserver.com/v1/create-qr-code/?size=150x150&amp;data=https://drive.google.com/file/d/187pFEC_FJ9I54fFoWW_fDLtxEB7Rol0v/view?usp=sharing",1))</f>
        <v/>
      </c>
      <c r="D212" s="3" t="s">
        <v>338</v>
      </c>
      <c r="E212" s="1" t="str">
        <f>HYPERLINK("https://drive.google.com/file/d/187pFEC_FJ9I54fFoWW_fDLtxEB7Rol0v/view?usp=sharing","Roaming photo booth rental Balboa Island.rtf")</f>
        <v>Roaming photo booth rental Balboa Island.rtf</v>
      </c>
    </row>
    <row r="213" ht="112.5" customHeight="1">
      <c r="A213" s="2" t="s">
        <v>318</v>
      </c>
      <c r="B213" s="2" t="s">
        <v>339</v>
      </c>
      <c r="C213" s="1" t="str">
        <f>HYPERLINK("https://drive.google.com/file/d/13l-jiedT6SEpySKSaWWCl1cmVJCAzZVf/view?usp=sharing", IMAGE("https://api.qrserver.com/v1/create-qr-code/?size=150x150&amp;data=https://drive.google.com/file/d/13l-jiedT6SEpySKSaWWCl1cmVJCAzZVf/view?usp=sharing",1))</f>
        <v/>
      </c>
      <c r="D213" s="3" t="s">
        <v>340</v>
      </c>
      <c r="E213" s="1" t="str">
        <f>HYPERLINK("https://drive.google.com/file/d/13l-jiedT6SEpySKSaWWCl1cmVJCAzZVf/view?usp=sharing","Roaming photo booth rental Balboa Island.txt")</f>
        <v>Roaming photo booth rental Balboa Island.txt</v>
      </c>
    </row>
    <row r="214" ht="112.5" customHeight="1">
      <c r="A214" s="2" t="s">
        <v>315</v>
      </c>
      <c r="B214" s="2" t="s">
        <v>341</v>
      </c>
      <c r="C214" s="1" t="str">
        <f>HYPERLINK("https://drive.google.com/file/d/1uJwUxdybOEY2qZ0iLQwtuYr2l1nQxqHD/view?usp=sharing", IMAGE("https://api.qrserver.com/v1/create-qr-code/?size=150x150&amp;data=https://drive.google.com/file/d/1uJwUxdybOEY2qZ0iLQwtuYr2l1nQxqHD/view?usp=sharing",1))</f>
        <v/>
      </c>
      <c r="D214" s="3" t="s">
        <v>342</v>
      </c>
      <c r="E214" s="1" t="str">
        <f>HYPERLINK("https://drive.google.com/file/d/1uJwUxdybOEY2qZ0iLQwtuYr2l1nQxqHD/view?usp=sharing","Roaming photo booth rental Los Alamitos.rtf")</f>
        <v>Roaming photo booth rental Los Alamitos.rtf</v>
      </c>
    </row>
    <row r="215" ht="112.5" customHeight="1">
      <c r="A215" s="2" t="s">
        <v>318</v>
      </c>
      <c r="B215" s="2" t="s">
        <v>343</v>
      </c>
      <c r="C215" s="1" t="str">
        <f>HYPERLINK("https://drive.google.com/file/d/1JHOf01oD7SDWRc8pkY1XgyCVLXUWSHdX/view?usp=sharing", IMAGE("https://api.qrserver.com/v1/create-qr-code/?size=150x150&amp;data=https://drive.google.com/file/d/1JHOf01oD7SDWRc8pkY1XgyCVLXUWSHdX/view?usp=sharing",1))</f>
        <v/>
      </c>
      <c r="D215" s="3" t="s">
        <v>344</v>
      </c>
      <c r="E215" s="1" t="str">
        <f>HYPERLINK("https://drive.google.com/file/d/1JHOf01oD7SDWRc8pkY1XgyCVLXUWSHdX/view?usp=sharing","Roaming photo booth rental Los Alamitos.txt")</f>
        <v>Roaming photo booth rental Los Alamitos.txt</v>
      </c>
    </row>
    <row r="216" ht="112.5" customHeight="1">
      <c r="A216" s="2" t="s">
        <v>315</v>
      </c>
      <c r="B216" s="2" t="s">
        <v>345</v>
      </c>
      <c r="C216" s="1" t="str">
        <f>HYPERLINK("https://drive.google.com/file/d/1mnRprQUkJ8Ef4sceF_KYA-_GV6-pFXKC/view?usp=sharing", IMAGE("https://api.qrserver.com/v1/create-qr-code/?size=150x150&amp;data=https://drive.google.com/file/d/1mnRprQUkJ8Ef4sceF_KYA-_GV6-pFXKC/view?usp=sharing",1))</f>
        <v/>
      </c>
      <c r="D216" s="3" t="s">
        <v>346</v>
      </c>
      <c r="E216" s="1" t="str">
        <f>HYPERLINK("https://drive.google.com/file/d/1mnRprQUkJ8Ef4sceF_KYA-_GV6-pFXKC/view?usp=sharing","Roaming photo booth rental Brea.rtf")</f>
        <v>Roaming photo booth rental Brea.rtf</v>
      </c>
    </row>
    <row r="217" ht="112.5" customHeight="1">
      <c r="A217" s="2" t="s">
        <v>318</v>
      </c>
      <c r="B217" s="2" t="s">
        <v>347</v>
      </c>
      <c r="C217" s="1" t="str">
        <f>HYPERLINK("https://drive.google.com/file/d/1n_sCBb2oXH1u5moKXjkd8SUMSuDX3JB8/view?usp=sharing", IMAGE("https://api.qrserver.com/v1/create-qr-code/?size=150x150&amp;data=https://drive.google.com/file/d/1n_sCBb2oXH1u5moKXjkd8SUMSuDX3JB8/view?usp=sharing",1))</f>
        <v/>
      </c>
      <c r="D217" s="3" t="s">
        <v>348</v>
      </c>
      <c r="E217" s="1" t="str">
        <f>HYPERLINK("https://drive.google.com/file/d/1n_sCBb2oXH1u5moKXjkd8SUMSuDX3JB8/view?usp=sharing","Roaming photo booth rental Brea.txt")</f>
        <v>Roaming photo booth rental Brea.txt</v>
      </c>
    </row>
    <row r="218" ht="112.5" customHeight="1">
      <c r="A218" s="2" t="s">
        <v>315</v>
      </c>
      <c r="B218" s="2" t="s">
        <v>349</v>
      </c>
      <c r="C218" s="1" t="str">
        <f>HYPERLINK("https://drive.google.com/file/d/1ja6XzqBLTYtKBThq8i6cc6NYsoNTWXIP/view?usp=sharing", IMAGE("https://api.qrserver.com/v1/create-qr-code/?size=150x150&amp;data=https://drive.google.com/file/d/1ja6XzqBLTYtKBThq8i6cc6NYsoNTWXIP/view?usp=sharing",1))</f>
        <v/>
      </c>
      <c r="D218" s="3" t="s">
        <v>350</v>
      </c>
      <c r="E218" s="1" t="str">
        <f>HYPERLINK("https://drive.google.com/file/d/1ja6XzqBLTYtKBThq8i6cc6NYsoNTWXIP/view?usp=sharing","Roaming photo booth rental Irvine.rtf")</f>
        <v>Roaming photo booth rental Irvine.rtf</v>
      </c>
    </row>
    <row r="219" ht="112.5" customHeight="1">
      <c r="A219" s="2" t="s">
        <v>318</v>
      </c>
      <c r="B219" s="2" t="s">
        <v>351</v>
      </c>
      <c r="C219" s="1" t="str">
        <f>HYPERLINK("https://drive.google.com/file/d/14BLLC6mdU_1IoPpjmhFFgox8bbcvGWyZ/view?usp=sharing", IMAGE("https://api.qrserver.com/v1/create-qr-code/?size=150x150&amp;data=https://drive.google.com/file/d/14BLLC6mdU_1IoPpjmhFFgox8bbcvGWyZ/view?usp=sharing",1))</f>
        <v/>
      </c>
      <c r="D219" s="3" t="s">
        <v>352</v>
      </c>
      <c r="E219" s="1" t="str">
        <f>HYPERLINK("https://drive.google.com/file/d/14BLLC6mdU_1IoPpjmhFFgox8bbcvGWyZ/view?usp=sharing","Roaming photo booth rental Irvine.txt")</f>
        <v>Roaming photo booth rental Irvine.txt</v>
      </c>
    </row>
    <row r="220" ht="112.5" customHeight="1">
      <c r="A220" s="2" t="s">
        <v>315</v>
      </c>
      <c r="B220" s="2" t="s">
        <v>353</v>
      </c>
      <c r="C220" s="1" t="str">
        <f>HYPERLINK("https://drive.google.com/file/d/1Os-lA_FGcXPPy0PgMBcpxNfYmCGb9_T4/view?usp=sharing", IMAGE("https://api.qrserver.com/v1/create-qr-code/?size=150x150&amp;data=https://drive.google.com/file/d/1Os-lA_FGcXPPy0PgMBcpxNfYmCGb9_T4/view?usp=sharing",1))</f>
        <v/>
      </c>
      <c r="D220" s="3" t="s">
        <v>354</v>
      </c>
      <c r="E220" s="1" t="str">
        <f>HYPERLINK("https://drive.google.com/file/d/1Os-lA_FGcXPPy0PgMBcpxNfYmCGb9_T4/view?usp=sharing","Roaming photo booth rental Mission Viejo.rtf")</f>
        <v>Roaming photo booth rental Mission Viejo.rtf</v>
      </c>
    </row>
    <row r="221" ht="112.5" customHeight="1">
      <c r="A221" s="2" t="s">
        <v>318</v>
      </c>
      <c r="B221" s="2" t="s">
        <v>355</v>
      </c>
      <c r="C221" s="1" t="str">
        <f>HYPERLINK("https://drive.google.com/file/d/1koj0_yOeLdrtuCgiDbKCbNaZoCkjBaby/view?usp=sharing", IMAGE("https://api.qrserver.com/v1/create-qr-code/?size=150x150&amp;data=https://drive.google.com/file/d/1koj0_yOeLdrtuCgiDbKCbNaZoCkjBaby/view?usp=sharing",1))</f>
        <v/>
      </c>
      <c r="D221" s="3" t="s">
        <v>356</v>
      </c>
      <c r="E221" s="1" t="str">
        <f>HYPERLINK("https://drive.google.com/file/d/1koj0_yOeLdrtuCgiDbKCbNaZoCkjBaby/view?usp=sharing","Roaming photo booth rental Mission Viejo.txt")</f>
        <v>Roaming photo booth rental Mission Viejo.txt</v>
      </c>
    </row>
    <row r="222" ht="112.5" customHeight="1">
      <c r="A222" s="2" t="s">
        <v>315</v>
      </c>
      <c r="B222" s="2" t="s">
        <v>357</v>
      </c>
      <c r="C222" s="1" t="str">
        <f>HYPERLINK("https://drive.google.com/file/d/11JlbIcr5payLjcUQXQzp_tqMFtBPkpU9/view?usp=sharing", IMAGE("https://api.qrserver.com/v1/create-qr-code/?size=150x150&amp;data=https://drive.google.com/file/d/11JlbIcr5payLjcUQXQzp_tqMFtBPkpU9/view?usp=sharing",1))</f>
        <v/>
      </c>
      <c r="D222" s="3" t="s">
        <v>358</v>
      </c>
      <c r="E222" s="1" t="str">
        <f>HYPERLINK("https://drive.google.com/file/d/11JlbIcr5payLjcUQXQzp_tqMFtBPkpU9/view?usp=sharing","Roaming photo booth rental Buena Park.rtf")</f>
        <v>Roaming photo booth rental Buena Park.rtf</v>
      </c>
    </row>
    <row r="223" ht="112.5" customHeight="1">
      <c r="A223" s="2" t="s">
        <v>318</v>
      </c>
      <c r="B223" s="2" t="s">
        <v>359</v>
      </c>
      <c r="C223" s="1" t="str">
        <f>HYPERLINK("https://drive.google.com/file/d/1tVN9Iwn2WfSUDl-LbnYq2VIh__N2ndhc/view?usp=sharing", IMAGE("https://api.qrserver.com/v1/create-qr-code/?size=150x150&amp;data=https://drive.google.com/file/d/1tVN9Iwn2WfSUDl-LbnYq2VIh__N2ndhc/view?usp=sharing",1))</f>
        <v/>
      </c>
      <c r="D223" s="3" t="s">
        <v>360</v>
      </c>
      <c r="E223" s="1" t="str">
        <f>HYPERLINK("https://drive.google.com/file/d/1tVN9Iwn2WfSUDl-LbnYq2VIh__N2ndhc/view?usp=sharing","Roaming photo booth rental Buena Park.txt")</f>
        <v>Roaming photo booth rental Buena Park.txt</v>
      </c>
    </row>
    <row r="224" ht="112.5" customHeight="1">
      <c r="A224" s="2" t="s">
        <v>315</v>
      </c>
      <c r="B224" s="2" t="s">
        <v>361</v>
      </c>
      <c r="C224" s="1" t="str">
        <f>HYPERLINK("https://drive.google.com/file/d/1HAegvUvhNDgODTNv-LIhqsMzRuqRkTnT/view?usp=sharing", IMAGE("https://api.qrserver.com/v1/create-qr-code/?size=150x150&amp;data=https://drive.google.com/file/d/1HAegvUvhNDgODTNv-LIhqsMzRuqRkTnT/view?usp=sharing",1))</f>
        <v/>
      </c>
      <c r="D224" s="3" t="s">
        <v>362</v>
      </c>
      <c r="E224" s="1" t="str">
        <f>HYPERLINK("https://drive.google.com/file/d/1HAegvUvhNDgODTNv-LIhqsMzRuqRkTnT/view?usp=sharing","Roaming photo booth rental Monarch Beach.rtf")</f>
        <v>Roaming photo booth rental Monarch Beach.rtf</v>
      </c>
    </row>
    <row r="225" ht="112.5" customHeight="1">
      <c r="A225" s="2" t="s">
        <v>318</v>
      </c>
      <c r="B225" s="2" t="s">
        <v>363</v>
      </c>
      <c r="C225" s="1" t="str">
        <f>HYPERLINK("https://drive.google.com/file/d/1Kymlc9yx16twFj0xvmnMQOxwjPMUdU2u/view?usp=sharing", IMAGE("https://api.qrserver.com/v1/create-qr-code/?size=150x150&amp;data=https://drive.google.com/file/d/1Kymlc9yx16twFj0xvmnMQOxwjPMUdU2u/view?usp=sharing",1))</f>
        <v/>
      </c>
      <c r="D225" s="3" t="s">
        <v>364</v>
      </c>
      <c r="E225" s="1" t="str">
        <f>HYPERLINK("https://drive.google.com/file/d/1Kymlc9yx16twFj0xvmnMQOxwjPMUdU2u/view?usp=sharing","Roaming photo booth rental Monarch Beach.txt")</f>
        <v>Roaming photo booth rental Monarch Beach.txt</v>
      </c>
    </row>
    <row r="226" ht="112.5" customHeight="1">
      <c r="A226" s="2" t="s">
        <v>315</v>
      </c>
      <c r="B226" s="2" t="s">
        <v>365</v>
      </c>
      <c r="C226" s="1" t="str">
        <f>HYPERLINK("https://drive.google.com/file/d/1nVTaOn_gAS_SxAymOFtV5S5f-COxYrl5/view?usp=sharing", IMAGE("https://api.qrserver.com/v1/create-qr-code/?size=150x150&amp;data=https://drive.google.com/file/d/1nVTaOn_gAS_SxAymOFtV5S5f-COxYrl5/view?usp=sharing",1))</f>
        <v/>
      </c>
      <c r="D226" s="3" t="s">
        <v>366</v>
      </c>
      <c r="E226" s="1" t="str">
        <f>HYPERLINK("https://drive.google.com/file/d/1nVTaOn_gAS_SxAymOFtV5S5f-COxYrl5/view?usp=sharing","Roaming photo booth rental Costa Mesa    .rtf")</f>
        <v>Roaming photo booth rental Costa Mesa    .rtf</v>
      </c>
    </row>
    <row r="227" ht="112.5" customHeight="1">
      <c r="A227" s="2" t="s">
        <v>318</v>
      </c>
      <c r="B227" s="2" t="s">
        <v>367</v>
      </c>
      <c r="C227" s="1" t="str">
        <f>HYPERLINK("https://drive.google.com/file/d/1fvqVjPorn9gUthcSDP54A7l1F36tqYQ7/view?usp=sharing", IMAGE("https://api.qrserver.com/v1/create-qr-code/?size=150x150&amp;data=https://drive.google.com/file/d/1fvqVjPorn9gUthcSDP54A7l1F36tqYQ7/view?usp=sharing",1))</f>
        <v/>
      </c>
      <c r="D227" s="3" t="s">
        <v>368</v>
      </c>
      <c r="E227" s="1" t="str">
        <f>HYPERLINK("https://drive.google.com/file/d/1fvqVjPorn9gUthcSDP54A7l1F36tqYQ7/view?usp=sharing","Roaming photo booth rental Costa Mesa    .txt")</f>
        <v>Roaming photo booth rental Costa Mesa    .txt</v>
      </c>
    </row>
    <row r="228" ht="112.5" customHeight="1">
      <c r="A228" s="2" t="s">
        <v>315</v>
      </c>
      <c r="B228" s="2" t="s">
        <v>369</v>
      </c>
      <c r="C228" s="1" t="str">
        <f>HYPERLINK("https://drive.google.com/file/d/1Vg8CKgpkUIO3PNZu7R7XwPZPVGR7Q-if/view?usp=sharing", IMAGE("https://api.qrserver.com/v1/create-qr-code/?size=150x150&amp;data=https://drive.google.com/file/d/1Vg8CKgpkUIO3PNZu7R7XwPZPVGR7Q-if/view?usp=sharing",1))</f>
        <v/>
      </c>
      <c r="D228" s="3" t="s">
        <v>370</v>
      </c>
      <c r="E228" s="1" t="str">
        <f>HYPERLINK("https://drive.google.com/file/d/1Vg8CKgpkUIO3PNZu7R7XwPZPVGR7Q-if/view?usp=sharing","Roaming photo booth rental Newport Beach.rtf")</f>
        <v>Roaming photo booth rental Newport Beach.rtf</v>
      </c>
    </row>
    <row r="229" ht="112.5" customHeight="1">
      <c r="A229" s="2" t="s">
        <v>318</v>
      </c>
      <c r="B229" s="2" t="s">
        <v>371</v>
      </c>
      <c r="C229" s="1" t="str">
        <f>HYPERLINK("https://drive.google.com/file/d/17XreEKhtgjgZZd2z3MCdfrzZly5dWQhH/view?usp=sharing", IMAGE("https://api.qrserver.com/v1/create-qr-code/?size=150x150&amp;data=https://drive.google.com/file/d/17XreEKhtgjgZZd2z3MCdfrzZly5dWQhH/view?usp=sharing",1))</f>
        <v/>
      </c>
      <c r="D229" s="3" t="s">
        <v>372</v>
      </c>
      <c r="E229" s="1" t="str">
        <f>HYPERLINK("https://drive.google.com/file/d/17XreEKhtgjgZZd2z3MCdfrzZly5dWQhH/view?usp=sharing","Roaming photo booth rental Newport Beach.txt")</f>
        <v>Roaming photo booth rental Newport Beach.txt</v>
      </c>
    </row>
    <row r="230" ht="112.5" customHeight="1">
      <c r="A230" s="2" t="s">
        <v>315</v>
      </c>
      <c r="B230" s="2" t="s">
        <v>373</v>
      </c>
      <c r="C230" s="1" t="str">
        <f>HYPERLINK("https://drive.google.com/file/d/1EtAUpK8GFZIgYGG1HqrOnLcWgenC-6ye/view?usp=sharing", IMAGE("https://api.qrserver.com/v1/create-qr-code/?size=150x150&amp;data=https://drive.google.com/file/d/1EtAUpK8GFZIgYGG1HqrOnLcWgenC-6ye/view?usp=sharing",1))</f>
        <v/>
      </c>
      <c r="D230" s="3" t="s">
        <v>374</v>
      </c>
      <c r="E230" s="1" t="str">
        <f>HYPERLINK("https://drive.google.com/file/d/1EtAUpK8GFZIgYGG1HqrOnLcWgenC-6ye/view?usp=sharing","Roaming photo booth rental Corona Del Mar.rtf")</f>
        <v>Roaming photo booth rental Corona Del Mar.rtf</v>
      </c>
    </row>
    <row r="231" ht="112.5" customHeight="1">
      <c r="A231" s="2" t="s">
        <v>318</v>
      </c>
      <c r="B231" s="2" t="s">
        <v>375</v>
      </c>
      <c r="C231" s="1" t="str">
        <f>HYPERLINK("https://drive.google.com/file/d/1B4ibkON1mzsIHmb6HuUqfnYpc9vpNUAB/view?usp=sharing", IMAGE("https://api.qrserver.com/v1/create-qr-code/?size=150x150&amp;data=https://drive.google.com/file/d/1B4ibkON1mzsIHmb6HuUqfnYpc9vpNUAB/view?usp=sharing",1))</f>
        <v/>
      </c>
      <c r="D231" s="3" t="s">
        <v>376</v>
      </c>
      <c r="E231" s="1" t="str">
        <f>HYPERLINK("https://drive.google.com/file/d/1B4ibkON1mzsIHmb6HuUqfnYpc9vpNUAB/view?usp=sharing","Roaming photo booth rental Corona Del Mar.txt")</f>
        <v>Roaming photo booth rental Corona Del Mar.txt</v>
      </c>
    </row>
    <row r="232" ht="112.5" customHeight="1">
      <c r="A232" s="2" t="s">
        <v>315</v>
      </c>
      <c r="B232" s="2" t="s">
        <v>377</v>
      </c>
      <c r="C232" s="1" t="str">
        <f>HYPERLINK("https://drive.google.com/file/d/18ewGLcX7iN3H6mh0qxNqIp_tG_FzAg7y/view?usp=sharing", IMAGE("https://api.qrserver.com/v1/create-qr-code/?size=150x150&amp;data=https://drive.google.com/file/d/18ewGLcX7iN3H6mh0qxNqIp_tG_FzAg7y/view?usp=sharing",1))</f>
        <v/>
      </c>
      <c r="D232" s="3" t="s">
        <v>378</v>
      </c>
      <c r="E232" s="1" t="str">
        <f>HYPERLINK("https://drive.google.com/file/d/18ewGLcX7iN3H6mh0qxNqIp_tG_FzAg7y/view?usp=sharing","Roaming photo booth rental Newport Coast.rtf")</f>
        <v>Roaming photo booth rental Newport Coast.rtf</v>
      </c>
    </row>
    <row r="233" ht="112.5" customHeight="1">
      <c r="A233" s="2" t="s">
        <v>318</v>
      </c>
      <c r="B233" s="2" t="s">
        <v>379</v>
      </c>
      <c r="C233" s="1" t="str">
        <f>HYPERLINK("https://drive.google.com/file/d/1mRbbpjivZo59GIHT3r21h73odV7yVhwH/view?usp=sharing", IMAGE("https://api.qrserver.com/v1/create-qr-code/?size=150x150&amp;data=https://drive.google.com/file/d/1mRbbpjivZo59GIHT3r21h73odV7yVhwH/view?usp=sharing",1))</f>
        <v/>
      </c>
      <c r="D233" s="3" t="s">
        <v>380</v>
      </c>
      <c r="E233" s="1" t="str">
        <f>HYPERLINK("https://drive.google.com/file/d/1mRbbpjivZo59GIHT3r21h73odV7yVhwH/view?usp=sharing","Roaming photo booth rental Newport Coast.txt")</f>
        <v>Roaming photo booth rental Newport Coast.txt</v>
      </c>
    </row>
    <row r="234" ht="112.5" customHeight="1">
      <c r="A234" s="2" t="s">
        <v>315</v>
      </c>
      <c r="B234" s="2" t="s">
        <v>381</v>
      </c>
      <c r="C234" s="1" t="str">
        <f>HYPERLINK("https://drive.google.com/file/d/1jUzMLKI7HHQXWkLQcTxYnFOtEeNkjkDj/view?usp=sharing", IMAGE("https://api.qrserver.com/v1/create-qr-code/?size=150x150&amp;data=https://drive.google.com/file/d/1jUzMLKI7HHQXWkLQcTxYnFOtEeNkjkDj/view?usp=sharing",1))</f>
        <v/>
      </c>
      <c r="D234" s="3" t="s">
        <v>382</v>
      </c>
      <c r="E234" s="1" t="str">
        <f>HYPERLINK("https://drive.google.com/file/d/1jUzMLKI7HHQXWkLQcTxYnFOtEeNkjkDj/view?usp=sharing","Roaming photo booth rental Coto de Caza.rtf")</f>
        <v>Roaming photo booth rental Coto de Caza.rtf</v>
      </c>
    </row>
    <row r="235" ht="112.5" customHeight="1">
      <c r="A235" s="2" t="s">
        <v>318</v>
      </c>
      <c r="B235" s="2" t="s">
        <v>383</v>
      </c>
      <c r="C235" s="1" t="str">
        <f>HYPERLINK("https://drive.google.com/file/d/1WwAZyf8zFlge-FaRazO04X5bSgLZpaYP/view?usp=sharing", IMAGE("https://api.qrserver.com/v1/create-qr-code/?size=150x150&amp;data=https://drive.google.com/file/d/1WwAZyf8zFlge-FaRazO04X5bSgLZpaYP/view?usp=sharing",1))</f>
        <v/>
      </c>
      <c r="D235" s="3" t="s">
        <v>384</v>
      </c>
      <c r="E235" s="1" t="str">
        <f>HYPERLINK("https://drive.google.com/file/d/1WwAZyf8zFlge-FaRazO04X5bSgLZpaYP/view?usp=sharing","Roaming photo booth rental Coto de Caza.txt")</f>
        <v>Roaming photo booth rental Coto de Caza.txt</v>
      </c>
    </row>
    <row r="236" ht="112.5" customHeight="1">
      <c r="A236" s="2" t="s">
        <v>315</v>
      </c>
      <c r="B236" s="2" t="s">
        <v>385</v>
      </c>
      <c r="C236" s="1" t="str">
        <f>HYPERLINK("https://drive.google.com/file/d/1tOWit50p6FyzUi2rDN_CrfLScDKndWWI/view?usp=sharing", IMAGE("https://api.qrserver.com/v1/create-qr-code/?size=150x150&amp;data=https://drive.google.com/file/d/1tOWit50p6FyzUi2rDN_CrfLScDKndWWI/view?usp=sharing",1))</f>
        <v/>
      </c>
      <c r="D236" s="3" t="s">
        <v>386</v>
      </c>
      <c r="E236" s="1" t="str">
        <f>HYPERLINK("https://drive.google.com/file/d/1tOWit50p6FyzUi2rDN_CrfLScDKndWWI/view?usp=sharing","Roaming photo booth rental Orange.rtf")</f>
        <v>Roaming photo booth rental Orange.rtf</v>
      </c>
    </row>
    <row r="237" ht="112.5" customHeight="1">
      <c r="A237" s="2" t="s">
        <v>318</v>
      </c>
      <c r="B237" s="2" t="s">
        <v>387</v>
      </c>
      <c r="C237" s="1" t="str">
        <f>HYPERLINK("https://drive.google.com/file/d/1JGezP3gZbtYzMCmIbTBIuDRGyOhrfEUS/view?usp=sharing", IMAGE("https://api.qrserver.com/v1/create-qr-code/?size=150x150&amp;data=https://drive.google.com/file/d/1JGezP3gZbtYzMCmIbTBIuDRGyOhrfEUS/view?usp=sharing",1))</f>
        <v/>
      </c>
      <c r="D237" s="3" t="s">
        <v>388</v>
      </c>
      <c r="E237" s="1" t="str">
        <f>HYPERLINK("https://drive.google.com/file/d/1JGezP3gZbtYzMCmIbTBIuDRGyOhrfEUS/view?usp=sharing","Roaming photo booth rental Orange.txt")</f>
        <v>Roaming photo booth rental Orange.txt</v>
      </c>
    </row>
    <row r="238" ht="112.5" customHeight="1">
      <c r="A238" s="2" t="s">
        <v>315</v>
      </c>
      <c r="B238" s="2" t="s">
        <v>389</v>
      </c>
      <c r="C238" s="1" t="str">
        <f>HYPERLINK("https://drive.google.com/file/d/1Qqc7p7XepzaIdbDUDO9SuhX60Gn_Jh4c/view?usp=sharing", IMAGE("https://api.qrserver.com/v1/create-qr-code/?size=150x150&amp;data=https://drive.google.com/file/d/1Qqc7p7XepzaIdbDUDO9SuhX60Gn_Jh4c/view?usp=sharing",1))</f>
        <v/>
      </c>
      <c r="D238" s="3" t="s">
        <v>390</v>
      </c>
      <c r="E238" s="1" t="str">
        <f>HYPERLINK("https://drive.google.com/file/d/1Qqc7p7XepzaIdbDUDO9SuhX60Gn_Jh4c/view?usp=sharing","Roaming photo booth rental Cypress    .rtf")</f>
        <v>Roaming photo booth rental Cypress    .rtf</v>
      </c>
    </row>
    <row r="239" ht="112.5" customHeight="1">
      <c r="A239" s="2" t="s">
        <v>318</v>
      </c>
      <c r="B239" s="2" t="s">
        <v>391</v>
      </c>
      <c r="C239" s="1" t="str">
        <f>HYPERLINK("https://drive.google.com/file/d/1XjSsTI2us2FdvF9jTpycKL7phT2y8P-J/view?usp=sharing", IMAGE("https://api.qrserver.com/v1/create-qr-code/?size=150x150&amp;data=https://drive.google.com/file/d/1XjSsTI2us2FdvF9jTpycKL7phT2y8P-J/view?usp=sharing",1))</f>
        <v/>
      </c>
      <c r="D239" s="3" t="s">
        <v>392</v>
      </c>
      <c r="E239" s="1" t="str">
        <f>HYPERLINK("https://drive.google.com/file/d/1XjSsTI2us2FdvF9jTpycKL7phT2y8P-J/view?usp=sharing","Roaming photo booth rental Cypress    .txt")</f>
        <v>Roaming photo booth rental Cypress    .txt</v>
      </c>
    </row>
    <row r="240" ht="112.5" customHeight="1">
      <c r="A240" s="2" t="s">
        <v>315</v>
      </c>
      <c r="B240" s="2" t="s">
        <v>393</v>
      </c>
      <c r="C240" s="1" t="str">
        <f>HYPERLINK("https://drive.google.com/file/d/1i_lIqmGMKpuTTXq_sVUUETOS4Sf_kXCM/view?usp=sharing", IMAGE("https://api.qrserver.com/v1/create-qr-code/?size=150x150&amp;data=https://drive.google.com/file/d/1i_lIqmGMKpuTTXq_sVUUETOS4Sf_kXCM/view?usp=sharing",1))</f>
        <v/>
      </c>
      <c r="D240" s="3" t="s">
        <v>394</v>
      </c>
      <c r="E240" s="1" t="str">
        <f>HYPERLINK("https://drive.google.com/file/d/1i_lIqmGMKpuTTXq_sVUUETOS4Sf_kXCM/view?usp=sharing","Roaming photo booth rental Placentia.rtf")</f>
        <v>Roaming photo booth rental Placentia.rtf</v>
      </c>
    </row>
    <row r="241" ht="112.5" customHeight="1">
      <c r="A241" s="2" t="s">
        <v>318</v>
      </c>
      <c r="B241" s="2" t="s">
        <v>395</v>
      </c>
      <c r="C241" s="1" t="str">
        <f>HYPERLINK("https://drive.google.com/file/d/1hgUIdeFhG0LAJ9RlRIlOPoRIt2fpWPBU/view?usp=sharing", IMAGE("https://api.qrserver.com/v1/create-qr-code/?size=150x150&amp;data=https://drive.google.com/file/d/1hgUIdeFhG0LAJ9RlRIlOPoRIt2fpWPBU/view?usp=sharing",1))</f>
        <v/>
      </c>
      <c r="D241" s="3" t="s">
        <v>396</v>
      </c>
      <c r="E241" s="1" t="str">
        <f>HYPERLINK("https://drive.google.com/file/d/1hgUIdeFhG0LAJ9RlRIlOPoRIt2fpWPBU/view?usp=sharing","Roaming photo booth rental Placentia.txt")</f>
        <v>Roaming photo booth rental Placentia.txt</v>
      </c>
    </row>
    <row r="242" ht="112.5" customHeight="1">
      <c r="A242" s="2" t="s">
        <v>315</v>
      </c>
      <c r="B242" s="2" t="s">
        <v>397</v>
      </c>
      <c r="C242" s="1" t="str">
        <f>HYPERLINK("https://drive.google.com/file/d/1C65fpA6pvtQAzMHIBfVPPE7AnENJpD8I/view?usp=sharing", IMAGE("https://api.qrserver.com/v1/create-qr-code/?size=150x150&amp;data=https://drive.google.com/file/d/1C65fpA6pvtQAzMHIBfVPPE7AnENJpD8I/view?usp=sharing",1))</f>
        <v/>
      </c>
      <c r="D242" s="3" t="s">
        <v>398</v>
      </c>
      <c r="E242" s="1" t="str">
        <f>HYPERLINK("https://drive.google.com/file/d/1C65fpA6pvtQAzMHIBfVPPE7AnENJpD8I/view?usp=sharing","Roaming photo booth rental Dana Point.rtf")</f>
        <v>Roaming photo booth rental Dana Point.rtf</v>
      </c>
    </row>
    <row r="243" ht="112.5" customHeight="1">
      <c r="A243" s="2" t="s">
        <v>318</v>
      </c>
      <c r="B243" s="2" t="s">
        <v>399</v>
      </c>
      <c r="C243" s="1" t="str">
        <f>HYPERLINK("https://drive.google.com/file/d/1XQ2qoIOPDO8Roy-Bmg1YyN9hILMfd09k/view?usp=sharing", IMAGE("https://api.qrserver.com/v1/create-qr-code/?size=150x150&amp;data=https://drive.google.com/file/d/1XQ2qoIOPDO8Roy-Bmg1YyN9hILMfd09k/view?usp=sharing",1))</f>
        <v/>
      </c>
      <c r="D243" s="3" t="s">
        <v>400</v>
      </c>
      <c r="E243" s="1" t="str">
        <f>HYPERLINK("https://drive.google.com/file/d/1XQ2qoIOPDO8Roy-Bmg1YyN9hILMfd09k/view?usp=sharing","Roaming photo booth rental Dana Point.txt")</f>
        <v>Roaming photo booth rental Dana Point.txt</v>
      </c>
    </row>
    <row r="244" ht="112.5" customHeight="1">
      <c r="A244" s="2" t="s">
        <v>260</v>
      </c>
      <c r="B244" s="2" t="s">
        <v>401</v>
      </c>
      <c r="C244" s="1" t="str">
        <f>HYPERLINK("https://drive.google.com/file/d/1BK0MDUv_MgRe99cfWL_z7V6PrHyJqzAv/view?usp=sharing", IMAGE("https://api.qrserver.com/v1/create-qr-code/?size=150x150&amp;data=https://drive.google.com/file/d/1BK0MDUv_MgRe99cfWL_z7V6PrHyJqzAv/view?usp=sharing",1))</f>
        <v/>
      </c>
      <c r="D244" s="3" t="s">
        <v>402</v>
      </c>
      <c r="E244" s="1" t="str">
        <f>HYPERLINK("https://drive.google.com/file/d/1BK0MDUv_MgRe99cfWL_z7V6PrHyJqzAv/view?usp=sharing","Roaming photo booth rental fountain valley.pdf")</f>
        <v>Roaming photo booth rental fountain valley.pdf</v>
      </c>
    </row>
    <row r="245" ht="112.5" customHeight="1">
      <c r="A245" s="2" t="s">
        <v>260</v>
      </c>
      <c r="B245" s="2" t="s">
        <v>403</v>
      </c>
      <c r="C245" s="1" t="str">
        <f>HYPERLINK("https://drive.google.com/file/d/1n3A4bhr1Y7zRVlKlinVdGhsMhNbD2lDI/view?usp=sharing", IMAGE("https://api.qrserver.com/v1/create-qr-code/?size=150x150&amp;data=https://drive.google.com/file/d/1n3A4bhr1Y7zRVlKlinVdGhsMhNbD2lDI/view?usp=sharing",1))</f>
        <v/>
      </c>
      <c r="D245" s="3" t="s">
        <v>404</v>
      </c>
      <c r="E245" s="1" t="str">
        <f>HYPERLINK("https://drive.google.com/file/d/1n3A4bhr1Y7zRVlKlinVdGhsMhNbD2lDI/view?usp=sharing","Roaming photo booth rental Aliso Viejo    .pdf")</f>
        <v>Roaming photo booth rental Aliso Viejo    .pdf</v>
      </c>
    </row>
    <row r="246" ht="112.5" customHeight="1">
      <c r="A246" s="2" t="s">
        <v>260</v>
      </c>
      <c r="B246" s="2" t="s">
        <v>405</v>
      </c>
      <c r="C246" s="1" t="str">
        <f>HYPERLINK("https://drive.google.com/file/d/1RQZte7juIHmBh1q1CK3yplqNM454oFpq/view?usp=sharing", IMAGE("https://api.qrserver.com/v1/create-qr-code/?size=150x150&amp;data=https://drive.google.com/file/d/1RQZte7juIHmBh1q1CK3yplqNM454oFpq/view?usp=sharing",1))</f>
        <v/>
      </c>
      <c r="D246" s="3" t="s">
        <v>406</v>
      </c>
      <c r="E246" s="1" t="str">
        <f>HYPERLINK("https://drive.google.com/file/d/1RQZte7juIHmBh1q1CK3yplqNM454oFpq/view?usp=sharing","Roaming photo booth rental Anaheim.pdf")</f>
        <v>Roaming photo booth rental Anaheim.pdf</v>
      </c>
    </row>
    <row r="247" ht="112.5" customHeight="1">
      <c r="A247" s="2" t="s">
        <v>260</v>
      </c>
      <c r="B247" s="2" t="s">
        <v>407</v>
      </c>
      <c r="C247" s="1" t="str">
        <f>HYPERLINK("https://drive.google.com/file/d/1eYkYKj2BLospNoVG_EOtIWzxE_yDsIlp/view?usp=sharing", IMAGE("https://api.qrserver.com/v1/create-qr-code/?size=150x150&amp;data=https://drive.google.com/file/d/1eYkYKj2BLospNoVG_EOtIWzxE_yDsIlp/view?usp=sharing",1))</f>
        <v/>
      </c>
      <c r="D247" s="3" t="s">
        <v>408</v>
      </c>
      <c r="E247" s="1" t="str">
        <f>HYPERLINK("https://drive.google.com/file/d/1eYkYKj2BLospNoVG_EOtIWzxE_yDsIlp/view?usp=sharing","Roaming photo booth rental Lake Forest.pdf")</f>
        <v>Roaming photo booth rental Lake Forest.pdf</v>
      </c>
    </row>
    <row r="248" ht="112.5" customHeight="1">
      <c r="A248" s="2" t="s">
        <v>260</v>
      </c>
      <c r="B248" s="2" t="s">
        <v>409</v>
      </c>
      <c r="C248" s="1" t="str">
        <f>HYPERLINK("https://drive.google.com/file/d/1kmacTfk2MeHW4FJ5MJb1oYu1CkwqhOTg/view?usp=sharing", IMAGE("https://api.qrserver.com/v1/create-qr-code/?size=150x150&amp;data=https://drive.google.com/file/d/1kmacTfk2MeHW4FJ5MJb1oYu1CkwqhOTg/view?usp=sharing",1))</f>
        <v/>
      </c>
      <c r="D248" s="3" t="s">
        <v>410</v>
      </c>
      <c r="E248" s="1" t="str">
        <f>HYPERLINK("https://drive.google.com/file/d/1kmacTfk2MeHW4FJ5MJb1oYu1CkwqhOTg/view?usp=sharing","Roaming photo booth rental Garden Grove.pdf")</f>
        <v>Roaming photo booth rental Garden Grove.pdf</v>
      </c>
    </row>
    <row r="249" ht="112.5" customHeight="1">
      <c r="A249" s="2" t="s">
        <v>260</v>
      </c>
      <c r="B249" s="2" t="s">
        <v>411</v>
      </c>
      <c r="C249" s="1" t="str">
        <f>HYPERLINK("https://drive.google.com/file/d/1bAEUoPDyssJT3c3ZiOcOJgHmlXApceDn/view?usp=sharing", IMAGE("https://api.qrserver.com/v1/create-qr-code/?size=150x150&amp;data=https://drive.google.com/file/d/1bAEUoPDyssJT3c3ZiOcOJgHmlXApceDn/view?usp=sharing",1))</f>
        <v/>
      </c>
      <c r="D249" s="3" t="s">
        <v>412</v>
      </c>
      <c r="E249" s="1" t="str">
        <f>HYPERLINK("https://drive.google.com/file/d/1bAEUoPDyssJT3c3ZiOcOJgHmlXApceDn/view?usp=sharing","Roaming photo booth rental Balboa Island.pdf")</f>
        <v>Roaming photo booth rental Balboa Island.pdf</v>
      </c>
    </row>
    <row r="250" ht="112.5" customHeight="1">
      <c r="A250" s="2" t="s">
        <v>260</v>
      </c>
      <c r="B250" s="2" t="s">
        <v>413</v>
      </c>
      <c r="C250" s="1" t="str">
        <f>HYPERLINK("https://drive.google.com/file/d/1vidgzGzpuj2M6iBQz1XC_fUEFcON-TNJ/view?usp=sharing", IMAGE("https://api.qrserver.com/v1/create-qr-code/?size=150x150&amp;data=https://drive.google.com/file/d/1vidgzGzpuj2M6iBQz1XC_fUEFcON-TNJ/view?usp=sharing",1))</f>
        <v/>
      </c>
      <c r="D250" s="3" t="s">
        <v>414</v>
      </c>
      <c r="E250" s="1" t="str">
        <f>HYPERLINK("https://drive.google.com/file/d/1vidgzGzpuj2M6iBQz1XC_fUEFcON-TNJ/view?usp=sharing","Roaming photo booth rental Los Alamitos.pdf")</f>
        <v>Roaming photo booth rental Los Alamitos.pdf</v>
      </c>
    </row>
    <row r="251" ht="112.5" customHeight="1">
      <c r="A251" s="2" t="s">
        <v>260</v>
      </c>
      <c r="B251" s="2" t="s">
        <v>415</v>
      </c>
      <c r="C251" s="1" t="str">
        <f>HYPERLINK("https://drive.google.com/file/d/14ueN6fv2481xn1DBjfkS1CrL5eGEUBUG/view?usp=sharing", IMAGE("https://api.qrserver.com/v1/create-qr-code/?size=150x150&amp;data=https://drive.google.com/file/d/14ueN6fv2481xn1DBjfkS1CrL5eGEUBUG/view?usp=sharing",1))</f>
        <v/>
      </c>
      <c r="D251" s="3" t="s">
        <v>416</v>
      </c>
      <c r="E251" s="1" t="str">
        <f>HYPERLINK("https://drive.google.com/file/d/14ueN6fv2481xn1DBjfkS1CrL5eGEUBUG/view?usp=sharing","Roaming photo booth rental Brea.pdf")</f>
        <v>Roaming photo booth rental Brea.pdf</v>
      </c>
    </row>
    <row r="252" ht="112.5" customHeight="1">
      <c r="A252" s="2" t="s">
        <v>260</v>
      </c>
      <c r="B252" s="2" t="s">
        <v>417</v>
      </c>
      <c r="C252" s="1" t="str">
        <f>HYPERLINK("https://drive.google.com/file/d/1eQ3T1SoygGUmJltO8-YFEMFmNJG7uWpn/view?usp=sharing", IMAGE("https://api.qrserver.com/v1/create-qr-code/?size=150x150&amp;data=https://drive.google.com/file/d/1eQ3T1SoygGUmJltO8-YFEMFmNJG7uWpn/view?usp=sharing",1))</f>
        <v/>
      </c>
      <c r="D252" s="3" t="s">
        <v>418</v>
      </c>
      <c r="E252" s="1" t="str">
        <f>HYPERLINK("https://drive.google.com/file/d/1eQ3T1SoygGUmJltO8-YFEMFmNJG7uWpn/view?usp=sharing","Roaming photo booth rental Irvine.pdf")</f>
        <v>Roaming photo booth rental Irvine.pdf</v>
      </c>
    </row>
    <row r="253" ht="112.5" customHeight="1">
      <c r="A253" s="2" t="s">
        <v>260</v>
      </c>
      <c r="B253" s="2" t="s">
        <v>419</v>
      </c>
      <c r="C253" s="1" t="str">
        <f>HYPERLINK("https://drive.google.com/file/d/1_63Poq_5D5kluLPTsAAu6fvyo1Uh7agc/view?usp=sharing", IMAGE("https://api.qrserver.com/v1/create-qr-code/?size=150x150&amp;data=https://drive.google.com/file/d/1_63Poq_5D5kluLPTsAAu6fvyo1Uh7agc/view?usp=sharing",1))</f>
        <v/>
      </c>
      <c r="D253" s="3" t="s">
        <v>420</v>
      </c>
      <c r="E253" s="1" t="str">
        <f>HYPERLINK("https://drive.google.com/file/d/1_63Poq_5D5kluLPTsAAu6fvyo1Uh7agc/view?usp=sharing","Roaming photo booth rental Mission Viejo.pdf")</f>
        <v>Roaming photo booth rental Mission Viejo.pdf</v>
      </c>
    </row>
    <row r="254" ht="112.5" customHeight="1">
      <c r="A254" s="2" t="s">
        <v>260</v>
      </c>
      <c r="B254" s="2" t="s">
        <v>421</v>
      </c>
      <c r="C254" s="1" t="str">
        <f>HYPERLINK("https://drive.google.com/file/d/1QLOFkMt2SOJd5yvxere0wO8tS3XWhYe9/view?usp=sharing", IMAGE("https://api.qrserver.com/v1/create-qr-code/?size=150x150&amp;data=https://drive.google.com/file/d/1QLOFkMt2SOJd5yvxere0wO8tS3XWhYe9/view?usp=sharing",1))</f>
        <v/>
      </c>
      <c r="D254" s="3" t="s">
        <v>422</v>
      </c>
      <c r="E254" s="1" t="str">
        <f>HYPERLINK("https://drive.google.com/file/d/1QLOFkMt2SOJd5yvxere0wO8tS3XWhYe9/view?usp=sharing","Roaming photo booth rental Buena Park.pdf")</f>
        <v>Roaming photo booth rental Buena Park.pdf</v>
      </c>
    </row>
    <row r="255" ht="112.5" customHeight="1">
      <c r="A255" s="2" t="s">
        <v>260</v>
      </c>
      <c r="B255" s="2" t="s">
        <v>423</v>
      </c>
      <c r="C255" s="1" t="str">
        <f>HYPERLINK("https://drive.google.com/file/d/1u9uZCTP4xM9khTxQZHQGqQqcRRAIeHcA/view?usp=sharing", IMAGE("https://api.qrserver.com/v1/create-qr-code/?size=150x150&amp;data=https://drive.google.com/file/d/1u9uZCTP4xM9khTxQZHQGqQqcRRAIeHcA/view?usp=sharing",1))</f>
        <v/>
      </c>
      <c r="D255" s="3" t="s">
        <v>424</v>
      </c>
      <c r="E255" s="1" t="str">
        <f>HYPERLINK("https://drive.google.com/file/d/1u9uZCTP4xM9khTxQZHQGqQqcRRAIeHcA/view?usp=sharing","Roaming photo booth rental Monarch Beach.pdf")</f>
        <v>Roaming photo booth rental Monarch Beach.pdf</v>
      </c>
    </row>
    <row r="256" ht="112.5" customHeight="1">
      <c r="A256" s="2" t="s">
        <v>260</v>
      </c>
      <c r="B256" s="2" t="s">
        <v>425</v>
      </c>
      <c r="C256" s="1" t="str">
        <f>HYPERLINK("https://drive.google.com/file/d/1aWFrg2XBGP6J484hsA1ahsa6WtQge9DO/view?usp=sharing", IMAGE("https://api.qrserver.com/v1/create-qr-code/?size=150x150&amp;data=https://drive.google.com/file/d/1aWFrg2XBGP6J484hsA1ahsa6WtQge9DO/view?usp=sharing",1))</f>
        <v/>
      </c>
      <c r="D256" s="3" t="s">
        <v>426</v>
      </c>
      <c r="E256" s="1" t="str">
        <f>HYPERLINK("https://drive.google.com/file/d/1aWFrg2XBGP6J484hsA1ahsa6WtQge9DO/view?usp=sharing","Roaming photo booth rental Costa Mesa    .pdf")</f>
        <v>Roaming photo booth rental Costa Mesa    .pdf</v>
      </c>
    </row>
    <row r="257" ht="112.5" customHeight="1">
      <c r="A257" s="2" t="s">
        <v>260</v>
      </c>
      <c r="B257" s="2" t="s">
        <v>427</v>
      </c>
      <c r="C257" s="1" t="str">
        <f>HYPERLINK("https://drive.google.com/file/d/18eD4vg7U2Od4h0W8E9hO2vJT2IXPAkIP/view?usp=sharing", IMAGE("https://api.qrserver.com/v1/create-qr-code/?size=150x150&amp;data=https://drive.google.com/file/d/18eD4vg7U2Od4h0W8E9hO2vJT2IXPAkIP/view?usp=sharing",1))</f>
        <v/>
      </c>
      <c r="D257" s="3" t="s">
        <v>428</v>
      </c>
      <c r="E257" s="1" t="str">
        <f>HYPERLINK("https://drive.google.com/file/d/18eD4vg7U2Od4h0W8E9hO2vJT2IXPAkIP/view?usp=sharing","Roaming photo booth rental Newport Beach.pdf")</f>
        <v>Roaming photo booth rental Newport Beach.pdf</v>
      </c>
    </row>
    <row r="258" ht="112.5" customHeight="1">
      <c r="A258" s="2" t="s">
        <v>260</v>
      </c>
      <c r="B258" s="2" t="s">
        <v>429</v>
      </c>
      <c r="C258" s="1" t="str">
        <f>HYPERLINK("https://drive.google.com/file/d/1Q8IsdM8ITEIKsdSm1hcxJp6v69bgKQAy/view?usp=sharing", IMAGE("https://api.qrserver.com/v1/create-qr-code/?size=150x150&amp;data=https://drive.google.com/file/d/1Q8IsdM8ITEIKsdSm1hcxJp6v69bgKQAy/view?usp=sharing",1))</f>
        <v/>
      </c>
      <c r="D258" s="3" t="s">
        <v>430</v>
      </c>
      <c r="E258" s="1" t="str">
        <f>HYPERLINK("https://drive.google.com/file/d/1Q8IsdM8ITEIKsdSm1hcxJp6v69bgKQAy/view?usp=sharing","Roaming photo booth rental Corona Del Mar.pdf")</f>
        <v>Roaming photo booth rental Corona Del Mar.pdf</v>
      </c>
    </row>
    <row r="259" ht="112.5" customHeight="1">
      <c r="A259" s="2" t="s">
        <v>260</v>
      </c>
      <c r="B259" s="2" t="s">
        <v>431</v>
      </c>
      <c r="C259" s="1" t="str">
        <f>HYPERLINK("https://drive.google.com/file/d/15amqb4GdaMKdrQsS9BEHb3E_53nhFSkq/view?usp=sharing", IMAGE("https://api.qrserver.com/v1/create-qr-code/?size=150x150&amp;data=https://drive.google.com/file/d/15amqb4GdaMKdrQsS9BEHb3E_53nhFSkq/view?usp=sharing",1))</f>
        <v/>
      </c>
      <c r="D259" s="3" t="s">
        <v>432</v>
      </c>
      <c r="E259" s="1" t="str">
        <f>HYPERLINK("https://drive.google.com/file/d/15amqb4GdaMKdrQsS9BEHb3E_53nhFSkq/view?usp=sharing","Roaming photo booth rental Newport Coast.pdf")</f>
        <v>Roaming photo booth rental Newport Coast.pdf</v>
      </c>
    </row>
    <row r="260" ht="112.5" customHeight="1">
      <c r="A260" s="2" t="s">
        <v>260</v>
      </c>
      <c r="B260" s="2" t="s">
        <v>433</v>
      </c>
      <c r="C260" s="1" t="str">
        <f>HYPERLINK("https://drive.google.com/file/d/1VDIVcK66Bce9BIbJUORlCVR6VVjGjZ8D/view?usp=sharing", IMAGE("https://api.qrserver.com/v1/create-qr-code/?size=150x150&amp;data=https://drive.google.com/file/d/1VDIVcK66Bce9BIbJUORlCVR6VVjGjZ8D/view?usp=sharing",1))</f>
        <v/>
      </c>
      <c r="D260" s="3" t="s">
        <v>434</v>
      </c>
      <c r="E260" s="1" t="str">
        <f>HYPERLINK("https://drive.google.com/file/d/1VDIVcK66Bce9BIbJUORlCVR6VVjGjZ8D/view?usp=sharing","Roaming photo booth rental Coto de Caza.pdf")</f>
        <v>Roaming photo booth rental Coto de Caza.pdf</v>
      </c>
    </row>
    <row r="261" ht="112.5" customHeight="1">
      <c r="A261" s="2" t="s">
        <v>260</v>
      </c>
      <c r="B261" s="2" t="s">
        <v>435</v>
      </c>
      <c r="C261" s="1" t="str">
        <f>HYPERLINK("https://drive.google.com/file/d/1AgS-8FFWRxueV9J3TT4V3k_XSXh_YSqS/view?usp=sharing", IMAGE("https://api.qrserver.com/v1/create-qr-code/?size=150x150&amp;data=https://drive.google.com/file/d/1AgS-8FFWRxueV9J3TT4V3k_XSXh_YSqS/view?usp=sharing",1))</f>
        <v/>
      </c>
      <c r="D261" s="3" t="s">
        <v>436</v>
      </c>
      <c r="E261" s="1" t="str">
        <f>HYPERLINK("https://drive.google.com/file/d/1AgS-8FFWRxueV9J3TT4V3k_XSXh_YSqS/view?usp=sharing","Roaming photo booth rental Orange.pdf")</f>
        <v>Roaming photo booth rental Orange.pdf</v>
      </c>
    </row>
    <row r="262" ht="112.5" customHeight="1">
      <c r="A262" s="2" t="s">
        <v>260</v>
      </c>
      <c r="B262" s="2" t="s">
        <v>437</v>
      </c>
      <c r="C262" s="1" t="str">
        <f>HYPERLINK("https://drive.google.com/file/d/1dIBhTDN3CekwTe8ONsrnuR5gY-2eeHr8/view?usp=sharing", IMAGE("https://api.qrserver.com/v1/create-qr-code/?size=150x150&amp;data=https://drive.google.com/file/d/1dIBhTDN3CekwTe8ONsrnuR5gY-2eeHr8/view?usp=sharing",1))</f>
        <v/>
      </c>
      <c r="D262" s="3" t="s">
        <v>438</v>
      </c>
      <c r="E262" s="1" t="str">
        <f>HYPERLINK("https://drive.google.com/file/d/1dIBhTDN3CekwTe8ONsrnuR5gY-2eeHr8/view?usp=sharing","Roaming photo booth rental Cypress    .pdf")</f>
        <v>Roaming photo booth rental Cypress    .pdf</v>
      </c>
    </row>
    <row r="263" ht="112.5" customHeight="1">
      <c r="A263" s="2" t="s">
        <v>260</v>
      </c>
      <c r="B263" s="2" t="s">
        <v>439</v>
      </c>
      <c r="C263" s="1" t="str">
        <f>HYPERLINK("https://drive.google.com/file/d/1BpPNSDBrNyUjk98sEXtOTTWrIRZJ3QGH/view?usp=sharing", IMAGE("https://api.qrserver.com/v1/create-qr-code/?size=150x150&amp;data=https://drive.google.com/file/d/1BpPNSDBrNyUjk98sEXtOTTWrIRZJ3QGH/view?usp=sharing",1))</f>
        <v/>
      </c>
      <c r="D263" s="3" t="s">
        <v>440</v>
      </c>
      <c r="E263" s="1" t="str">
        <f>HYPERLINK("https://drive.google.com/file/d/1BpPNSDBrNyUjk98sEXtOTTWrIRZJ3QGH/view?usp=sharing","Roaming photo booth rental Placentia.pdf")</f>
        <v>Roaming photo booth rental Placentia.pdf</v>
      </c>
    </row>
    <row r="264" ht="112.5" customHeight="1">
      <c r="A264" s="2" t="s">
        <v>260</v>
      </c>
      <c r="B264" s="2" t="s">
        <v>441</v>
      </c>
      <c r="C264" s="1" t="str">
        <f>HYPERLINK("https://drive.google.com/file/d/1bD52liOMU_sPAwS2x1HtO2HouzqHOXAZ/view?usp=sharing", IMAGE("https://api.qrserver.com/v1/create-qr-code/?size=150x150&amp;data=https://drive.google.com/file/d/1bD52liOMU_sPAwS2x1HtO2HouzqHOXAZ/view?usp=sharing",1))</f>
        <v/>
      </c>
      <c r="D264" s="3" t="s">
        <v>442</v>
      </c>
      <c r="E264" s="1" t="str">
        <f>HYPERLINK("https://drive.google.com/file/d/1bD52liOMU_sPAwS2x1HtO2HouzqHOXAZ/view?usp=sharing","Roaming photo booth rental Dana Point.pdf")</f>
        <v>Roaming photo booth rental Dana Point.pdf</v>
      </c>
    </row>
    <row r="265" ht="112.5" customHeight="1">
      <c r="A265" s="2" t="s">
        <v>443</v>
      </c>
      <c r="B265" s="2" t="s">
        <v>444</v>
      </c>
      <c r="C265" s="1" t="str">
        <f>HYPERLINK("https://docs.google.com/document/d/1Nop6sTqZk-GmJIc1GkDhqBBjl2-ga-la/edit?usp=sharing&amp;ouid=115602453726005426174&amp;rtpof=true&amp;sd=true", IMAGE("https://api.qrserver.com/v1/create-qr-code/?size=150x150&amp;data=https://docs.google.com/document/d/1Nop6sTqZk-GmJIc1GkDhqBBjl2-ga-la/edit?usp=sharing&amp;ouid=115602453726005426174&amp;rtpof=true&amp;sd=true",1))</f>
        <v/>
      </c>
      <c r="D265" s="3" t="s">
        <v>445</v>
      </c>
      <c r="E265" s="1" t="str">
        <f>HYPERLINK("https://docs.google.com/document/d/1Nop6sTqZk-GmJIc1GkDhqBBjl2-ga-la/edit?usp=sharing&amp;ouid=115602453726005426174&amp;rtpof=true&amp;sd=true","Roaming photo booth rental fountain valley.docx")</f>
        <v>Roaming photo booth rental fountain valley.docx</v>
      </c>
    </row>
    <row r="266" ht="112.5" customHeight="1">
      <c r="A266" s="2" t="s">
        <v>443</v>
      </c>
      <c r="B266" s="2" t="s">
        <v>446</v>
      </c>
      <c r="C266" s="1" t="str">
        <f>HYPERLINK("https://docs.google.com/document/d/18C7cvF_JFO_izvesl8XE4LLp7ci9-5ef/edit?usp=sharing&amp;ouid=115602453726005426174&amp;rtpof=true&amp;sd=true", IMAGE("https://api.qrserver.com/v1/create-qr-code/?size=150x150&amp;data=https://docs.google.com/document/d/18C7cvF_JFO_izvesl8XE4LLp7ci9-5ef/edit?usp=sharing&amp;ouid=115602453726005426174&amp;rtpof=true&amp;sd=true",1))</f>
        <v/>
      </c>
      <c r="D266" s="3" t="s">
        <v>447</v>
      </c>
      <c r="E266" s="1" t="str">
        <f>HYPERLINK("https://docs.google.com/document/d/18C7cvF_JFO_izvesl8XE4LLp7ci9-5ef/edit?usp=sharing&amp;ouid=115602453726005426174&amp;rtpof=true&amp;sd=true","Roaming photo booth rental Aliso Viejo    .docx")</f>
        <v>Roaming photo booth rental Aliso Viejo    .docx</v>
      </c>
    </row>
    <row r="267" ht="112.5" customHeight="1">
      <c r="A267" s="2" t="s">
        <v>443</v>
      </c>
      <c r="B267" s="2" t="s">
        <v>448</v>
      </c>
      <c r="C267" s="1" t="str">
        <f>HYPERLINK("https://docs.google.com/document/d/1xWQWuTHFzm0XbMA1x3_1bj5Q_LcvSKmN/edit?usp=sharing&amp;ouid=115602453726005426174&amp;rtpof=true&amp;sd=true", IMAGE("https://api.qrserver.com/v1/create-qr-code/?size=150x150&amp;data=https://docs.google.com/document/d/1xWQWuTHFzm0XbMA1x3_1bj5Q_LcvSKmN/edit?usp=sharing&amp;ouid=115602453726005426174&amp;rtpof=true&amp;sd=true",1))</f>
        <v/>
      </c>
      <c r="D267" s="3" t="s">
        <v>449</v>
      </c>
      <c r="E267" s="1" t="str">
        <f>HYPERLINK("https://docs.google.com/document/d/1xWQWuTHFzm0XbMA1x3_1bj5Q_LcvSKmN/edit?usp=sharing&amp;ouid=115602453726005426174&amp;rtpof=true&amp;sd=true","Roaming photo booth rental Anaheim.docx")</f>
        <v>Roaming photo booth rental Anaheim.docx</v>
      </c>
    </row>
    <row r="268" ht="112.5" customHeight="1">
      <c r="A268" s="2" t="s">
        <v>443</v>
      </c>
      <c r="B268" s="2" t="s">
        <v>450</v>
      </c>
      <c r="C268" s="1" t="str">
        <f>HYPERLINK("https://docs.google.com/document/d/1bzM-n0XQxsw0fVX0Na0SXGtj83Qm4Q_k/edit?usp=sharing&amp;ouid=115602453726005426174&amp;rtpof=true&amp;sd=true", IMAGE("https://api.qrserver.com/v1/create-qr-code/?size=150x150&amp;data=https://docs.google.com/document/d/1bzM-n0XQxsw0fVX0Na0SXGtj83Qm4Q_k/edit?usp=sharing&amp;ouid=115602453726005426174&amp;rtpof=true&amp;sd=true",1))</f>
        <v/>
      </c>
      <c r="D268" s="3" t="s">
        <v>451</v>
      </c>
      <c r="E268" s="1" t="str">
        <f>HYPERLINK("https://docs.google.com/document/d/1bzM-n0XQxsw0fVX0Na0SXGtj83Qm4Q_k/edit?usp=sharing&amp;ouid=115602453726005426174&amp;rtpof=true&amp;sd=true","Roaming photo booth rental Lake Forest.docx")</f>
        <v>Roaming photo booth rental Lake Forest.docx</v>
      </c>
    </row>
    <row r="269" ht="112.5" customHeight="1">
      <c r="A269" s="2" t="s">
        <v>443</v>
      </c>
      <c r="B269" s="2" t="s">
        <v>452</v>
      </c>
      <c r="C269" s="1" t="str">
        <f>HYPERLINK("https://docs.google.com/document/d/1-lDFgaZfRfmkhD2VIgMOJLcxPdw9QjII/edit?usp=sharing&amp;ouid=115602453726005426174&amp;rtpof=true&amp;sd=true", IMAGE("https://api.qrserver.com/v1/create-qr-code/?size=150x150&amp;data=https://docs.google.com/document/d/1-lDFgaZfRfmkhD2VIgMOJLcxPdw9QjII/edit?usp=sharing&amp;ouid=115602453726005426174&amp;rtpof=true&amp;sd=true",1))</f>
        <v/>
      </c>
      <c r="D269" s="3" t="s">
        <v>453</v>
      </c>
      <c r="E269" s="1" t="str">
        <f>HYPERLINK("https://docs.google.com/document/d/1-lDFgaZfRfmkhD2VIgMOJLcxPdw9QjII/edit?usp=sharing&amp;ouid=115602453726005426174&amp;rtpof=true&amp;sd=true","Roaming photo booth rental Garden Grove.docx")</f>
        <v>Roaming photo booth rental Garden Grove.docx</v>
      </c>
    </row>
    <row r="270" ht="112.5" customHeight="1">
      <c r="A270" s="2" t="s">
        <v>443</v>
      </c>
      <c r="B270" s="2" t="s">
        <v>454</v>
      </c>
      <c r="C270" s="1" t="str">
        <f>HYPERLINK("https://docs.google.com/document/d/1UmX99L9w41PrIG6_p9UOdQ_aXxkdP12R/edit?usp=sharing&amp;ouid=115602453726005426174&amp;rtpof=true&amp;sd=true", IMAGE("https://api.qrserver.com/v1/create-qr-code/?size=150x150&amp;data=https://docs.google.com/document/d/1UmX99L9w41PrIG6_p9UOdQ_aXxkdP12R/edit?usp=sharing&amp;ouid=115602453726005426174&amp;rtpof=true&amp;sd=true",1))</f>
        <v/>
      </c>
      <c r="D270" s="3" t="s">
        <v>455</v>
      </c>
      <c r="E270" s="1" t="str">
        <f>HYPERLINK("https://docs.google.com/document/d/1UmX99L9w41PrIG6_p9UOdQ_aXxkdP12R/edit?usp=sharing&amp;ouid=115602453726005426174&amp;rtpof=true&amp;sd=true","Roaming photo booth rental Balboa Island.docx")</f>
        <v>Roaming photo booth rental Balboa Island.docx</v>
      </c>
    </row>
    <row r="271" ht="112.5" customHeight="1">
      <c r="A271" s="2" t="s">
        <v>443</v>
      </c>
      <c r="B271" s="2" t="s">
        <v>456</v>
      </c>
      <c r="C271" s="1" t="str">
        <f>HYPERLINK("https://docs.google.com/document/d/1l6x9b0XnPS3-1GqMWTV-y3Fd6c2Futm2/edit?usp=sharing&amp;ouid=115602453726005426174&amp;rtpof=true&amp;sd=true", IMAGE("https://api.qrserver.com/v1/create-qr-code/?size=150x150&amp;data=https://docs.google.com/document/d/1l6x9b0XnPS3-1GqMWTV-y3Fd6c2Futm2/edit?usp=sharing&amp;ouid=115602453726005426174&amp;rtpof=true&amp;sd=true",1))</f>
        <v/>
      </c>
      <c r="D271" s="3" t="s">
        <v>457</v>
      </c>
      <c r="E271" s="1" t="str">
        <f>HYPERLINK("https://docs.google.com/document/d/1l6x9b0XnPS3-1GqMWTV-y3Fd6c2Futm2/edit?usp=sharing&amp;ouid=115602453726005426174&amp;rtpof=true&amp;sd=true","Roaming photo booth rental Los Alamitos.docx")</f>
        <v>Roaming photo booth rental Los Alamitos.docx</v>
      </c>
    </row>
    <row r="272" ht="112.5" customHeight="1">
      <c r="A272" s="2" t="s">
        <v>443</v>
      </c>
      <c r="B272" s="2" t="s">
        <v>458</v>
      </c>
      <c r="C272" s="1" t="str">
        <f>HYPERLINK("https://docs.google.com/document/d/1b_WXCUdpb1ZxiOatlkOjz0A6DpIKgwNa/edit?usp=sharing&amp;ouid=115602453726005426174&amp;rtpof=true&amp;sd=true", IMAGE("https://api.qrserver.com/v1/create-qr-code/?size=150x150&amp;data=https://docs.google.com/document/d/1b_WXCUdpb1ZxiOatlkOjz0A6DpIKgwNa/edit?usp=sharing&amp;ouid=115602453726005426174&amp;rtpof=true&amp;sd=true",1))</f>
        <v/>
      </c>
      <c r="D272" s="3" t="s">
        <v>459</v>
      </c>
      <c r="E272" s="1" t="str">
        <f>HYPERLINK("https://docs.google.com/document/d/1b_WXCUdpb1ZxiOatlkOjz0A6DpIKgwNa/edit?usp=sharing&amp;ouid=115602453726005426174&amp;rtpof=true&amp;sd=true","Roaming photo booth rental Brea.docx")</f>
        <v>Roaming photo booth rental Brea.docx</v>
      </c>
    </row>
    <row r="273" ht="112.5" customHeight="1">
      <c r="A273" s="2" t="s">
        <v>443</v>
      </c>
      <c r="B273" s="2" t="s">
        <v>460</v>
      </c>
      <c r="C273" s="1" t="str">
        <f>HYPERLINK("https://docs.google.com/document/d/1cDhcsWaiEEw91cnOop0fIXhLVlogfnWV/edit?usp=sharing&amp;ouid=115602453726005426174&amp;rtpof=true&amp;sd=true", IMAGE("https://api.qrserver.com/v1/create-qr-code/?size=150x150&amp;data=https://docs.google.com/document/d/1cDhcsWaiEEw91cnOop0fIXhLVlogfnWV/edit?usp=sharing&amp;ouid=115602453726005426174&amp;rtpof=true&amp;sd=true",1))</f>
        <v/>
      </c>
      <c r="D273" s="3" t="s">
        <v>461</v>
      </c>
      <c r="E273" s="1" t="str">
        <f>HYPERLINK("https://docs.google.com/document/d/1cDhcsWaiEEw91cnOop0fIXhLVlogfnWV/edit?usp=sharing&amp;ouid=115602453726005426174&amp;rtpof=true&amp;sd=true","Roaming photo booth rental Irvine.docx")</f>
        <v>Roaming photo booth rental Irvine.docx</v>
      </c>
    </row>
    <row r="274" ht="112.5" customHeight="1">
      <c r="A274" s="2" t="s">
        <v>443</v>
      </c>
      <c r="B274" s="2" t="s">
        <v>462</v>
      </c>
      <c r="C274" s="1" t="str">
        <f>HYPERLINK("https://docs.google.com/document/d/12uMAfAQ87Ot0i0ZAyc8fwGdq4EU976Xr/edit?usp=sharing&amp;ouid=115602453726005426174&amp;rtpof=true&amp;sd=true", IMAGE("https://api.qrserver.com/v1/create-qr-code/?size=150x150&amp;data=https://docs.google.com/document/d/12uMAfAQ87Ot0i0ZAyc8fwGdq4EU976Xr/edit?usp=sharing&amp;ouid=115602453726005426174&amp;rtpof=true&amp;sd=true",1))</f>
        <v/>
      </c>
      <c r="D274" s="3" t="s">
        <v>463</v>
      </c>
      <c r="E274" s="1" t="str">
        <f>HYPERLINK("https://docs.google.com/document/d/12uMAfAQ87Ot0i0ZAyc8fwGdq4EU976Xr/edit?usp=sharing&amp;ouid=115602453726005426174&amp;rtpof=true&amp;sd=true","Roaming photo booth rental Mission Viejo.docx")</f>
        <v>Roaming photo booth rental Mission Viejo.docx</v>
      </c>
    </row>
    <row r="275" ht="112.5" customHeight="1">
      <c r="A275" s="2" t="s">
        <v>443</v>
      </c>
      <c r="B275" s="2" t="s">
        <v>464</v>
      </c>
      <c r="C275" s="1" t="str">
        <f>HYPERLINK("https://docs.google.com/document/d/1rqkqhmT-3EX_CswGFgNW6gU_X7HXgrc3/edit?usp=sharing&amp;ouid=115602453726005426174&amp;rtpof=true&amp;sd=true", IMAGE("https://api.qrserver.com/v1/create-qr-code/?size=150x150&amp;data=https://docs.google.com/document/d/1rqkqhmT-3EX_CswGFgNW6gU_X7HXgrc3/edit?usp=sharing&amp;ouid=115602453726005426174&amp;rtpof=true&amp;sd=true",1))</f>
        <v/>
      </c>
      <c r="D275" s="3" t="s">
        <v>465</v>
      </c>
      <c r="E275" s="1" t="str">
        <f>HYPERLINK("https://docs.google.com/document/d/1rqkqhmT-3EX_CswGFgNW6gU_X7HXgrc3/edit?usp=sharing&amp;ouid=115602453726005426174&amp;rtpof=true&amp;sd=true","Roaming photo booth rental Buena Park.docx")</f>
        <v>Roaming photo booth rental Buena Park.docx</v>
      </c>
    </row>
    <row r="276" ht="112.5" customHeight="1">
      <c r="A276" s="2" t="s">
        <v>443</v>
      </c>
      <c r="B276" s="2" t="s">
        <v>466</v>
      </c>
      <c r="C276" s="1" t="str">
        <f>HYPERLINK("https://docs.google.com/document/d/1aozuCn0hTCDC1L3HAefaIoqU5_C06if4/edit?usp=sharing&amp;ouid=115602453726005426174&amp;rtpof=true&amp;sd=true", IMAGE("https://api.qrserver.com/v1/create-qr-code/?size=150x150&amp;data=https://docs.google.com/document/d/1aozuCn0hTCDC1L3HAefaIoqU5_C06if4/edit?usp=sharing&amp;ouid=115602453726005426174&amp;rtpof=true&amp;sd=true",1))</f>
        <v/>
      </c>
      <c r="D276" s="3" t="s">
        <v>467</v>
      </c>
      <c r="E276" s="1" t="str">
        <f>HYPERLINK("https://docs.google.com/document/d/1aozuCn0hTCDC1L3HAefaIoqU5_C06if4/edit?usp=sharing&amp;ouid=115602453726005426174&amp;rtpof=true&amp;sd=true","Roaming photo booth rental Monarch Beach.docx")</f>
        <v>Roaming photo booth rental Monarch Beach.docx</v>
      </c>
    </row>
    <row r="277" ht="112.5" customHeight="1">
      <c r="A277" s="2" t="s">
        <v>443</v>
      </c>
      <c r="B277" s="2" t="s">
        <v>468</v>
      </c>
      <c r="C277" s="1" t="str">
        <f>HYPERLINK("https://docs.google.com/document/d/1EwciHALYqvWAljuhxE_kCb5jEnauHTWt/edit?usp=sharing&amp;ouid=115602453726005426174&amp;rtpof=true&amp;sd=true", IMAGE("https://api.qrserver.com/v1/create-qr-code/?size=150x150&amp;data=https://docs.google.com/document/d/1EwciHALYqvWAljuhxE_kCb5jEnauHTWt/edit?usp=sharing&amp;ouid=115602453726005426174&amp;rtpof=true&amp;sd=true",1))</f>
        <v/>
      </c>
      <c r="D277" s="3" t="s">
        <v>469</v>
      </c>
      <c r="E277" s="1" t="str">
        <f>HYPERLINK("https://docs.google.com/document/d/1EwciHALYqvWAljuhxE_kCb5jEnauHTWt/edit?usp=sharing&amp;ouid=115602453726005426174&amp;rtpof=true&amp;sd=true","Roaming photo booth rental Costa Mesa    .docx")</f>
        <v>Roaming photo booth rental Costa Mesa    .docx</v>
      </c>
    </row>
    <row r="278" ht="112.5" customHeight="1">
      <c r="A278" s="2" t="s">
        <v>443</v>
      </c>
      <c r="B278" s="2" t="s">
        <v>470</v>
      </c>
      <c r="C278" s="1" t="str">
        <f>HYPERLINK("https://docs.google.com/document/d/1aCob_YmZuZeo1KVI1I5rxpoa7O3F65DS/edit?usp=sharing&amp;ouid=115602453726005426174&amp;rtpof=true&amp;sd=true", IMAGE("https://api.qrserver.com/v1/create-qr-code/?size=150x150&amp;data=https://docs.google.com/document/d/1aCob_YmZuZeo1KVI1I5rxpoa7O3F65DS/edit?usp=sharing&amp;ouid=115602453726005426174&amp;rtpof=true&amp;sd=true",1))</f>
        <v/>
      </c>
      <c r="D278" s="3" t="s">
        <v>471</v>
      </c>
      <c r="E278" s="1" t="str">
        <f>HYPERLINK("https://docs.google.com/document/d/1aCob_YmZuZeo1KVI1I5rxpoa7O3F65DS/edit?usp=sharing&amp;ouid=115602453726005426174&amp;rtpof=true&amp;sd=true","Roaming photo booth rental Newport Beach.docx")</f>
        <v>Roaming photo booth rental Newport Beach.docx</v>
      </c>
    </row>
    <row r="279" ht="112.5" customHeight="1">
      <c r="A279" s="2" t="s">
        <v>443</v>
      </c>
      <c r="B279" s="2" t="s">
        <v>472</v>
      </c>
      <c r="C279" s="1" t="str">
        <f>HYPERLINK("https://docs.google.com/document/d/1qjuwq0J4yoGdcbYDGMO10f_wc6ugYkpG/edit?usp=sharing&amp;ouid=115602453726005426174&amp;rtpof=true&amp;sd=true", IMAGE("https://api.qrserver.com/v1/create-qr-code/?size=150x150&amp;data=https://docs.google.com/document/d/1qjuwq0J4yoGdcbYDGMO10f_wc6ugYkpG/edit?usp=sharing&amp;ouid=115602453726005426174&amp;rtpof=true&amp;sd=true",1))</f>
        <v/>
      </c>
      <c r="D279" s="3" t="s">
        <v>473</v>
      </c>
      <c r="E279" s="1" t="str">
        <f>HYPERLINK("https://docs.google.com/document/d/1qjuwq0J4yoGdcbYDGMO10f_wc6ugYkpG/edit?usp=sharing&amp;ouid=115602453726005426174&amp;rtpof=true&amp;sd=true","Roaming photo booth rental Corona Del Mar.docx")</f>
        <v>Roaming photo booth rental Corona Del Mar.docx</v>
      </c>
    </row>
    <row r="280" ht="112.5" customHeight="1">
      <c r="A280" s="2" t="s">
        <v>443</v>
      </c>
      <c r="B280" s="2" t="s">
        <v>474</v>
      </c>
      <c r="C280" s="1" t="str">
        <f>HYPERLINK("https://docs.google.com/document/d/1pXq_VyEywKTsum_dWwNa9cny_GhGz5hH/edit?usp=sharing&amp;ouid=115602453726005426174&amp;rtpof=true&amp;sd=true", IMAGE("https://api.qrserver.com/v1/create-qr-code/?size=150x150&amp;data=https://docs.google.com/document/d/1pXq_VyEywKTsum_dWwNa9cny_GhGz5hH/edit?usp=sharing&amp;ouid=115602453726005426174&amp;rtpof=true&amp;sd=true",1))</f>
        <v/>
      </c>
      <c r="D280" s="3" t="s">
        <v>475</v>
      </c>
      <c r="E280" s="1" t="str">
        <f>HYPERLINK("https://docs.google.com/document/d/1pXq_VyEywKTsum_dWwNa9cny_GhGz5hH/edit?usp=sharing&amp;ouid=115602453726005426174&amp;rtpof=true&amp;sd=true","Roaming photo booth rental Newport Coast.docx")</f>
        <v>Roaming photo booth rental Newport Coast.docx</v>
      </c>
    </row>
    <row r="281" ht="112.5" customHeight="1">
      <c r="A281" s="2" t="s">
        <v>443</v>
      </c>
      <c r="B281" s="2" t="s">
        <v>476</v>
      </c>
      <c r="C281" s="1" t="str">
        <f>HYPERLINK("https://docs.google.com/document/d/1PMtqdhtrNkupWgb7eU9RlYTbCqTGSSO3/edit?usp=sharing&amp;ouid=115602453726005426174&amp;rtpof=true&amp;sd=true", IMAGE("https://api.qrserver.com/v1/create-qr-code/?size=150x150&amp;data=https://docs.google.com/document/d/1PMtqdhtrNkupWgb7eU9RlYTbCqTGSSO3/edit?usp=sharing&amp;ouid=115602453726005426174&amp;rtpof=true&amp;sd=true",1))</f>
        <v/>
      </c>
      <c r="D281" s="3" t="s">
        <v>477</v>
      </c>
      <c r="E281" s="1" t="str">
        <f>HYPERLINK("https://docs.google.com/document/d/1PMtqdhtrNkupWgb7eU9RlYTbCqTGSSO3/edit?usp=sharing&amp;ouid=115602453726005426174&amp;rtpof=true&amp;sd=true","Roaming photo booth rental Coto de Caza.docx")</f>
        <v>Roaming photo booth rental Coto de Caza.docx</v>
      </c>
    </row>
    <row r="282" ht="112.5" customHeight="1">
      <c r="A282" s="2" t="s">
        <v>443</v>
      </c>
      <c r="B282" s="2" t="s">
        <v>478</v>
      </c>
      <c r="C282" s="1" t="str">
        <f>HYPERLINK("https://docs.google.com/document/d/1OAfXQSc3OJ2NrjwNCS0RZS9fWIu1xmDw/edit?usp=sharing&amp;ouid=115602453726005426174&amp;rtpof=true&amp;sd=true", IMAGE("https://api.qrserver.com/v1/create-qr-code/?size=150x150&amp;data=https://docs.google.com/document/d/1OAfXQSc3OJ2NrjwNCS0RZS9fWIu1xmDw/edit?usp=sharing&amp;ouid=115602453726005426174&amp;rtpof=true&amp;sd=true",1))</f>
        <v/>
      </c>
      <c r="D282" s="3" t="s">
        <v>479</v>
      </c>
      <c r="E282" s="1" t="str">
        <f>HYPERLINK("https://docs.google.com/document/d/1OAfXQSc3OJ2NrjwNCS0RZS9fWIu1xmDw/edit?usp=sharing&amp;ouid=115602453726005426174&amp;rtpof=true&amp;sd=true","Roaming photo booth rental Orange.docx")</f>
        <v>Roaming photo booth rental Orange.docx</v>
      </c>
    </row>
    <row r="283" ht="112.5" customHeight="1">
      <c r="A283" s="2" t="s">
        <v>443</v>
      </c>
      <c r="B283" s="2" t="s">
        <v>480</v>
      </c>
      <c r="C283" s="1" t="str">
        <f>HYPERLINK("https://docs.google.com/document/d/1N2_dvHvQcZ41Q2QuIJl7Tj0hlCPi5ter/edit?usp=sharing&amp;ouid=115602453726005426174&amp;rtpof=true&amp;sd=true", IMAGE("https://api.qrserver.com/v1/create-qr-code/?size=150x150&amp;data=https://docs.google.com/document/d/1N2_dvHvQcZ41Q2QuIJl7Tj0hlCPi5ter/edit?usp=sharing&amp;ouid=115602453726005426174&amp;rtpof=true&amp;sd=true",1))</f>
        <v/>
      </c>
      <c r="D283" s="3" t="s">
        <v>481</v>
      </c>
      <c r="E283" s="1" t="str">
        <f>HYPERLINK("https://docs.google.com/document/d/1N2_dvHvQcZ41Q2QuIJl7Tj0hlCPi5ter/edit?usp=sharing&amp;ouid=115602453726005426174&amp;rtpof=true&amp;sd=true","Roaming photo booth rental Cypress    .docx")</f>
        <v>Roaming photo booth rental Cypress    .docx</v>
      </c>
    </row>
    <row r="284" ht="112.5" customHeight="1">
      <c r="A284" s="2" t="s">
        <v>443</v>
      </c>
      <c r="B284" s="2" t="s">
        <v>482</v>
      </c>
      <c r="C284" s="1" t="str">
        <f>HYPERLINK("https://docs.google.com/document/d/1HOOkae5IxOwoFKcITrAchJQciEpZuKZd/edit?usp=sharing&amp;ouid=115602453726005426174&amp;rtpof=true&amp;sd=true", IMAGE("https://api.qrserver.com/v1/create-qr-code/?size=150x150&amp;data=https://docs.google.com/document/d/1HOOkae5IxOwoFKcITrAchJQciEpZuKZd/edit?usp=sharing&amp;ouid=115602453726005426174&amp;rtpof=true&amp;sd=true",1))</f>
        <v/>
      </c>
      <c r="D284" s="3" t="s">
        <v>483</v>
      </c>
      <c r="E284" s="1" t="str">
        <f>HYPERLINK("https://docs.google.com/document/d/1HOOkae5IxOwoFKcITrAchJQciEpZuKZd/edit?usp=sharing&amp;ouid=115602453726005426174&amp;rtpof=true&amp;sd=true","Roaming photo booth rental Placentia.docx")</f>
        <v>Roaming photo booth rental Placentia.docx</v>
      </c>
    </row>
    <row r="285" ht="112.5" customHeight="1">
      <c r="A285" s="2" t="s">
        <v>443</v>
      </c>
      <c r="B285" s="2" t="s">
        <v>484</v>
      </c>
      <c r="C285" s="1" t="str">
        <f>HYPERLINK("https://docs.google.com/document/d/1FvKTn9WvGxwh9PkyQeUn7r3mfWWXYeeu/edit?usp=sharing&amp;ouid=115602453726005426174&amp;rtpof=true&amp;sd=true", IMAGE("https://api.qrserver.com/v1/create-qr-code/?size=150x150&amp;data=https://docs.google.com/document/d/1FvKTn9WvGxwh9PkyQeUn7r3mfWWXYeeu/edit?usp=sharing&amp;ouid=115602453726005426174&amp;rtpof=true&amp;sd=true",1))</f>
        <v/>
      </c>
      <c r="D285" s="3" t="s">
        <v>485</v>
      </c>
      <c r="E285" s="1" t="str">
        <f>HYPERLINK("https://docs.google.com/document/d/1FvKTn9WvGxwh9PkyQeUn7r3mfWWXYeeu/edit?usp=sharing&amp;ouid=115602453726005426174&amp;rtpof=true&amp;sd=true","Roaming photo booth rental Dana Point.docx")</f>
        <v>Roaming photo booth rental Dana Point.docx</v>
      </c>
    </row>
    <row r="286" ht="112.5" customHeight="1">
      <c r="A286" s="2" t="s">
        <v>486</v>
      </c>
      <c r="B286" s="2" t="s">
        <v>487</v>
      </c>
      <c r="C286" s="1" t="str">
        <f>HYPERLINK("https://drive.google.com/file/d/1hq7b32OsyTkofrORhY8RkLJ2UwqpwOmy/view?usp=sharing", IMAGE("https://api.qrserver.com/v1/create-qr-code/?size=150x150&amp;data=https://drive.google.com/file/d/1hq7b32OsyTkofrORhY8RkLJ2UwqpwOmy/view?usp=sharing",1))</f>
        <v/>
      </c>
      <c r="D286" s="3" t="s">
        <v>488</v>
      </c>
      <c r="E286" s="1" t="str">
        <f>HYPERLINK("https://drive.google.com/file/d/1hq7b32OsyTkofrORhY8RkLJ2UwqpwOmy/view?usp=sharing","Roaming photo booth rental fountain valley.odt")</f>
        <v>Roaming photo booth rental fountain valley.odt</v>
      </c>
    </row>
    <row r="287" ht="112.5" customHeight="1">
      <c r="A287" s="2" t="s">
        <v>489</v>
      </c>
      <c r="B287" s="2" t="s">
        <v>490</v>
      </c>
      <c r="C287" s="1" t="str">
        <f>HYPERLINK("https://drive.google.com/file/d/1WdQyIEIN8dNAOQ_SDcgkklEsFW_7E2u6/view?usp=sharing", IMAGE("https://api.qrserver.com/v1/create-qr-code/?size=150x150&amp;data=https://drive.google.com/file/d/1WdQyIEIN8dNAOQ_SDcgkklEsFW_7E2u6/view?usp=sharing",1))</f>
        <v/>
      </c>
      <c r="D287" s="3" t="s">
        <v>491</v>
      </c>
      <c r="E287" s="1" t="str">
        <f>HYPERLINK("https://drive.google.com/file/d/1WdQyIEIN8dNAOQ_SDcgkklEsFW_7E2u6/view?usp=sharing","Roaming photo booth rental fountain valley.zip")</f>
        <v>Roaming photo booth rental fountain valley.zip</v>
      </c>
    </row>
    <row r="288" ht="112.5" customHeight="1">
      <c r="A288" s="2" t="s">
        <v>492</v>
      </c>
      <c r="B288" s="2" t="s">
        <v>493</v>
      </c>
      <c r="C288" s="1" t="str">
        <f>HYPERLINK("https://drive.google.com/file/d/1kyJm8B4i78EMhNTorNQs7nXaf_qEWJEE/view?usp=sharing", IMAGE("https://api.qrserver.com/v1/create-qr-code/?size=150x150&amp;data=https://drive.google.com/file/d/1kyJm8B4i78EMhNTorNQs7nXaf_qEWJEE/view?usp=sharing",1))</f>
        <v/>
      </c>
      <c r="D288" s="3" t="s">
        <v>494</v>
      </c>
      <c r="E288" s="1" t="str">
        <f>HYPERLINK("https://drive.google.com/file/d/1kyJm8B4i78EMhNTorNQs7nXaf_qEWJEE/view?usp=sharing","Roaming photo booth rental fountain valley.epub")</f>
        <v>Roaming photo booth rental fountain valley.epub</v>
      </c>
    </row>
    <row r="289" ht="112.5" customHeight="1">
      <c r="A289" s="2" t="s">
        <v>486</v>
      </c>
      <c r="B289" s="2" t="s">
        <v>495</v>
      </c>
      <c r="C289" s="1" t="str">
        <f>HYPERLINK("https://drive.google.com/file/d/14Fk1agSIlBNR6UDPUZuPvEw8Uk7kVpih/view?usp=sharing", IMAGE("https://api.qrserver.com/v1/create-qr-code/?size=150x150&amp;data=https://drive.google.com/file/d/14Fk1agSIlBNR6UDPUZuPvEw8Uk7kVpih/view?usp=sharing",1))</f>
        <v/>
      </c>
      <c r="D289" s="3" t="s">
        <v>496</v>
      </c>
      <c r="E289" s="1" t="str">
        <f>HYPERLINK("https://drive.google.com/file/d/14Fk1agSIlBNR6UDPUZuPvEw8Uk7kVpih/view?usp=sharing","Roaming photo booth rental Aliso Viejo    .odt")</f>
        <v>Roaming photo booth rental Aliso Viejo    .odt</v>
      </c>
    </row>
    <row r="290" ht="112.5" customHeight="1">
      <c r="A290" s="2" t="s">
        <v>489</v>
      </c>
      <c r="B290" s="2" t="s">
        <v>497</v>
      </c>
      <c r="C290" s="1" t="str">
        <f>HYPERLINK("https://drive.google.com/file/d/1ZoEWlfEkfrhfNuxTd-xxXZPcoW1HfQYF/view?usp=sharing", IMAGE("https://api.qrserver.com/v1/create-qr-code/?size=150x150&amp;data=https://drive.google.com/file/d/1ZoEWlfEkfrhfNuxTd-xxXZPcoW1HfQYF/view?usp=sharing",1))</f>
        <v/>
      </c>
      <c r="D290" s="3" t="s">
        <v>498</v>
      </c>
      <c r="E290" s="1" t="str">
        <f>HYPERLINK("https://drive.google.com/file/d/1ZoEWlfEkfrhfNuxTd-xxXZPcoW1HfQYF/view?usp=sharing","Roaming photo booth rental Aliso Viejo    .zip")</f>
        <v>Roaming photo booth rental Aliso Viejo    .zip</v>
      </c>
    </row>
    <row r="291" ht="112.5" customHeight="1">
      <c r="A291" s="2" t="s">
        <v>492</v>
      </c>
      <c r="B291" s="2" t="s">
        <v>499</v>
      </c>
      <c r="C291" s="1" t="str">
        <f>HYPERLINK("https://drive.google.com/file/d/1MFQCQPw1OTslFZlKBaEjcLlTlMsEx5Oq/view?usp=sharing", IMAGE("https://api.qrserver.com/v1/create-qr-code/?size=150x150&amp;data=https://drive.google.com/file/d/1MFQCQPw1OTslFZlKBaEjcLlTlMsEx5Oq/view?usp=sharing",1))</f>
        <v/>
      </c>
      <c r="D291" s="3" t="s">
        <v>500</v>
      </c>
      <c r="E291" s="1" t="str">
        <f>HYPERLINK("https://drive.google.com/file/d/1MFQCQPw1OTslFZlKBaEjcLlTlMsEx5Oq/view?usp=sharing","Roaming photo booth rental Aliso Viejo    .epub")</f>
        <v>Roaming photo booth rental Aliso Viejo    .epub</v>
      </c>
    </row>
    <row r="292" ht="112.5" customHeight="1">
      <c r="A292" s="2" t="s">
        <v>486</v>
      </c>
      <c r="B292" s="2" t="s">
        <v>501</v>
      </c>
      <c r="C292" s="1" t="str">
        <f>HYPERLINK("https://drive.google.com/file/d/1xvLbBYNaLbEItUDPcTiDAzhdoF8Ty3Dr/view?usp=sharing", IMAGE("https://api.qrserver.com/v1/create-qr-code/?size=150x150&amp;data=https://drive.google.com/file/d/1xvLbBYNaLbEItUDPcTiDAzhdoF8Ty3Dr/view?usp=sharing",1))</f>
        <v/>
      </c>
      <c r="D292" s="3" t="s">
        <v>502</v>
      </c>
      <c r="E292" s="1" t="str">
        <f>HYPERLINK("https://drive.google.com/file/d/1xvLbBYNaLbEItUDPcTiDAzhdoF8Ty3Dr/view?usp=sharing","Roaming photo booth rental Anaheim.odt")</f>
        <v>Roaming photo booth rental Anaheim.odt</v>
      </c>
    </row>
    <row r="293" ht="112.5" customHeight="1">
      <c r="A293" s="2" t="s">
        <v>489</v>
      </c>
      <c r="B293" s="2" t="s">
        <v>503</v>
      </c>
      <c r="C293" s="1" t="str">
        <f>HYPERLINK("https://drive.google.com/file/d/1wl8NIsJvbDvr-1DIn2iwFrSaOYOmVvuq/view?usp=sharing", IMAGE("https://api.qrserver.com/v1/create-qr-code/?size=150x150&amp;data=https://drive.google.com/file/d/1wl8NIsJvbDvr-1DIn2iwFrSaOYOmVvuq/view?usp=sharing",1))</f>
        <v/>
      </c>
      <c r="D293" s="3" t="s">
        <v>504</v>
      </c>
      <c r="E293" s="1" t="str">
        <f>HYPERLINK("https://drive.google.com/file/d/1wl8NIsJvbDvr-1DIn2iwFrSaOYOmVvuq/view?usp=sharing","Roaming photo booth rental Anaheim.zip")</f>
        <v>Roaming photo booth rental Anaheim.zip</v>
      </c>
    </row>
    <row r="294" ht="112.5" customHeight="1">
      <c r="A294" s="2" t="s">
        <v>492</v>
      </c>
      <c r="B294" s="2" t="s">
        <v>505</v>
      </c>
      <c r="C294" s="1" t="str">
        <f>HYPERLINK("https://drive.google.com/file/d/1Jb_jFoqW2lTpdeB147wrtpb6xBRZMSV2/view?usp=sharing", IMAGE("https://api.qrserver.com/v1/create-qr-code/?size=150x150&amp;data=https://drive.google.com/file/d/1Jb_jFoqW2lTpdeB147wrtpb6xBRZMSV2/view?usp=sharing",1))</f>
        <v/>
      </c>
      <c r="D294" s="3" t="s">
        <v>506</v>
      </c>
      <c r="E294" s="1" t="str">
        <f>HYPERLINK("https://drive.google.com/file/d/1Jb_jFoqW2lTpdeB147wrtpb6xBRZMSV2/view?usp=sharing","Roaming photo booth rental Anaheim.epub")</f>
        <v>Roaming photo booth rental Anaheim.epub</v>
      </c>
    </row>
    <row r="295" ht="112.5" customHeight="1">
      <c r="A295" s="2" t="s">
        <v>486</v>
      </c>
      <c r="B295" s="2" t="s">
        <v>507</v>
      </c>
      <c r="C295" s="1" t="str">
        <f>HYPERLINK("https://drive.google.com/file/d/1zYIE-VAActztoqABRV48SpZPzlmEcnlU/view?usp=sharing", IMAGE("https://api.qrserver.com/v1/create-qr-code/?size=150x150&amp;data=https://drive.google.com/file/d/1zYIE-VAActztoqABRV48SpZPzlmEcnlU/view?usp=sharing",1))</f>
        <v/>
      </c>
      <c r="D295" s="3" t="s">
        <v>508</v>
      </c>
      <c r="E295" s="1" t="str">
        <f>HYPERLINK("https://drive.google.com/file/d/1zYIE-VAActztoqABRV48SpZPzlmEcnlU/view?usp=sharing","Roaming photo booth rental Lake Forest.odt")</f>
        <v>Roaming photo booth rental Lake Forest.odt</v>
      </c>
    </row>
    <row r="296" ht="112.5" customHeight="1">
      <c r="A296" s="2" t="s">
        <v>489</v>
      </c>
      <c r="B296" s="2" t="s">
        <v>509</v>
      </c>
      <c r="C296" s="1" t="str">
        <f>HYPERLINK("https://drive.google.com/file/d/1xpBP-b-TCR9dBumqtptJCQQG_l69D7yI/view?usp=sharing", IMAGE("https://api.qrserver.com/v1/create-qr-code/?size=150x150&amp;data=https://drive.google.com/file/d/1xpBP-b-TCR9dBumqtptJCQQG_l69D7yI/view?usp=sharing",1))</f>
        <v/>
      </c>
      <c r="D296" s="3" t="s">
        <v>510</v>
      </c>
      <c r="E296" s="1" t="str">
        <f>HYPERLINK("https://drive.google.com/file/d/1xpBP-b-TCR9dBumqtptJCQQG_l69D7yI/view?usp=sharing","Roaming photo booth rental Lake Forest.zip")</f>
        <v>Roaming photo booth rental Lake Forest.zip</v>
      </c>
    </row>
    <row r="297" ht="112.5" customHeight="1">
      <c r="A297" s="2" t="s">
        <v>492</v>
      </c>
      <c r="B297" s="2" t="s">
        <v>511</v>
      </c>
      <c r="C297" s="1" t="str">
        <f>HYPERLINK("https://drive.google.com/file/d/1Ycud1lKHYembDgxoiRex-BBw3d_SDHqh/view?usp=sharing", IMAGE("https://api.qrserver.com/v1/create-qr-code/?size=150x150&amp;data=https://drive.google.com/file/d/1Ycud1lKHYembDgxoiRex-BBw3d_SDHqh/view?usp=sharing",1))</f>
        <v/>
      </c>
      <c r="D297" s="3" t="s">
        <v>512</v>
      </c>
      <c r="E297" s="1" t="str">
        <f>HYPERLINK("https://drive.google.com/file/d/1Ycud1lKHYembDgxoiRex-BBw3d_SDHqh/view?usp=sharing","Roaming photo booth rental Lake Forest.epub")</f>
        <v>Roaming photo booth rental Lake Forest.epub</v>
      </c>
    </row>
    <row r="298" ht="112.5" customHeight="1">
      <c r="A298" s="2" t="s">
        <v>486</v>
      </c>
      <c r="B298" s="2" t="s">
        <v>513</v>
      </c>
      <c r="C298" s="1" t="str">
        <f>HYPERLINK("https://drive.google.com/file/d/1UXCCls9pDTPi9Nwuug3__FhVR0SzPHT3/view?usp=sharing", IMAGE("https://api.qrserver.com/v1/create-qr-code/?size=150x150&amp;data=https://drive.google.com/file/d/1UXCCls9pDTPi9Nwuug3__FhVR0SzPHT3/view?usp=sharing",1))</f>
        <v/>
      </c>
      <c r="D298" s="3" t="s">
        <v>514</v>
      </c>
      <c r="E298" s="1" t="str">
        <f>HYPERLINK("https://drive.google.com/file/d/1UXCCls9pDTPi9Nwuug3__FhVR0SzPHT3/view?usp=sharing","Roaming photo booth rental Garden Grove.odt")</f>
        <v>Roaming photo booth rental Garden Grove.odt</v>
      </c>
    </row>
    <row r="299" ht="112.5" customHeight="1">
      <c r="A299" s="2" t="s">
        <v>489</v>
      </c>
      <c r="B299" s="2" t="s">
        <v>515</v>
      </c>
      <c r="C299" s="1" t="str">
        <f>HYPERLINK("https://drive.google.com/file/d/1lcBuyOMFxHv_Kdz2IZ1sH0q-e2rxq74F/view?usp=sharing", IMAGE("https://api.qrserver.com/v1/create-qr-code/?size=150x150&amp;data=https://drive.google.com/file/d/1lcBuyOMFxHv_Kdz2IZ1sH0q-e2rxq74F/view?usp=sharing",1))</f>
        <v/>
      </c>
      <c r="D299" s="3" t="s">
        <v>516</v>
      </c>
      <c r="E299" s="1" t="str">
        <f>HYPERLINK("https://drive.google.com/file/d/1lcBuyOMFxHv_Kdz2IZ1sH0q-e2rxq74F/view?usp=sharing","Roaming photo booth rental Garden Grove.zip")</f>
        <v>Roaming photo booth rental Garden Grove.zip</v>
      </c>
    </row>
    <row r="300" ht="112.5" customHeight="1">
      <c r="A300" s="2" t="s">
        <v>492</v>
      </c>
      <c r="B300" s="2" t="s">
        <v>517</v>
      </c>
      <c r="C300" s="1" t="str">
        <f>HYPERLINK("https://drive.google.com/file/d/10xXSMPMciCNTQJomeHNjpWsHdzCTnJWE/view?usp=sharing", IMAGE("https://api.qrserver.com/v1/create-qr-code/?size=150x150&amp;data=https://drive.google.com/file/d/10xXSMPMciCNTQJomeHNjpWsHdzCTnJWE/view?usp=sharing",1))</f>
        <v/>
      </c>
      <c r="D300" s="3" t="s">
        <v>518</v>
      </c>
      <c r="E300" s="1" t="str">
        <f>HYPERLINK("https://drive.google.com/file/d/10xXSMPMciCNTQJomeHNjpWsHdzCTnJWE/view?usp=sharing","Roaming photo booth rental Garden Grove.epub")</f>
        <v>Roaming photo booth rental Garden Grove.epub</v>
      </c>
    </row>
    <row r="301" ht="112.5" customHeight="1">
      <c r="A301" s="2" t="s">
        <v>486</v>
      </c>
      <c r="B301" s="2" t="s">
        <v>519</v>
      </c>
      <c r="C301" s="1" t="str">
        <f>HYPERLINK("https://drive.google.com/file/d/1g-5jC64fOY3mlN2WHBYhDN3IupQUolR6/view?usp=sharing", IMAGE("https://api.qrserver.com/v1/create-qr-code/?size=150x150&amp;data=https://drive.google.com/file/d/1g-5jC64fOY3mlN2WHBYhDN3IupQUolR6/view?usp=sharing",1))</f>
        <v/>
      </c>
      <c r="D301" s="3" t="s">
        <v>520</v>
      </c>
      <c r="E301" s="1" t="str">
        <f>HYPERLINK("https://drive.google.com/file/d/1g-5jC64fOY3mlN2WHBYhDN3IupQUolR6/view?usp=sharing","Roaming photo booth rental Balboa Island.odt")</f>
        <v>Roaming photo booth rental Balboa Island.odt</v>
      </c>
    </row>
    <row r="302" ht="112.5" customHeight="1">
      <c r="A302" s="2" t="s">
        <v>489</v>
      </c>
      <c r="B302" s="2" t="s">
        <v>521</v>
      </c>
      <c r="C302" s="1" t="str">
        <f>HYPERLINK("https://drive.google.com/file/d/1OQdESKGi72_dHxyV_5yn4ui_MwKsjHaB/view?usp=sharing", IMAGE("https://api.qrserver.com/v1/create-qr-code/?size=150x150&amp;data=https://drive.google.com/file/d/1OQdESKGi72_dHxyV_5yn4ui_MwKsjHaB/view?usp=sharing",1))</f>
        <v/>
      </c>
      <c r="D302" s="3" t="s">
        <v>522</v>
      </c>
      <c r="E302" s="1" t="str">
        <f>HYPERLINK("https://drive.google.com/file/d/1OQdESKGi72_dHxyV_5yn4ui_MwKsjHaB/view?usp=sharing","Roaming photo booth rental Balboa Island.zip")</f>
        <v>Roaming photo booth rental Balboa Island.zip</v>
      </c>
    </row>
    <row r="303" ht="112.5" customHeight="1">
      <c r="A303" s="2" t="s">
        <v>492</v>
      </c>
      <c r="B303" s="2" t="s">
        <v>523</v>
      </c>
      <c r="C303" s="1" t="str">
        <f>HYPERLINK("https://drive.google.com/file/d/1eMPF9zI3u2vjYhKzUDpeJZ_uK1XzPH_I/view?usp=sharing", IMAGE("https://api.qrserver.com/v1/create-qr-code/?size=150x150&amp;data=https://drive.google.com/file/d/1eMPF9zI3u2vjYhKzUDpeJZ_uK1XzPH_I/view?usp=sharing",1))</f>
        <v/>
      </c>
      <c r="D303" s="3" t="s">
        <v>524</v>
      </c>
      <c r="E303" s="1" t="str">
        <f>HYPERLINK("https://drive.google.com/file/d/1eMPF9zI3u2vjYhKzUDpeJZ_uK1XzPH_I/view?usp=sharing","Roaming photo booth rental Balboa Island.epub")</f>
        <v>Roaming photo booth rental Balboa Island.epub</v>
      </c>
    </row>
    <row r="304" ht="112.5" customHeight="1">
      <c r="A304" s="2" t="s">
        <v>486</v>
      </c>
      <c r="B304" s="2" t="s">
        <v>525</v>
      </c>
      <c r="C304" s="1" t="str">
        <f>HYPERLINK("https://drive.google.com/file/d/1Mpx_u6CE10VJyIT03tFKKG9hJwmTurLW/view?usp=sharing", IMAGE("https://api.qrserver.com/v1/create-qr-code/?size=150x150&amp;data=https://drive.google.com/file/d/1Mpx_u6CE10VJyIT03tFKKG9hJwmTurLW/view?usp=sharing",1))</f>
        <v/>
      </c>
      <c r="D304" s="3" t="s">
        <v>526</v>
      </c>
      <c r="E304" s="1" t="str">
        <f>HYPERLINK("https://drive.google.com/file/d/1Mpx_u6CE10VJyIT03tFKKG9hJwmTurLW/view?usp=sharing","Roaming photo booth rental Los Alamitos.odt")</f>
        <v>Roaming photo booth rental Los Alamitos.odt</v>
      </c>
    </row>
    <row r="305" ht="112.5" customHeight="1">
      <c r="A305" s="2" t="s">
        <v>489</v>
      </c>
      <c r="B305" s="2" t="s">
        <v>527</v>
      </c>
      <c r="C305" s="1" t="str">
        <f>HYPERLINK("https://drive.google.com/file/d/1FBx1qEVjem7Nmfoe03ehqhzPTh9RnFu7/view?usp=sharing", IMAGE("https://api.qrserver.com/v1/create-qr-code/?size=150x150&amp;data=https://drive.google.com/file/d/1FBx1qEVjem7Nmfoe03ehqhzPTh9RnFu7/view?usp=sharing",1))</f>
        <v/>
      </c>
      <c r="D305" s="3" t="s">
        <v>528</v>
      </c>
      <c r="E305" s="1" t="str">
        <f>HYPERLINK("https://drive.google.com/file/d/1FBx1qEVjem7Nmfoe03ehqhzPTh9RnFu7/view?usp=sharing","Roaming photo booth rental Los Alamitos.zip")</f>
        <v>Roaming photo booth rental Los Alamitos.zip</v>
      </c>
    </row>
    <row r="306" ht="112.5" customHeight="1">
      <c r="A306" s="2" t="s">
        <v>492</v>
      </c>
      <c r="B306" s="2" t="s">
        <v>529</v>
      </c>
      <c r="C306" s="1" t="str">
        <f>HYPERLINK("https://drive.google.com/file/d/1grbnJ0E_VLAxhmvFr6BytmIpG23y98fl/view?usp=sharing", IMAGE("https://api.qrserver.com/v1/create-qr-code/?size=150x150&amp;data=https://drive.google.com/file/d/1grbnJ0E_VLAxhmvFr6BytmIpG23y98fl/view?usp=sharing",1))</f>
        <v/>
      </c>
      <c r="D306" s="3" t="s">
        <v>530</v>
      </c>
      <c r="E306" s="1" t="str">
        <f>HYPERLINK("https://drive.google.com/file/d/1grbnJ0E_VLAxhmvFr6BytmIpG23y98fl/view?usp=sharing","Roaming photo booth rental Los Alamitos.epub")</f>
        <v>Roaming photo booth rental Los Alamitos.epub</v>
      </c>
    </row>
    <row r="307" ht="112.5" customHeight="1">
      <c r="A307" s="2" t="s">
        <v>486</v>
      </c>
      <c r="B307" s="2" t="s">
        <v>531</v>
      </c>
      <c r="C307" s="1" t="str">
        <f>HYPERLINK("https://drive.google.com/file/d/1hcOlQpFnhoQ_BcCZt9uVhp_cYHfsLuVv/view?usp=sharing", IMAGE("https://api.qrserver.com/v1/create-qr-code/?size=150x150&amp;data=https://drive.google.com/file/d/1hcOlQpFnhoQ_BcCZt9uVhp_cYHfsLuVv/view?usp=sharing",1))</f>
        <v/>
      </c>
      <c r="D307" s="3" t="s">
        <v>532</v>
      </c>
      <c r="E307" s="1" t="str">
        <f>HYPERLINK("https://drive.google.com/file/d/1hcOlQpFnhoQ_BcCZt9uVhp_cYHfsLuVv/view?usp=sharing","Roaming photo booth rental Brea.odt")</f>
        <v>Roaming photo booth rental Brea.odt</v>
      </c>
    </row>
    <row r="308" ht="112.5" customHeight="1">
      <c r="A308" s="2" t="s">
        <v>489</v>
      </c>
      <c r="B308" s="2" t="s">
        <v>533</v>
      </c>
      <c r="C308" s="1" t="str">
        <f>HYPERLINK("https://drive.google.com/file/d/1fxQs-FEJjOr2a3_oVRH2BBq74PJWwG2j/view?usp=sharing", IMAGE("https://api.qrserver.com/v1/create-qr-code/?size=150x150&amp;data=https://drive.google.com/file/d/1fxQs-FEJjOr2a3_oVRH2BBq74PJWwG2j/view?usp=sharing",1))</f>
        <v/>
      </c>
      <c r="D308" s="3" t="s">
        <v>534</v>
      </c>
      <c r="E308" s="1" t="str">
        <f>HYPERLINK("https://drive.google.com/file/d/1fxQs-FEJjOr2a3_oVRH2BBq74PJWwG2j/view?usp=sharing","Roaming photo booth rental Brea.zip")</f>
        <v>Roaming photo booth rental Brea.zip</v>
      </c>
    </row>
    <row r="309" ht="112.5" customHeight="1">
      <c r="A309" s="2" t="s">
        <v>492</v>
      </c>
      <c r="B309" s="2" t="s">
        <v>535</v>
      </c>
      <c r="C309" s="1" t="str">
        <f>HYPERLINK("https://drive.google.com/file/d/1C-UY0NGXzEdkJd_M2LfRoYG4ylVL7m80/view?usp=sharing", IMAGE("https://api.qrserver.com/v1/create-qr-code/?size=150x150&amp;data=https://drive.google.com/file/d/1C-UY0NGXzEdkJd_M2LfRoYG4ylVL7m80/view?usp=sharing",1))</f>
        <v/>
      </c>
      <c r="D309" s="3" t="s">
        <v>536</v>
      </c>
      <c r="E309" s="1" t="str">
        <f>HYPERLINK("https://drive.google.com/file/d/1C-UY0NGXzEdkJd_M2LfRoYG4ylVL7m80/view?usp=sharing","Roaming photo booth rental Brea.epub")</f>
        <v>Roaming photo booth rental Brea.epub</v>
      </c>
    </row>
    <row r="310" ht="112.5" customHeight="1">
      <c r="A310" s="2" t="s">
        <v>486</v>
      </c>
      <c r="B310" s="2" t="s">
        <v>537</v>
      </c>
      <c r="C310" s="1" t="str">
        <f>HYPERLINK("https://drive.google.com/file/d/1WPyLF_pGWMaB7hxrvGZyBVEXoZhfb9Cv/view?usp=sharing", IMAGE("https://api.qrserver.com/v1/create-qr-code/?size=150x150&amp;data=https://drive.google.com/file/d/1WPyLF_pGWMaB7hxrvGZyBVEXoZhfb9Cv/view?usp=sharing",1))</f>
        <v/>
      </c>
      <c r="D310" s="3" t="s">
        <v>538</v>
      </c>
      <c r="E310" s="1" t="str">
        <f>HYPERLINK("https://drive.google.com/file/d/1WPyLF_pGWMaB7hxrvGZyBVEXoZhfb9Cv/view?usp=sharing","Roaming photo booth rental Irvine.odt")</f>
        <v>Roaming photo booth rental Irvine.odt</v>
      </c>
    </row>
    <row r="311" ht="112.5" customHeight="1">
      <c r="A311" s="2" t="s">
        <v>489</v>
      </c>
      <c r="B311" s="2" t="s">
        <v>539</v>
      </c>
      <c r="C311" s="1" t="str">
        <f>HYPERLINK("https://drive.google.com/file/d/1xZyIG1_CdLX2yuKSiHkN6bRl20kH2BZY/view?usp=sharing", IMAGE("https://api.qrserver.com/v1/create-qr-code/?size=150x150&amp;data=https://drive.google.com/file/d/1xZyIG1_CdLX2yuKSiHkN6bRl20kH2BZY/view?usp=sharing",1))</f>
        <v/>
      </c>
      <c r="D311" s="3" t="s">
        <v>540</v>
      </c>
      <c r="E311" s="1" t="str">
        <f>HYPERLINK("https://drive.google.com/file/d/1xZyIG1_CdLX2yuKSiHkN6bRl20kH2BZY/view?usp=sharing","Roaming photo booth rental Irvine.zip")</f>
        <v>Roaming photo booth rental Irvine.zip</v>
      </c>
    </row>
    <row r="312" ht="112.5" customHeight="1">
      <c r="A312" s="2" t="s">
        <v>492</v>
      </c>
      <c r="B312" s="2" t="s">
        <v>541</v>
      </c>
      <c r="C312" s="1" t="str">
        <f>HYPERLINK("https://drive.google.com/file/d/13UHhx9RVHuxXyRLKE_jtldhFIbXSayrT/view?usp=sharing", IMAGE("https://api.qrserver.com/v1/create-qr-code/?size=150x150&amp;data=https://drive.google.com/file/d/13UHhx9RVHuxXyRLKE_jtldhFIbXSayrT/view?usp=sharing",1))</f>
        <v/>
      </c>
      <c r="D312" s="3" t="s">
        <v>542</v>
      </c>
      <c r="E312" s="1" t="str">
        <f>HYPERLINK("https://drive.google.com/file/d/13UHhx9RVHuxXyRLKE_jtldhFIbXSayrT/view?usp=sharing","Roaming photo booth rental Irvine.epub")</f>
        <v>Roaming photo booth rental Irvine.epub</v>
      </c>
    </row>
    <row r="313" ht="112.5" customHeight="1">
      <c r="A313" s="2" t="s">
        <v>486</v>
      </c>
      <c r="B313" s="2" t="s">
        <v>543</v>
      </c>
      <c r="C313" s="1" t="str">
        <f>HYPERLINK("https://drive.google.com/file/d/1z826vXQ6eBUY3Bt2PCkMJHsqB-IqOkGG/view?usp=sharing", IMAGE("https://api.qrserver.com/v1/create-qr-code/?size=150x150&amp;data=https://drive.google.com/file/d/1z826vXQ6eBUY3Bt2PCkMJHsqB-IqOkGG/view?usp=sharing",1))</f>
        <v/>
      </c>
      <c r="D313" s="3" t="s">
        <v>544</v>
      </c>
      <c r="E313" s="1" t="str">
        <f>HYPERLINK("https://drive.google.com/file/d/1z826vXQ6eBUY3Bt2PCkMJHsqB-IqOkGG/view?usp=sharing","Roaming photo booth rental Mission Viejo.odt")</f>
        <v>Roaming photo booth rental Mission Viejo.odt</v>
      </c>
    </row>
    <row r="314" ht="112.5" customHeight="1">
      <c r="A314" s="2" t="s">
        <v>489</v>
      </c>
      <c r="B314" s="2" t="s">
        <v>545</v>
      </c>
      <c r="C314" s="1" t="str">
        <f>HYPERLINK("https://drive.google.com/file/d/1Sq3Xeie6_-zCZBlxvNTePN8KXw1jY768/view?usp=sharing", IMAGE("https://api.qrserver.com/v1/create-qr-code/?size=150x150&amp;data=https://drive.google.com/file/d/1Sq3Xeie6_-zCZBlxvNTePN8KXw1jY768/view?usp=sharing",1))</f>
        <v/>
      </c>
      <c r="D314" s="3" t="s">
        <v>546</v>
      </c>
      <c r="E314" s="1" t="str">
        <f>HYPERLINK("https://drive.google.com/file/d/1Sq3Xeie6_-zCZBlxvNTePN8KXw1jY768/view?usp=sharing","Roaming photo booth rental Mission Viejo.zip")</f>
        <v>Roaming photo booth rental Mission Viejo.zip</v>
      </c>
    </row>
    <row r="315" ht="112.5" customHeight="1">
      <c r="A315" s="2" t="s">
        <v>492</v>
      </c>
      <c r="B315" s="2" t="s">
        <v>547</v>
      </c>
      <c r="C315" s="1" t="str">
        <f>HYPERLINK("https://drive.google.com/file/d/1tGSQWBRe1tk50LCleAVA7eDxt_NuGAGf/view?usp=sharing", IMAGE("https://api.qrserver.com/v1/create-qr-code/?size=150x150&amp;data=https://drive.google.com/file/d/1tGSQWBRe1tk50LCleAVA7eDxt_NuGAGf/view?usp=sharing",1))</f>
        <v/>
      </c>
      <c r="D315" s="3" t="s">
        <v>548</v>
      </c>
      <c r="E315" s="1" t="str">
        <f>HYPERLINK("https://drive.google.com/file/d/1tGSQWBRe1tk50LCleAVA7eDxt_NuGAGf/view?usp=sharing","Roaming photo booth rental Mission Viejo.epub")</f>
        <v>Roaming photo booth rental Mission Viejo.epub</v>
      </c>
    </row>
    <row r="316" ht="112.5" customHeight="1">
      <c r="A316" s="2" t="s">
        <v>486</v>
      </c>
      <c r="B316" s="2" t="s">
        <v>549</v>
      </c>
      <c r="C316" s="1" t="str">
        <f>HYPERLINK("https://drive.google.com/file/d/1KTT6jEiVbmdq27ejLEPkNx_K_rSszSHS/view?usp=sharing", IMAGE("https://api.qrserver.com/v1/create-qr-code/?size=150x150&amp;data=https://drive.google.com/file/d/1KTT6jEiVbmdq27ejLEPkNx_K_rSszSHS/view?usp=sharing",1))</f>
        <v/>
      </c>
      <c r="D316" s="3" t="s">
        <v>550</v>
      </c>
      <c r="E316" s="1" t="str">
        <f>HYPERLINK("https://drive.google.com/file/d/1KTT6jEiVbmdq27ejLEPkNx_K_rSszSHS/view?usp=sharing","Roaming photo booth rental Buena Park.odt")</f>
        <v>Roaming photo booth rental Buena Park.odt</v>
      </c>
    </row>
    <row r="317" ht="112.5" customHeight="1">
      <c r="A317" s="2" t="s">
        <v>489</v>
      </c>
      <c r="B317" s="2" t="s">
        <v>551</v>
      </c>
      <c r="C317" s="1" t="str">
        <f>HYPERLINK("https://drive.google.com/file/d/1i54gEWcRenwG_TXT_skZ9UeCNoPOBMDv/view?usp=sharing", IMAGE("https://api.qrserver.com/v1/create-qr-code/?size=150x150&amp;data=https://drive.google.com/file/d/1i54gEWcRenwG_TXT_skZ9UeCNoPOBMDv/view?usp=sharing",1))</f>
        <v/>
      </c>
      <c r="D317" s="3" t="s">
        <v>552</v>
      </c>
      <c r="E317" s="1" t="str">
        <f>HYPERLINK("https://drive.google.com/file/d/1i54gEWcRenwG_TXT_skZ9UeCNoPOBMDv/view?usp=sharing","Roaming photo booth rental Buena Park.zip")</f>
        <v>Roaming photo booth rental Buena Park.zip</v>
      </c>
    </row>
    <row r="318" ht="112.5" customHeight="1">
      <c r="A318" s="2" t="s">
        <v>492</v>
      </c>
      <c r="B318" s="2" t="s">
        <v>553</v>
      </c>
      <c r="C318" s="1" t="str">
        <f>HYPERLINK("https://drive.google.com/file/d/13vT05D_JZbdFsL28RLOy2KqU5pBw0yO3/view?usp=sharing", IMAGE("https://api.qrserver.com/v1/create-qr-code/?size=150x150&amp;data=https://drive.google.com/file/d/13vT05D_JZbdFsL28RLOy2KqU5pBw0yO3/view?usp=sharing",1))</f>
        <v/>
      </c>
      <c r="D318" s="3" t="s">
        <v>554</v>
      </c>
      <c r="E318" s="1" t="str">
        <f>HYPERLINK("https://drive.google.com/file/d/13vT05D_JZbdFsL28RLOy2KqU5pBw0yO3/view?usp=sharing","Roaming photo booth rental Buena Park.epub")</f>
        <v>Roaming photo booth rental Buena Park.epub</v>
      </c>
    </row>
    <row r="319" ht="112.5" customHeight="1">
      <c r="A319" s="2" t="s">
        <v>486</v>
      </c>
      <c r="B319" s="2" t="s">
        <v>555</v>
      </c>
      <c r="C319" s="1" t="str">
        <f>HYPERLINK("https://drive.google.com/file/d/1UTmWl-NfOpcIla9RpalDbREybfyNoWLg/view?usp=sharing", IMAGE("https://api.qrserver.com/v1/create-qr-code/?size=150x150&amp;data=https://drive.google.com/file/d/1UTmWl-NfOpcIla9RpalDbREybfyNoWLg/view?usp=sharing",1))</f>
        <v/>
      </c>
      <c r="D319" s="3" t="s">
        <v>556</v>
      </c>
      <c r="E319" s="1" t="str">
        <f>HYPERLINK("https://drive.google.com/file/d/1UTmWl-NfOpcIla9RpalDbREybfyNoWLg/view?usp=sharing","Roaming photo booth rental Monarch Beach.odt")</f>
        <v>Roaming photo booth rental Monarch Beach.odt</v>
      </c>
    </row>
    <row r="320" ht="112.5" customHeight="1">
      <c r="A320" s="2" t="s">
        <v>489</v>
      </c>
      <c r="B320" s="2" t="s">
        <v>557</v>
      </c>
      <c r="C320" s="1" t="str">
        <f>HYPERLINK("https://drive.google.com/file/d/1E-8UkhFjq_tMyrfRlCKGJoUSQ92n5xHL/view?usp=sharing", IMAGE("https://api.qrserver.com/v1/create-qr-code/?size=150x150&amp;data=https://drive.google.com/file/d/1E-8UkhFjq_tMyrfRlCKGJoUSQ92n5xHL/view?usp=sharing",1))</f>
        <v/>
      </c>
      <c r="D320" s="3" t="s">
        <v>558</v>
      </c>
      <c r="E320" s="1" t="str">
        <f>HYPERLINK("https://drive.google.com/file/d/1E-8UkhFjq_tMyrfRlCKGJoUSQ92n5xHL/view?usp=sharing","Roaming photo booth rental Monarch Beach.zip")</f>
        <v>Roaming photo booth rental Monarch Beach.zip</v>
      </c>
    </row>
    <row r="321" ht="112.5" customHeight="1">
      <c r="A321" s="2" t="s">
        <v>492</v>
      </c>
      <c r="B321" s="2" t="s">
        <v>559</v>
      </c>
      <c r="C321" s="1" t="str">
        <f>HYPERLINK("https://drive.google.com/file/d/1I_ifgux77LEyYrx4Wj-TotS2Co1B1GJN/view?usp=sharing", IMAGE("https://api.qrserver.com/v1/create-qr-code/?size=150x150&amp;data=https://drive.google.com/file/d/1I_ifgux77LEyYrx4Wj-TotS2Co1B1GJN/view?usp=sharing",1))</f>
        <v/>
      </c>
      <c r="D321" s="3" t="s">
        <v>560</v>
      </c>
      <c r="E321" s="1" t="str">
        <f>HYPERLINK("https://drive.google.com/file/d/1I_ifgux77LEyYrx4Wj-TotS2Co1B1GJN/view?usp=sharing","Roaming photo booth rental Monarch Beach.epub")</f>
        <v>Roaming photo booth rental Monarch Beach.epub</v>
      </c>
    </row>
    <row r="322" ht="112.5" customHeight="1">
      <c r="A322" s="2" t="s">
        <v>486</v>
      </c>
      <c r="B322" s="2" t="s">
        <v>561</v>
      </c>
      <c r="C322" s="1" t="str">
        <f>HYPERLINK("https://drive.google.com/file/d/1yBhOofpHieMLoZhMdV-_JmSW7Ry3xTiz/view?usp=sharing", IMAGE("https://api.qrserver.com/v1/create-qr-code/?size=150x150&amp;data=https://drive.google.com/file/d/1yBhOofpHieMLoZhMdV-_JmSW7Ry3xTiz/view?usp=sharing",1))</f>
        <v/>
      </c>
      <c r="D322" s="3" t="s">
        <v>562</v>
      </c>
      <c r="E322" s="1" t="str">
        <f>HYPERLINK("https://drive.google.com/file/d/1yBhOofpHieMLoZhMdV-_JmSW7Ry3xTiz/view?usp=sharing","Roaming photo booth rental Costa Mesa    .odt")</f>
        <v>Roaming photo booth rental Costa Mesa    .odt</v>
      </c>
    </row>
    <row r="323" ht="112.5" customHeight="1">
      <c r="A323" s="2" t="s">
        <v>489</v>
      </c>
      <c r="B323" s="2" t="s">
        <v>563</v>
      </c>
      <c r="C323" s="1" t="str">
        <f>HYPERLINK("https://drive.google.com/file/d/1aiYALDaoFXm21-kRHeOmy4mEBGb9zCHf/view?usp=sharing", IMAGE("https://api.qrserver.com/v1/create-qr-code/?size=150x150&amp;data=https://drive.google.com/file/d/1aiYALDaoFXm21-kRHeOmy4mEBGb9zCHf/view?usp=sharing",1))</f>
        <v/>
      </c>
      <c r="D323" s="3" t="s">
        <v>564</v>
      </c>
      <c r="E323" s="1" t="str">
        <f>HYPERLINK("https://drive.google.com/file/d/1aiYALDaoFXm21-kRHeOmy4mEBGb9zCHf/view?usp=sharing","Roaming photo booth rental Costa Mesa    .zip")</f>
        <v>Roaming photo booth rental Costa Mesa    .zip</v>
      </c>
    </row>
    <row r="324" ht="112.5" customHeight="1">
      <c r="A324" s="2" t="s">
        <v>492</v>
      </c>
      <c r="B324" s="2" t="s">
        <v>565</v>
      </c>
      <c r="C324" s="1" t="str">
        <f>HYPERLINK("https://drive.google.com/file/d/1PkRoDXqa6cMOTGR1VNyvfhPLYmDVHyNK/view?usp=sharing", IMAGE("https://api.qrserver.com/v1/create-qr-code/?size=150x150&amp;data=https://drive.google.com/file/d/1PkRoDXqa6cMOTGR1VNyvfhPLYmDVHyNK/view?usp=sharing",1))</f>
        <v/>
      </c>
      <c r="D324" s="3" t="s">
        <v>566</v>
      </c>
      <c r="E324" s="1" t="str">
        <f>HYPERLINK("https://drive.google.com/file/d/1PkRoDXqa6cMOTGR1VNyvfhPLYmDVHyNK/view?usp=sharing","Roaming photo booth rental Costa Mesa    .epub")</f>
        <v>Roaming photo booth rental Costa Mesa    .epub</v>
      </c>
    </row>
    <row r="325" ht="112.5" customHeight="1">
      <c r="A325" s="2" t="s">
        <v>486</v>
      </c>
      <c r="B325" s="2" t="s">
        <v>567</v>
      </c>
      <c r="C325" s="1" t="str">
        <f>HYPERLINK("https://drive.google.com/file/d/1r6DPlW6Z9iKz5Bcu5EeovCXOnJkPwwh7/view?usp=sharing", IMAGE("https://api.qrserver.com/v1/create-qr-code/?size=150x150&amp;data=https://drive.google.com/file/d/1r6DPlW6Z9iKz5Bcu5EeovCXOnJkPwwh7/view?usp=sharing",1))</f>
        <v/>
      </c>
      <c r="D325" s="3" t="s">
        <v>568</v>
      </c>
      <c r="E325" s="1" t="str">
        <f>HYPERLINK("https://drive.google.com/file/d/1r6DPlW6Z9iKz5Bcu5EeovCXOnJkPwwh7/view?usp=sharing","Roaming photo booth rental Newport Beach.odt")</f>
        <v>Roaming photo booth rental Newport Beach.odt</v>
      </c>
    </row>
    <row r="326" ht="112.5" customHeight="1">
      <c r="A326" s="2" t="s">
        <v>489</v>
      </c>
      <c r="B326" s="2" t="s">
        <v>569</v>
      </c>
      <c r="C326" s="1" t="str">
        <f>HYPERLINK("https://drive.google.com/file/d/1MtzVuTigSB4SV52-WB5tk88G1aHyoozh/view?usp=sharing", IMAGE("https://api.qrserver.com/v1/create-qr-code/?size=150x150&amp;data=https://drive.google.com/file/d/1MtzVuTigSB4SV52-WB5tk88G1aHyoozh/view?usp=sharing",1))</f>
        <v/>
      </c>
      <c r="D326" s="3" t="s">
        <v>570</v>
      </c>
      <c r="E326" s="1" t="str">
        <f>HYPERLINK("https://drive.google.com/file/d/1MtzVuTigSB4SV52-WB5tk88G1aHyoozh/view?usp=sharing","Roaming photo booth rental Newport Beach.zip")</f>
        <v>Roaming photo booth rental Newport Beach.zip</v>
      </c>
    </row>
    <row r="327" ht="112.5" customHeight="1">
      <c r="A327" s="2" t="s">
        <v>492</v>
      </c>
      <c r="B327" s="2" t="s">
        <v>571</v>
      </c>
      <c r="C327" s="1" t="str">
        <f>HYPERLINK("https://drive.google.com/file/d/16IKSXO2sMU92l2QDEbwcKS58BRG11T9d/view?usp=sharing", IMAGE("https://api.qrserver.com/v1/create-qr-code/?size=150x150&amp;data=https://drive.google.com/file/d/16IKSXO2sMU92l2QDEbwcKS58BRG11T9d/view?usp=sharing",1))</f>
        <v/>
      </c>
      <c r="D327" s="3" t="s">
        <v>572</v>
      </c>
      <c r="E327" s="1" t="str">
        <f>HYPERLINK("https://drive.google.com/file/d/16IKSXO2sMU92l2QDEbwcKS58BRG11T9d/view?usp=sharing","Roaming photo booth rental Newport Beach.epub")</f>
        <v>Roaming photo booth rental Newport Beach.epub</v>
      </c>
    </row>
    <row r="328" ht="112.5" customHeight="1">
      <c r="A328" s="2" t="s">
        <v>486</v>
      </c>
      <c r="B328" s="2" t="s">
        <v>573</v>
      </c>
      <c r="C328" s="1" t="str">
        <f>HYPERLINK("https://drive.google.com/file/d/1WrG1nxaVRQnsYdcKB3FvqPLG8BTNydKV/view?usp=sharing", IMAGE("https://api.qrserver.com/v1/create-qr-code/?size=150x150&amp;data=https://drive.google.com/file/d/1WrG1nxaVRQnsYdcKB3FvqPLG8BTNydKV/view?usp=sharing",1))</f>
        <v/>
      </c>
      <c r="D328" s="3" t="s">
        <v>574</v>
      </c>
      <c r="E328" s="1" t="str">
        <f>HYPERLINK("https://drive.google.com/file/d/1WrG1nxaVRQnsYdcKB3FvqPLG8BTNydKV/view?usp=sharing","Roaming photo booth rental Corona Del Mar.odt")</f>
        <v>Roaming photo booth rental Corona Del Mar.odt</v>
      </c>
    </row>
    <row r="329" ht="112.5" customHeight="1">
      <c r="A329" s="2" t="s">
        <v>489</v>
      </c>
      <c r="B329" s="2" t="s">
        <v>575</v>
      </c>
      <c r="C329" s="1" t="str">
        <f>HYPERLINK("https://drive.google.com/file/d/1Lq2DzkZtN26jHj2OdEGf6TlSvBKXhVtj/view?usp=sharing", IMAGE("https://api.qrserver.com/v1/create-qr-code/?size=150x150&amp;data=https://drive.google.com/file/d/1Lq2DzkZtN26jHj2OdEGf6TlSvBKXhVtj/view?usp=sharing",1))</f>
        <v/>
      </c>
      <c r="D329" s="3" t="s">
        <v>576</v>
      </c>
      <c r="E329" s="1" t="str">
        <f>HYPERLINK("https://drive.google.com/file/d/1Lq2DzkZtN26jHj2OdEGf6TlSvBKXhVtj/view?usp=sharing","Roaming photo booth rental Corona Del Mar.zip")</f>
        <v>Roaming photo booth rental Corona Del Mar.zip</v>
      </c>
    </row>
    <row r="330" ht="112.5" customHeight="1">
      <c r="A330" s="2" t="s">
        <v>492</v>
      </c>
      <c r="B330" s="2" t="s">
        <v>577</v>
      </c>
      <c r="C330" s="1" t="str">
        <f>HYPERLINK("https://drive.google.com/file/d/1aIPWbtSubFGSOLBFOCha42yp7jyeM22S/view?usp=sharing", IMAGE("https://api.qrserver.com/v1/create-qr-code/?size=150x150&amp;data=https://drive.google.com/file/d/1aIPWbtSubFGSOLBFOCha42yp7jyeM22S/view?usp=sharing",1))</f>
        <v/>
      </c>
      <c r="D330" s="3" t="s">
        <v>578</v>
      </c>
      <c r="E330" s="1" t="str">
        <f>HYPERLINK("https://drive.google.com/file/d/1aIPWbtSubFGSOLBFOCha42yp7jyeM22S/view?usp=sharing","Roaming photo booth rental Corona Del Mar.epub")</f>
        <v>Roaming photo booth rental Corona Del Mar.epub</v>
      </c>
    </row>
    <row r="331" ht="112.5" customHeight="1">
      <c r="A331" s="2" t="s">
        <v>486</v>
      </c>
      <c r="B331" s="2" t="s">
        <v>579</v>
      </c>
      <c r="C331" s="1" t="str">
        <f>HYPERLINK("https://drive.google.com/file/d/1LnzJyD-4TobGRrFlKBzgGlPqoCb4WPcj/view?usp=sharing", IMAGE("https://api.qrserver.com/v1/create-qr-code/?size=150x150&amp;data=https://drive.google.com/file/d/1LnzJyD-4TobGRrFlKBzgGlPqoCb4WPcj/view?usp=sharing",1))</f>
        <v/>
      </c>
      <c r="D331" s="3" t="s">
        <v>580</v>
      </c>
      <c r="E331" s="1" t="str">
        <f>HYPERLINK("https://drive.google.com/file/d/1LnzJyD-4TobGRrFlKBzgGlPqoCb4WPcj/view?usp=sharing","Roaming photo booth rental Newport Coast.odt")</f>
        <v>Roaming photo booth rental Newport Coast.odt</v>
      </c>
    </row>
    <row r="332" ht="112.5" customHeight="1">
      <c r="A332" s="2" t="s">
        <v>489</v>
      </c>
      <c r="B332" s="2" t="s">
        <v>581</v>
      </c>
      <c r="C332" s="1" t="str">
        <f>HYPERLINK("https://drive.google.com/file/d/1XquIJzJa8oyBEUAhDf4YLWMdkCYY3JvP/view?usp=sharing", IMAGE("https://api.qrserver.com/v1/create-qr-code/?size=150x150&amp;data=https://drive.google.com/file/d/1XquIJzJa8oyBEUAhDf4YLWMdkCYY3JvP/view?usp=sharing",1))</f>
        <v/>
      </c>
      <c r="D332" s="3" t="s">
        <v>582</v>
      </c>
      <c r="E332" s="1" t="str">
        <f>HYPERLINK("https://drive.google.com/file/d/1XquIJzJa8oyBEUAhDf4YLWMdkCYY3JvP/view?usp=sharing","Roaming photo booth rental Newport Coast.zip")</f>
        <v>Roaming photo booth rental Newport Coast.zip</v>
      </c>
    </row>
    <row r="333" ht="112.5" customHeight="1">
      <c r="A333" s="2" t="s">
        <v>492</v>
      </c>
      <c r="B333" s="2" t="s">
        <v>583</v>
      </c>
      <c r="C333" s="1" t="str">
        <f>HYPERLINK("https://drive.google.com/file/d/1uAspSqe6teiK9zZLc2b5_JWhk7obprCo/view?usp=sharing", IMAGE("https://api.qrserver.com/v1/create-qr-code/?size=150x150&amp;data=https://drive.google.com/file/d/1uAspSqe6teiK9zZLc2b5_JWhk7obprCo/view?usp=sharing",1))</f>
        <v/>
      </c>
      <c r="D333" s="3" t="s">
        <v>584</v>
      </c>
      <c r="E333" s="1" t="str">
        <f>HYPERLINK("https://drive.google.com/file/d/1uAspSqe6teiK9zZLc2b5_JWhk7obprCo/view?usp=sharing","Roaming photo booth rental Newport Coast.epub")</f>
        <v>Roaming photo booth rental Newport Coast.epub</v>
      </c>
    </row>
    <row r="334" ht="112.5" customHeight="1">
      <c r="A334" s="2" t="s">
        <v>486</v>
      </c>
      <c r="B334" s="2" t="s">
        <v>585</v>
      </c>
      <c r="C334" s="1" t="str">
        <f>HYPERLINK("https://drive.google.com/file/d/1a1f1H6a1AIO96voo27hZVDHj1CwpdnZ-/view?usp=sharing", IMAGE("https://api.qrserver.com/v1/create-qr-code/?size=150x150&amp;data=https://drive.google.com/file/d/1a1f1H6a1AIO96voo27hZVDHj1CwpdnZ-/view?usp=sharing",1))</f>
        <v/>
      </c>
      <c r="D334" s="3" t="s">
        <v>586</v>
      </c>
      <c r="E334" s="1" t="str">
        <f>HYPERLINK("https://drive.google.com/file/d/1a1f1H6a1AIO96voo27hZVDHj1CwpdnZ-/view?usp=sharing","Roaming photo booth rental Coto de Caza.odt")</f>
        <v>Roaming photo booth rental Coto de Caza.odt</v>
      </c>
    </row>
    <row r="335" ht="112.5" customHeight="1">
      <c r="A335" s="2" t="s">
        <v>489</v>
      </c>
      <c r="B335" s="2" t="s">
        <v>587</v>
      </c>
      <c r="C335" s="1" t="str">
        <f>HYPERLINK("https://drive.google.com/file/d/1CzY8tLmjc8ZoB3ThAJ4ZD07i8qAUNPN7/view?usp=sharing", IMAGE("https://api.qrserver.com/v1/create-qr-code/?size=150x150&amp;data=https://drive.google.com/file/d/1CzY8tLmjc8ZoB3ThAJ4ZD07i8qAUNPN7/view?usp=sharing",1))</f>
        <v/>
      </c>
      <c r="D335" s="3" t="s">
        <v>588</v>
      </c>
      <c r="E335" s="1" t="str">
        <f>HYPERLINK("https://drive.google.com/file/d/1CzY8tLmjc8ZoB3ThAJ4ZD07i8qAUNPN7/view?usp=sharing","Roaming photo booth rental Coto de Caza.zip")</f>
        <v>Roaming photo booth rental Coto de Caza.zip</v>
      </c>
    </row>
    <row r="336" ht="112.5" customHeight="1">
      <c r="A336" s="2" t="s">
        <v>492</v>
      </c>
      <c r="B336" s="2" t="s">
        <v>589</v>
      </c>
      <c r="C336" s="1" t="str">
        <f>HYPERLINK("https://drive.google.com/file/d/1doKteqSidlY2cyweWawDyy_VD8pTI13S/view?usp=sharing", IMAGE("https://api.qrserver.com/v1/create-qr-code/?size=150x150&amp;data=https://drive.google.com/file/d/1doKteqSidlY2cyweWawDyy_VD8pTI13S/view?usp=sharing",1))</f>
        <v/>
      </c>
      <c r="D336" s="3" t="s">
        <v>590</v>
      </c>
      <c r="E336" s="1" t="str">
        <f>HYPERLINK("https://drive.google.com/file/d/1doKteqSidlY2cyweWawDyy_VD8pTI13S/view?usp=sharing","Roaming photo booth rental Coto de Caza.epub")</f>
        <v>Roaming photo booth rental Coto de Caza.epub</v>
      </c>
    </row>
    <row r="337" ht="112.5" customHeight="1">
      <c r="A337" s="2" t="s">
        <v>486</v>
      </c>
      <c r="B337" s="2" t="s">
        <v>591</v>
      </c>
      <c r="C337" s="1" t="str">
        <f>HYPERLINK("https://drive.google.com/file/d/161L7nLvQbp55VNBeMeJPilEWGH_9sKBe/view?usp=sharing", IMAGE("https://api.qrserver.com/v1/create-qr-code/?size=150x150&amp;data=https://drive.google.com/file/d/161L7nLvQbp55VNBeMeJPilEWGH_9sKBe/view?usp=sharing",1))</f>
        <v/>
      </c>
      <c r="D337" s="3" t="s">
        <v>592</v>
      </c>
      <c r="E337" s="1" t="str">
        <f>HYPERLINK("https://drive.google.com/file/d/161L7nLvQbp55VNBeMeJPilEWGH_9sKBe/view?usp=sharing","Roaming photo booth rental Orange.odt")</f>
        <v>Roaming photo booth rental Orange.odt</v>
      </c>
    </row>
    <row r="338" ht="112.5" customHeight="1">
      <c r="A338" s="2" t="s">
        <v>489</v>
      </c>
      <c r="B338" s="2" t="s">
        <v>593</v>
      </c>
      <c r="C338" s="1" t="str">
        <f>HYPERLINK("https://drive.google.com/file/d/1MjOC6-bVLw2bseobIb7YPQH-Zyoc6G1R/view?usp=sharing", IMAGE("https://api.qrserver.com/v1/create-qr-code/?size=150x150&amp;data=https://drive.google.com/file/d/1MjOC6-bVLw2bseobIb7YPQH-Zyoc6G1R/view?usp=sharing",1))</f>
        <v/>
      </c>
      <c r="D338" s="3" t="s">
        <v>594</v>
      </c>
      <c r="E338" s="1" t="str">
        <f>HYPERLINK("https://drive.google.com/file/d/1MjOC6-bVLw2bseobIb7YPQH-Zyoc6G1R/view?usp=sharing","Roaming photo booth rental Orange.zip")</f>
        <v>Roaming photo booth rental Orange.zip</v>
      </c>
    </row>
    <row r="339" ht="112.5" customHeight="1">
      <c r="A339" s="2" t="s">
        <v>492</v>
      </c>
      <c r="B339" s="2" t="s">
        <v>595</v>
      </c>
      <c r="C339" s="1" t="str">
        <f>HYPERLINK("https://drive.google.com/file/d/1COK208jUh4Usr7E6A7JonqtVo_2a23kl/view?usp=sharing", IMAGE("https://api.qrserver.com/v1/create-qr-code/?size=150x150&amp;data=https://drive.google.com/file/d/1COK208jUh4Usr7E6A7JonqtVo_2a23kl/view?usp=sharing",1))</f>
        <v/>
      </c>
      <c r="D339" s="3" t="s">
        <v>596</v>
      </c>
      <c r="E339" s="1" t="str">
        <f>HYPERLINK("https://drive.google.com/file/d/1COK208jUh4Usr7E6A7JonqtVo_2a23kl/view?usp=sharing","Roaming photo booth rental Orange.epub")</f>
        <v>Roaming photo booth rental Orange.epub</v>
      </c>
    </row>
    <row r="340" ht="112.5" customHeight="1">
      <c r="A340" s="2" t="s">
        <v>486</v>
      </c>
      <c r="B340" s="2" t="s">
        <v>597</v>
      </c>
      <c r="C340" s="1" t="str">
        <f>HYPERLINK("https://drive.google.com/file/d/1Ov5lFkaa0udo0LfOeYNTjJEqm9D_aV77/view?usp=sharing", IMAGE("https://api.qrserver.com/v1/create-qr-code/?size=150x150&amp;data=https://drive.google.com/file/d/1Ov5lFkaa0udo0LfOeYNTjJEqm9D_aV77/view?usp=sharing",1))</f>
        <v/>
      </c>
      <c r="D340" s="3" t="s">
        <v>598</v>
      </c>
      <c r="E340" s="1" t="str">
        <f>HYPERLINK("https://drive.google.com/file/d/1Ov5lFkaa0udo0LfOeYNTjJEqm9D_aV77/view?usp=sharing","Roaming photo booth rental Cypress    .odt")</f>
        <v>Roaming photo booth rental Cypress    .odt</v>
      </c>
    </row>
    <row r="341" ht="112.5" customHeight="1">
      <c r="A341" s="2" t="s">
        <v>489</v>
      </c>
      <c r="B341" s="2" t="s">
        <v>599</v>
      </c>
      <c r="C341" s="1" t="str">
        <f>HYPERLINK("https://drive.google.com/file/d/1wsWXeG_OywBeQRHjiNYGrevU9wOzTMy7/view?usp=sharing", IMAGE("https://api.qrserver.com/v1/create-qr-code/?size=150x150&amp;data=https://drive.google.com/file/d/1wsWXeG_OywBeQRHjiNYGrevU9wOzTMy7/view?usp=sharing",1))</f>
        <v/>
      </c>
      <c r="D341" s="3" t="s">
        <v>600</v>
      </c>
      <c r="E341" s="1" t="str">
        <f>HYPERLINK("https://drive.google.com/file/d/1wsWXeG_OywBeQRHjiNYGrevU9wOzTMy7/view?usp=sharing","Roaming photo booth rental Cypress    .zip")</f>
        <v>Roaming photo booth rental Cypress    .zip</v>
      </c>
    </row>
    <row r="342" ht="112.5" customHeight="1">
      <c r="A342" s="2" t="s">
        <v>492</v>
      </c>
      <c r="B342" s="2" t="s">
        <v>601</v>
      </c>
      <c r="C342" s="1" t="str">
        <f>HYPERLINK("https://drive.google.com/file/d/1UHvc-NbzhT2CNTqg9v9C5euj3t7jRlvi/view?usp=sharing", IMAGE("https://api.qrserver.com/v1/create-qr-code/?size=150x150&amp;data=https://drive.google.com/file/d/1UHvc-NbzhT2CNTqg9v9C5euj3t7jRlvi/view?usp=sharing",1))</f>
        <v/>
      </c>
      <c r="D342" s="3" t="s">
        <v>602</v>
      </c>
      <c r="E342" s="1" t="str">
        <f>HYPERLINK("https://drive.google.com/file/d/1UHvc-NbzhT2CNTqg9v9C5euj3t7jRlvi/view?usp=sharing","Roaming photo booth rental Cypress    .epub")</f>
        <v>Roaming photo booth rental Cypress    .epub</v>
      </c>
    </row>
    <row r="343" ht="112.5" customHeight="1">
      <c r="A343" s="2" t="s">
        <v>486</v>
      </c>
      <c r="B343" s="2" t="s">
        <v>603</v>
      </c>
      <c r="C343" s="1" t="str">
        <f>HYPERLINK("https://drive.google.com/file/d/11SERX9OGiWhGwNv_voN2j_MPpOgOf3G4/view?usp=sharing", IMAGE("https://api.qrserver.com/v1/create-qr-code/?size=150x150&amp;data=https://drive.google.com/file/d/11SERX9OGiWhGwNv_voN2j_MPpOgOf3G4/view?usp=sharing",1))</f>
        <v/>
      </c>
      <c r="D343" s="3" t="s">
        <v>604</v>
      </c>
      <c r="E343" s="1" t="str">
        <f>HYPERLINK("https://drive.google.com/file/d/11SERX9OGiWhGwNv_voN2j_MPpOgOf3G4/view?usp=sharing","Roaming photo booth rental Placentia.odt")</f>
        <v>Roaming photo booth rental Placentia.odt</v>
      </c>
    </row>
    <row r="344" ht="112.5" customHeight="1">
      <c r="A344" s="2" t="s">
        <v>489</v>
      </c>
      <c r="B344" s="2" t="s">
        <v>605</v>
      </c>
      <c r="C344" s="1" t="str">
        <f>HYPERLINK("https://drive.google.com/file/d/1LRFacjACSj2optLg7Ql2QrN1FzO017pT/view?usp=sharing", IMAGE("https://api.qrserver.com/v1/create-qr-code/?size=150x150&amp;data=https://drive.google.com/file/d/1LRFacjACSj2optLg7Ql2QrN1FzO017pT/view?usp=sharing",1))</f>
        <v/>
      </c>
      <c r="D344" s="3" t="s">
        <v>606</v>
      </c>
      <c r="E344" s="1" t="str">
        <f>HYPERLINK("https://drive.google.com/file/d/1LRFacjACSj2optLg7Ql2QrN1FzO017pT/view?usp=sharing","Roaming photo booth rental Placentia.zip")</f>
        <v>Roaming photo booth rental Placentia.zip</v>
      </c>
    </row>
    <row r="345" ht="112.5" customHeight="1">
      <c r="A345" s="2" t="s">
        <v>492</v>
      </c>
      <c r="B345" s="2" t="s">
        <v>607</v>
      </c>
      <c r="C345" s="1" t="str">
        <f>HYPERLINK("https://drive.google.com/file/d/1aJIGq0y4tknBrgnKdZQG2MqQPyhNH2R6/view?usp=sharing", IMAGE("https://api.qrserver.com/v1/create-qr-code/?size=150x150&amp;data=https://drive.google.com/file/d/1aJIGq0y4tknBrgnKdZQG2MqQPyhNH2R6/view?usp=sharing",1))</f>
        <v/>
      </c>
      <c r="D345" s="3" t="s">
        <v>608</v>
      </c>
      <c r="E345" s="1" t="str">
        <f>HYPERLINK("https://drive.google.com/file/d/1aJIGq0y4tknBrgnKdZQG2MqQPyhNH2R6/view?usp=sharing","Roaming photo booth rental Placentia.epub")</f>
        <v>Roaming photo booth rental Placentia.epub</v>
      </c>
    </row>
    <row r="346" ht="112.5" customHeight="1">
      <c r="A346" s="2" t="s">
        <v>486</v>
      </c>
      <c r="B346" s="2" t="s">
        <v>609</v>
      </c>
      <c r="C346" s="1" t="str">
        <f>HYPERLINK("https://drive.google.com/file/d/1sGcYgvirCtNfy3-BUJfBJ2huDltFLEy3/view?usp=sharing", IMAGE("https://api.qrserver.com/v1/create-qr-code/?size=150x150&amp;data=https://drive.google.com/file/d/1sGcYgvirCtNfy3-BUJfBJ2huDltFLEy3/view?usp=sharing",1))</f>
        <v/>
      </c>
      <c r="D346" s="3" t="s">
        <v>610</v>
      </c>
      <c r="E346" s="1" t="str">
        <f>HYPERLINK("https://drive.google.com/file/d/1sGcYgvirCtNfy3-BUJfBJ2huDltFLEy3/view?usp=sharing","Roaming photo booth rental Dana Point.odt")</f>
        <v>Roaming photo booth rental Dana Point.odt</v>
      </c>
    </row>
    <row r="347" ht="112.5" customHeight="1">
      <c r="A347" s="2" t="s">
        <v>489</v>
      </c>
      <c r="B347" s="2" t="s">
        <v>611</v>
      </c>
      <c r="C347" s="1" t="str">
        <f>HYPERLINK("https://drive.google.com/file/d/189BMc3wlEAcf2tFntSTa6iUsxqHxEFEY/view?usp=sharing", IMAGE("https://api.qrserver.com/v1/create-qr-code/?size=150x150&amp;data=https://drive.google.com/file/d/189BMc3wlEAcf2tFntSTa6iUsxqHxEFEY/view?usp=sharing",1))</f>
        <v/>
      </c>
      <c r="D347" s="3" t="s">
        <v>612</v>
      </c>
      <c r="E347" s="1" t="str">
        <f>HYPERLINK("https://drive.google.com/file/d/189BMc3wlEAcf2tFntSTa6iUsxqHxEFEY/view?usp=sharing","Roaming photo booth rental Dana Point.zip")</f>
        <v>Roaming photo booth rental Dana Point.zip</v>
      </c>
    </row>
    <row r="348" ht="112.5" customHeight="1">
      <c r="A348" s="2" t="s">
        <v>492</v>
      </c>
      <c r="B348" s="2" t="s">
        <v>613</v>
      </c>
      <c r="C348" s="1" t="str">
        <f>HYPERLINK("https://drive.google.com/file/d/13hRqHrZJQ2q6m14NVwgXQYEJ9KwYl12T/view?usp=sharing", IMAGE("https://api.qrserver.com/v1/create-qr-code/?size=150x150&amp;data=https://drive.google.com/file/d/13hRqHrZJQ2q6m14NVwgXQYEJ9KwYl12T/view?usp=sharing",1))</f>
        <v/>
      </c>
      <c r="D348" s="3" t="s">
        <v>614</v>
      </c>
      <c r="E348" s="1" t="str">
        <f>HYPERLINK("https://drive.google.com/file/d/13hRqHrZJQ2q6m14NVwgXQYEJ9KwYl12T/view?usp=sharing","Roaming photo booth rental Dana Point.epub")</f>
        <v>Roaming photo booth rental Dana Point.epub</v>
      </c>
    </row>
    <row r="349" ht="112.5" customHeight="1">
      <c r="A349" s="2" t="s">
        <v>260</v>
      </c>
      <c r="B349" s="2" t="s">
        <v>401</v>
      </c>
      <c r="C349" s="1" t="str">
        <f>HYPERLINK("https://drive.google.com/file/d/1EXjqoCMfhfdF9hdBTmGdIJHya0ztVk_y/view?usp=sharing", IMAGE("https://api.qrserver.com/v1/create-qr-code/?size=150x150&amp;data=https://drive.google.com/file/d/1EXjqoCMfhfdF9hdBTmGdIJHya0ztVk_y/view?usp=sharing",1))</f>
        <v/>
      </c>
      <c r="D349" s="3" t="s">
        <v>615</v>
      </c>
      <c r="E349" s="1" t="str">
        <f>HYPERLINK("https://drive.google.com/file/d/1EXjqoCMfhfdF9hdBTmGdIJHya0ztVk_y/view?usp=sharing","Roaming photo booth rental fountain valley.pdf")</f>
        <v>Roaming photo booth rental fountain valley.pdf</v>
      </c>
    </row>
    <row r="350" ht="112.5" customHeight="1">
      <c r="A350" s="2" t="s">
        <v>616</v>
      </c>
      <c r="B350" s="2" t="s">
        <v>617</v>
      </c>
      <c r="C350" s="1" t="str">
        <f>HYPERLINK("https://docs.google.com/presentation/d/1swz7sV6satZldrX0GY1mb3pNrtvuseK1/edit?usp=sharing&amp;ouid=115602453726005426174&amp;rtpof=true&amp;sd=true", IMAGE("https://api.qrserver.com/v1/create-qr-code/?size=150x150&amp;data=https://docs.google.com/presentation/d/1swz7sV6satZldrX0GY1mb3pNrtvuseK1/edit?usp=sharing&amp;ouid=115602453726005426174&amp;rtpof=true&amp;sd=true",1))</f>
        <v/>
      </c>
      <c r="D350" s="3" t="s">
        <v>618</v>
      </c>
      <c r="E350" s="1" t="str">
        <f>HYPERLINK("https://docs.google.com/presentation/d/1swz7sV6satZldrX0GY1mb3pNrtvuseK1/edit?usp=sharing&amp;ouid=115602453726005426174&amp;rtpof=true&amp;sd=true","Roaming photo booth rental fountain valley.pptx")</f>
        <v>Roaming photo booth rental fountain valley.pptx</v>
      </c>
    </row>
    <row r="351" ht="112.5" customHeight="1">
      <c r="A351" s="2" t="s">
        <v>619</v>
      </c>
      <c r="B351" s="2" t="s">
        <v>620</v>
      </c>
      <c r="C351" s="1" t="str">
        <f>HYPERLINK("https://drive.google.com/file/d/1NCqGlmbeVzFJ8v9iP_y5f4NmkCamVsOd/view?usp=sharing", IMAGE("https://api.qrserver.com/v1/create-qr-code/?size=150x150&amp;data=https://drive.google.com/file/d/1NCqGlmbeVzFJ8v9iP_y5f4NmkCamVsOd/view?usp=sharing",1))</f>
        <v/>
      </c>
      <c r="D351" s="3" t="s">
        <v>621</v>
      </c>
      <c r="E351" s="1" t="str">
        <f>HYPERLINK("https://drive.google.com/file/d/1NCqGlmbeVzFJ8v9iP_y5f4NmkCamVsOd/view?usp=sharing","Roaming photo booth rental fountain valley.odp")</f>
        <v>Roaming photo booth rental fountain valley.odp</v>
      </c>
    </row>
    <row r="352" ht="112.5" customHeight="1">
      <c r="A352" s="2" t="s">
        <v>318</v>
      </c>
      <c r="B352" s="2" t="s">
        <v>319</v>
      </c>
      <c r="C352" s="1" t="str">
        <f>HYPERLINK("https://drive.google.com/file/d/1A4QvLHinuiuYBKhOH52fkS46UHqNW9qo/view?usp=sharing", IMAGE("https://api.qrserver.com/v1/create-qr-code/?size=150x150&amp;data=https://drive.google.com/file/d/1A4QvLHinuiuYBKhOH52fkS46UHqNW9qo/view?usp=sharing",1))</f>
        <v/>
      </c>
      <c r="D352" s="3" t="s">
        <v>622</v>
      </c>
      <c r="E352" s="1" t="str">
        <f>HYPERLINK("https://drive.google.com/file/d/1A4QvLHinuiuYBKhOH52fkS46UHqNW9qo/view?usp=sharing","Roaming photo booth rental fountain valley.txt")</f>
        <v>Roaming photo booth rental fountain valley.txt</v>
      </c>
    </row>
  </sheetData>
  <mergeCells count="1">
    <mergeCell ref="A1:Z1"/>
  </mergeCells>
  <hyperlinks>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 r:id="rId22" ref="D22"/>
    <hyperlink r:id="rId23" ref="D23"/>
    <hyperlink r:id="rId24" ref="D24"/>
    <hyperlink r:id="rId25" ref="D25"/>
    <hyperlink r:id="rId26" ref="D26"/>
    <hyperlink r:id="rId27" ref="D27"/>
    <hyperlink r:id="rId28" ref="D28"/>
    <hyperlink r:id="rId29" ref="D29"/>
    <hyperlink r:id="rId30" ref="D30"/>
    <hyperlink r:id="rId31" ref="D31"/>
    <hyperlink r:id="rId32" ref="D32"/>
    <hyperlink r:id="rId33" ref="D33"/>
    <hyperlink r:id="rId34" ref="D34"/>
    <hyperlink r:id="rId35" ref="D35"/>
    <hyperlink r:id="rId36" ref="D36"/>
    <hyperlink r:id="rId37" ref="D37"/>
    <hyperlink r:id="rId38" ref="D38"/>
    <hyperlink r:id="rId39" ref="D39"/>
    <hyperlink r:id="rId40" ref="D40"/>
    <hyperlink r:id="rId41" ref="D41"/>
    <hyperlink r:id="rId42" ref="D42"/>
    <hyperlink r:id="rId43" ref="D43"/>
    <hyperlink r:id="rId44" ref="D44"/>
    <hyperlink r:id="rId45" ref="D45"/>
    <hyperlink r:id="rId46" ref="D46"/>
    <hyperlink r:id="rId47" ref="D47"/>
    <hyperlink r:id="rId48" ref="D48"/>
    <hyperlink r:id="rId49" ref="D49"/>
    <hyperlink r:id="rId50" location="gid=0" ref="D50"/>
    <hyperlink r:id="rId51" location="gid=645588500" ref="D51"/>
    <hyperlink r:id="rId52" location="gid=1192476821" ref="D52"/>
    <hyperlink r:id="rId53" location="gid=645403799" ref="D53"/>
    <hyperlink r:id="rId54" location="gid=2002354942" ref="D54"/>
    <hyperlink r:id="rId55" ref="D55"/>
    <hyperlink r:id="rId56" ref="D56"/>
    <hyperlink r:id="rId57" ref="D57"/>
    <hyperlink r:id="rId58" ref="D58"/>
    <hyperlink r:id="rId59" ref="D59"/>
    <hyperlink r:id="rId60" ref="D60"/>
    <hyperlink r:id="rId61" ref="D61"/>
    <hyperlink r:id="rId62" ref="D62"/>
    <hyperlink r:id="rId63" ref="D63"/>
    <hyperlink r:id="rId64" ref="D64"/>
    <hyperlink r:id="rId65" ref="D65"/>
    <hyperlink r:id="rId66" ref="D66"/>
    <hyperlink r:id="rId67" ref="D67"/>
    <hyperlink r:id="rId68" ref="D68"/>
    <hyperlink r:id="rId69" ref="D69"/>
    <hyperlink r:id="rId70" ref="D70"/>
    <hyperlink r:id="rId71" ref="D71"/>
    <hyperlink r:id="rId72" ref="D72"/>
    <hyperlink r:id="rId73" ref="D73"/>
    <hyperlink r:id="rId74" ref="D74"/>
    <hyperlink r:id="rId75" ref="D75"/>
    <hyperlink r:id="rId76" ref="D76"/>
    <hyperlink r:id="rId77" ref="D77"/>
    <hyperlink r:id="rId78" ref="D78"/>
    <hyperlink r:id="rId79" ref="D79"/>
    <hyperlink r:id="rId80" ref="D80"/>
    <hyperlink r:id="rId81" ref="D81"/>
    <hyperlink r:id="rId82" ref="D82"/>
    <hyperlink r:id="rId83" ref="D83"/>
    <hyperlink r:id="rId84" ref="D84"/>
    <hyperlink r:id="rId85" ref="D85"/>
    <hyperlink r:id="rId86" ref="D86"/>
    <hyperlink r:id="rId87" ref="D87"/>
    <hyperlink r:id="rId88" ref="D88"/>
    <hyperlink r:id="rId89" ref="D89"/>
    <hyperlink r:id="rId90" ref="D90"/>
    <hyperlink r:id="rId91" ref="D91"/>
    <hyperlink r:id="rId92" ref="D92"/>
    <hyperlink r:id="rId93" ref="D93"/>
    <hyperlink r:id="rId94" ref="D94"/>
    <hyperlink r:id="rId95" ref="D95"/>
    <hyperlink r:id="rId96" ref="D96"/>
    <hyperlink r:id="rId97" ref="D97"/>
    <hyperlink r:id="rId98" ref="D98"/>
    <hyperlink r:id="rId99" ref="D99"/>
    <hyperlink r:id="rId100" ref="D100"/>
    <hyperlink r:id="rId101" ref="D101"/>
    <hyperlink r:id="rId102" ref="D102"/>
    <hyperlink r:id="rId103" ref="D103"/>
    <hyperlink r:id="rId104" ref="D104"/>
    <hyperlink r:id="rId105" ref="D105"/>
    <hyperlink r:id="rId106" ref="D106"/>
    <hyperlink r:id="rId107" ref="D107"/>
    <hyperlink r:id="rId108" ref="D108"/>
    <hyperlink r:id="rId109" ref="D109"/>
    <hyperlink r:id="rId110" ref="D110"/>
    <hyperlink r:id="rId111" ref="D111"/>
    <hyperlink r:id="rId112" ref="D112"/>
    <hyperlink r:id="rId113" ref="D113"/>
    <hyperlink r:id="rId114" ref="D114"/>
    <hyperlink r:id="rId115" ref="D115"/>
    <hyperlink r:id="rId116" ref="D116"/>
    <hyperlink r:id="rId117" ref="D117"/>
    <hyperlink r:id="rId118" ref="D118"/>
    <hyperlink r:id="rId119" ref="D119"/>
    <hyperlink r:id="rId120" ref="D120"/>
    <hyperlink r:id="rId121" ref="D121"/>
    <hyperlink r:id="rId122" ref="D122"/>
    <hyperlink r:id="rId123" ref="D123"/>
    <hyperlink r:id="rId124" ref="D124"/>
    <hyperlink r:id="rId125" ref="D125"/>
    <hyperlink r:id="rId126" ref="D126"/>
    <hyperlink r:id="rId127" ref="D127"/>
    <hyperlink r:id="rId128" ref="D128"/>
    <hyperlink r:id="rId129" ref="D129"/>
    <hyperlink r:id="rId130" ref="D130"/>
    <hyperlink r:id="rId131" ref="D131"/>
    <hyperlink r:id="rId132" ref="D132"/>
    <hyperlink r:id="rId133" ref="D133"/>
    <hyperlink r:id="rId134" ref="D134"/>
    <hyperlink r:id="rId135" ref="D135"/>
    <hyperlink r:id="rId136" ref="D136"/>
    <hyperlink r:id="rId137" ref="D137"/>
    <hyperlink r:id="rId138" ref="D138"/>
    <hyperlink r:id="rId139" ref="D139"/>
    <hyperlink r:id="rId140" ref="D140"/>
    <hyperlink r:id="rId141" ref="D141"/>
    <hyperlink r:id="rId142" ref="D142"/>
    <hyperlink r:id="rId143" ref="D143"/>
    <hyperlink r:id="rId144" ref="D144"/>
    <hyperlink r:id="rId145" ref="D145"/>
    <hyperlink r:id="rId146" ref="D146"/>
    <hyperlink r:id="rId147" ref="D147"/>
    <hyperlink r:id="rId148" ref="D148"/>
    <hyperlink r:id="rId149" ref="D149"/>
    <hyperlink r:id="rId150" ref="D150"/>
    <hyperlink r:id="rId151" ref="D151"/>
    <hyperlink r:id="rId152" ref="D152"/>
    <hyperlink r:id="rId153" ref="D153"/>
    <hyperlink r:id="rId154" ref="D154"/>
    <hyperlink r:id="rId155" ref="D155"/>
    <hyperlink r:id="rId156" ref="D156"/>
    <hyperlink r:id="rId157" ref="D157"/>
    <hyperlink r:id="rId158" ref="D158"/>
    <hyperlink r:id="rId159" ref="D159"/>
    <hyperlink r:id="rId160" ref="D160"/>
    <hyperlink r:id="rId161" ref="D161"/>
    <hyperlink r:id="rId162" ref="D162"/>
    <hyperlink r:id="rId163" ref="D163"/>
    <hyperlink r:id="rId164" ref="D164"/>
    <hyperlink r:id="rId165" ref="D165"/>
    <hyperlink r:id="rId166" ref="D166"/>
    <hyperlink r:id="rId167" ref="D167"/>
    <hyperlink r:id="rId168" ref="D168"/>
    <hyperlink r:id="rId169" ref="D169"/>
    <hyperlink r:id="rId170" ref="D170"/>
    <hyperlink r:id="rId171" ref="D171"/>
    <hyperlink r:id="rId172" ref="D172"/>
    <hyperlink r:id="rId173" ref="D173"/>
    <hyperlink r:id="rId174" ref="D174"/>
    <hyperlink r:id="rId175" ref="D175"/>
    <hyperlink r:id="rId176" ref="D176"/>
    <hyperlink r:id="rId177" ref="D177"/>
    <hyperlink r:id="rId178" ref="D178"/>
    <hyperlink r:id="rId179" ref="D179"/>
    <hyperlink r:id="rId180" ref="D180"/>
    <hyperlink r:id="rId181" ref="D181"/>
    <hyperlink r:id="rId182" ref="D182"/>
    <hyperlink r:id="rId183" ref="D183"/>
    <hyperlink r:id="rId184" ref="D184"/>
    <hyperlink r:id="rId185" ref="D185"/>
    <hyperlink r:id="rId186" ref="D186"/>
    <hyperlink r:id="rId187" ref="D187"/>
    <hyperlink r:id="rId188" ref="D188"/>
    <hyperlink r:id="rId189" ref="D189"/>
    <hyperlink r:id="rId190" ref="D190"/>
    <hyperlink r:id="rId191" ref="D191"/>
    <hyperlink r:id="rId192" ref="D192"/>
    <hyperlink r:id="rId193" ref="D193"/>
    <hyperlink r:id="rId194" ref="D194"/>
    <hyperlink r:id="rId195" ref="D195"/>
    <hyperlink r:id="rId196" ref="D196"/>
    <hyperlink r:id="rId197" ref="D197"/>
    <hyperlink r:id="rId198" ref="D198"/>
    <hyperlink r:id="rId199" ref="D199"/>
    <hyperlink r:id="rId200" ref="D200"/>
    <hyperlink r:id="rId201" ref="D201"/>
    <hyperlink r:id="rId202" ref="D202"/>
    <hyperlink r:id="rId203" ref="D203"/>
    <hyperlink r:id="rId204" ref="D204"/>
    <hyperlink r:id="rId205" ref="D205"/>
    <hyperlink r:id="rId206" ref="D206"/>
    <hyperlink r:id="rId207" ref="D207"/>
    <hyperlink r:id="rId208" ref="D208"/>
    <hyperlink r:id="rId209" ref="D209"/>
    <hyperlink r:id="rId210" ref="D210"/>
    <hyperlink r:id="rId211" ref="D211"/>
    <hyperlink r:id="rId212" ref="D212"/>
    <hyperlink r:id="rId213" ref="D213"/>
    <hyperlink r:id="rId214" ref="D214"/>
    <hyperlink r:id="rId215" ref="D215"/>
    <hyperlink r:id="rId216" ref="D216"/>
    <hyperlink r:id="rId217" ref="D217"/>
    <hyperlink r:id="rId218" ref="D218"/>
    <hyperlink r:id="rId219" ref="D219"/>
    <hyperlink r:id="rId220" ref="D220"/>
    <hyperlink r:id="rId221" ref="D221"/>
    <hyperlink r:id="rId222" ref="D222"/>
    <hyperlink r:id="rId223" ref="D223"/>
    <hyperlink r:id="rId224" ref="D224"/>
    <hyperlink r:id="rId225" ref="D225"/>
    <hyperlink r:id="rId226" ref="D226"/>
    <hyperlink r:id="rId227" ref="D227"/>
    <hyperlink r:id="rId228" ref="D228"/>
    <hyperlink r:id="rId229" ref="D229"/>
    <hyperlink r:id="rId230" ref="D230"/>
    <hyperlink r:id="rId231" ref="D231"/>
    <hyperlink r:id="rId232" ref="D232"/>
    <hyperlink r:id="rId233" ref="D233"/>
    <hyperlink r:id="rId234" ref="D234"/>
    <hyperlink r:id="rId235" ref="D235"/>
    <hyperlink r:id="rId236" ref="D236"/>
    <hyperlink r:id="rId237" ref="D237"/>
    <hyperlink r:id="rId238" ref="D238"/>
    <hyperlink r:id="rId239" ref="D239"/>
    <hyperlink r:id="rId240" ref="D240"/>
    <hyperlink r:id="rId241" ref="D241"/>
    <hyperlink r:id="rId242" ref="D242"/>
    <hyperlink r:id="rId243" ref="D243"/>
    <hyperlink r:id="rId244" ref="D244"/>
    <hyperlink r:id="rId245" ref="D245"/>
    <hyperlink r:id="rId246" ref="D246"/>
    <hyperlink r:id="rId247" ref="D247"/>
    <hyperlink r:id="rId248" ref="D248"/>
    <hyperlink r:id="rId249" ref="D249"/>
    <hyperlink r:id="rId250" ref="D250"/>
    <hyperlink r:id="rId251" ref="D251"/>
    <hyperlink r:id="rId252" ref="D252"/>
    <hyperlink r:id="rId253" ref="D253"/>
    <hyperlink r:id="rId254" ref="D254"/>
    <hyperlink r:id="rId255" ref="D255"/>
    <hyperlink r:id="rId256" ref="D256"/>
    <hyperlink r:id="rId257" ref="D257"/>
    <hyperlink r:id="rId258" ref="D258"/>
    <hyperlink r:id="rId259" ref="D259"/>
    <hyperlink r:id="rId260" ref="D260"/>
    <hyperlink r:id="rId261" ref="D261"/>
    <hyperlink r:id="rId262" ref="D262"/>
    <hyperlink r:id="rId263" ref="D263"/>
    <hyperlink r:id="rId264" ref="D264"/>
    <hyperlink r:id="rId265" ref="D265"/>
    <hyperlink r:id="rId266" ref="D266"/>
    <hyperlink r:id="rId267" ref="D267"/>
    <hyperlink r:id="rId268" ref="D268"/>
    <hyperlink r:id="rId269" ref="D269"/>
    <hyperlink r:id="rId270" ref="D270"/>
    <hyperlink r:id="rId271" ref="D271"/>
    <hyperlink r:id="rId272" ref="D272"/>
    <hyperlink r:id="rId273" ref="D273"/>
    <hyperlink r:id="rId274" ref="D274"/>
    <hyperlink r:id="rId275" ref="D275"/>
    <hyperlink r:id="rId276" ref="D276"/>
    <hyperlink r:id="rId277" ref="D277"/>
    <hyperlink r:id="rId278" ref="D278"/>
    <hyperlink r:id="rId279" ref="D279"/>
    <hyperlink r:id="rId280" ref="D280"/>
    <hyperlink r:id="rId281" ref="D281"/>
    <hyperlink r:id="rId282" ref="D282"/>
    <hyperlink r:id="rId283" ref="D283"/>
    <hyperlink r:id="rId284" ref="D284"/>
    <hyperlink r:id="rId285" ref="D285"/>
    <hyperlink r:id="rId286" ref="D286"/>
    <hyperlink r:id="rId287" ref="D287"/>
    <hyperlink r:id="rId288" ref="D288"/>
    <hyperlink r:id="rId289" ref="D289"/>
    <hyperlink r:id="rId290" ref="D290"/>
    <hyperlink r:id="rId291" ref="D291"/>
    <hyperlink r:id="rId292" ref="D292"/>
    <hyperlink r:id="rId293" ref="D293"/>
    <hyperlink r:id="rId294" ref="D294"/>
    <hyperlink r:id="rId295" ref="D295"/>
    <hyperlink r:id="rId296" ref="D296"/>
    <hyperlink r:id="rId297" ref="D297"/>
    <hyperlink r:id="rId298" ref="D298"/>
    <hyperlink r:id="rId299" ref="D299"/>
    <hyperlink r:id="rId300" ref="D300"/>
    <hyperlink r:id="rId301" ref="D301"/>
    <hyperlink r:id="rId302" ref="D302"/>
    <hyperlink r:id="rId303" ref="D303"/>
    <hyperlink r:id="rId304" ref="D304"/>
    <hyperlink r:id="rId305" ref="D305"/>
    <hyperlink r:id="rId306" ref="D306"/>
    <hyperlink r:id="rId307" ref="D307"/>
    <hyperlink r:id="rId308" ref="D308"/>
    <hyperlink r:id="rId309" ref="D309"/>
    <hyperlink r:id="rId310" ref="D310"/>
    <hyperlink r:id="rId311" ref="D311"/>
    <hyperlink r:id="rId312" ref="D312"/>
    <hyperlink r:id="rId313" ref="D313"/>
    <hyperlink r:id="rId314" ref="D314"/>
    <hyperlink r:id="rId315" ref="D315"/>
    <hyperlink r:id="rId316" ref="D316"/>
    <hyperlink r:id="rId317" ref="D317"/>
    <hyperlink r:id="rId318" ref="D318"/>
    <hyperlink r:id="rId319" ref="D319"/>
    <hyperlink r:id="rId320" ref="D320"/>
    <hyperlink r:id="rId321" ref="D321"/>
    <hyperlink r:id="rId322" ref="D322"/>
    <hyperlink r:id="rId323" ref="D323"/>
    <hyperlink r:id="rId324" ref="D324"/>
    <hyperlink r:id="rId325" ref="D325"/>
    <hyperlink r:id="rId326" ref="D326"/>
    <hyperlink r:id="rId327" ref="D327"/>
    <hyperlink r:id="rId328" ref="D328"/>
    <hyperlink r:id="rId329" ref="D329"/>
    <hyperlink r:id="rId330" ref="D330"/>
    <hyperlink r:id="rId331" ref="D331"/>
    <hyperlink r:id="rId332" ref="D332"/>
    <hyperlink r:id="rId333" ref="D333"/>
    <hyperlink r:id="rId334" ref="D334"/>
    <hyperlink r:id="rId335" ref="D335"/>
    <hyperlink r:id="rId336" ref="D336"/>
    <hyperlink r:id="rId337" ref="D337"/>
    <hyperlink r:id="rId338" ref="D338"/>
    <hyperlink r:id="rId339" ref="D339"/>
    <hyperlink r:id="rId340" ref="D340"/>
    <hyperlink r:id="rId341" ref="D341"/>
    <hyperlink r:id="rId342" ref="D342"/>
    <hyperlink r:id="rId343" ref="D343"/>
    <hyperlink r:id="rId344" ref="D344"/>
    <hyperlink r:id="rId345" ref="D345"/>
    <hyperlink r:id="rId346" ref="D346"/>
    <hyperlink r:id="rId347" ref="D347"/>
    <hyperlink r:id="rId348" ref="D348"/>
    <hyperlink r:id="rId349" ref="D349"/>
    <hyperlink r:id="rId350" ref="D350"/>
    <hyperlink r:id="rId351" ref="D351"/>
    <hyperlink r:id="rId352" ref="D352"/>
  </hyperlinks>
  <drawing r:id="rId353"/>
  <legacyDrawing r:id="rId354"/>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623</v>
      </c>
      <c r="B1" s="2" t="s">
        <v>1</v>
      </c>
      <c r="C1" s="1" t="str">
        <f>HYPERLINK("https://sites.google.com/view/fountain-valley-gifphoto-booth/home","Roaming photo booth rental fountain valley")</f>
        <v>Roaming photo booth rental fountain valley</v>
      </c>
      <c r="D1" s="3" t="s">
        <v>2</v>
      </c>
    </row>
    <row r="2">
      <c r="A2" s="2" t="s">
        <v>623</v>
      </c>
      <c r="B2" s="2" t="s">
        <v>109</v>
      </c>
      <c r="C2" s="1" t="str">
        <f>HYPERLINK("https://drive.google.com/drive/folders/1Xw62ja-zEYmCbEy6sjqvHpwQzGa8qvVD?usp=sharing","Roaming photo booth rental Aliso Viejo    ")</f>
        <v>Roaming photo booth rental Aliso Viejo    </v>
      </c>
      <c r="D2" s="3" t="s">
        <v>108</v>
      </c>
    </row>
    <row r="3">
      <c r="A3" s="2" t="s">
        <v>623</v>
      </c>
      <c r="B3" s="2" t="s">
        <v>115</v>
      </c>
      <c r="C3" s="1" t="str">
        <f>HYPERLINK("https://docs.google.com/document/d/1ZqDTzUzIs0qVuElsAuz7v56jwyX2uRoqVfKEN9HZ2cU/edit?usp=sharing","Roaming photo booth rental Anaheim")</f>
        <v>Roaming photo booth rental Anaheim</v>
      </c>
      <c r="D3" s="3" t="s">
        <v>110</v>
      </c>
    </row>
    <row r="4">
      <c r="A4" s="2" t="s">
        <v>623</v>
      </c>
      <c r="B4" s="2" t="s">
        <v>121</v>
      </c>
      <c r="C4" s="1" t="str">
        <f>HYPERLINK("https://docs.google.com/document/d/1ZqDTzUzIs0qVuElsAuz7v56jwyX2uRoqVfKEN9HZ2cU/pub","Roaming photo booth rental Lake Forest")</f>
        <v>Roaming photo booth rental Lake Forest</v>
      </c>
      <c r="D4" s="3" t="s">
        <v>112</v>
      </c>
    </row>
    <row r="5">
      <c r="A5" s="2" t="s">
        <v>623</v>
      </c>
      <c r="B5" s="2" t="s">
        <v>133</v>
      </c>
      <c r="C5" s="1" t="str">
        <f>HYPERLINK("https://docs.google.com/document/d/1wW8rHgNl0IyWD3rEP0PL3NZEHdMZkx5AgEEHxHKKLKM/edit?usp=sharing","Roaming photo booth rental Garden Grove")</f>
        <v>Roaming photo booth rental Garden Grove</v>
      </c>
      <c r="D5" s="3" t="s">
        <v>134</v>
      </c>
    </row>
    <row r="6">
      <c r="A6" s="2" t="s">
        <v>623</v>
      </c>
      <c r="B6" s="2" t="s">
        <v>139</v>
      </c>
      <c r="C6" s="1" t="str">
        <f>HYPERLINK("https://docs.google.com/document/d/1wW8rHgNl0IyWD3rEP0PL3NZEHdMZkx5AgEEHxHKKLKM/pub","Roaming photo booth rental Balboa Island")</f>
        <v>Roaming photo booth rental Balboa Island</v>
      </c>
      <c r="D6" s="3" t="s">
        <v>136</v>
      </c>
    </row>
    <row r="7">
      <c r="A7" s="2" t="s">
        <v>623</v>
      </c>
      <c r="B7" s="2" t="s">
        <v>145</v>
      </c>
      <c r="C7" s="1" t="str">
        <f>HYPERLINK("https://docs.google.com/document/d/1wW8rHgNl0IyWD3rEP0PL3NZEHdMZkx5AgEEHxHKKLKM/view","Roaming photo booth rental Los Alamitos")</f>
        <v>Roaming photo booth rental Los Alamitos</v>
      </c>
      <c r="D7" s="3" t="s">
        <v>138</v>
      </c>
    </row>
    <row r="8">
      <c r="A8" s="2" t="s">
        <v>623</v>
      </c>
      <c r="B8" s="2" t="s">
        <v>151</v>
      </c>
      <c r="C8" s="1" t="str">
        <f>HYPERLINK("https://docs.google.com/document/d/1wLBvHAbb9rnf34gcSVsYOH7_ORCrAEG0CUWg53wQNYw/edit?usp=sharing","Roaming photo booth rental Brea")</f>
        <v>Roaming photo booth rental Brea</v>
      </c>
      <c r="D8" s="3" t="s">
        <v>152</v>
      </c>
    </row>
    <row r="9">
      <c r="A9" s="2" t="s">
        <v>623</v>
      </c>
      <c r="B9" s="2" t="s">
        <v>157</v>
      </c>
      <c r="C9" s="1" t="str">
        <f>HYPERLINK("https://docs.google.com/document/d/1wLBvHAbb9rnf34gcSVsYOH7_ORCrAEG0CUWg53wQNYw/pub","Roaming photo booth rental Irvine")</f>
        <v>Roaming photo booth rental Irvine</v>
      </c>
      <c r="D9" s="3" t="s">
        <v>154</v>
      </c>
    </row>
    <row r="10">
      <c r="A10" s="2" t="s">
        <v>623</v>
      </c>
      <c r="B10" s="2" t="s">
        <v>163</v>
      </c>
      <c r="C10" s="1" t="str">
        <f>HYPERLINK("https://docs.google.com/document/d/1wLBvHAbb9rnf34gcSVsYOH7_ORCrAEG0CUWg53wQNYw/view","Roaming photo booth rental Mission Viejo")</f>
        <v>Roaming photo booth rental Mission Viejo</v>
      </c>
      <c r="D10" s="3" t="s">
        <v>156</v>
      </c>
    </row>
    <row r="11">
      <c r="A11" s="2" t="s">
        <v>623</v>
      </c>
      <c r="B11" s="2" t="s">
        <v>169</v>
      </c>
      <c r="C11" s="1" t="str">
        <f>HYPERLINK("https://docs.google.com/document/d/1VSd26rQIFqVkGsX3ZSEpJi24n1ksi8r-47SYj87C6Y0/edit?usp=sharing","Roaming photo booth rental Buena Park")</f>
        <v>Roaming photo booth rental Buena Park</v>
      </c>
      <c r="D11" s="3" t="s">
        <v>170</v>
      </c>
    </row>
    <row r="12">
      <c r="A12" s="2" t="s">
        <v>623</v>
      </c>
      <c r="B12" s="2" t="s">
        <v>175</v>
      </c>
      <c r="C12" s="1" t="str">
        <f>HYPERLINK("https://docs.google.com/document/d/1VSd26rQIFqVkGsX3ZSEpJi24n1ksi8r-47SYj87C6Y0/pub","Roaming photo booth rental Monarch Beach")</f>
        <v>Roaming photo booth rental Monarch Beach</v>
      </c>
      <c r="D12" s="3" t="s">
        <v>172</v>
      </c>
    </row>
    <row r="13">
      <c r="A13" s="2" t="s">
        <v>623</v>
      </c>
      <c r="B13" s="2" t="s">
        <v>181</v>
      </c>
      <c r="C13" s="1" t="str">
        <f>HYPERLINK("https://docs.google.com/document/d/1VSd26rQIFqVkGsX3ZSEpJi24n1ksi8r-47SYj87C6Y0/view","Roaming photo booth rental Costa Mesa    ")</f>
        <v>Roaming photo booth rental Costa Mesa    </v>
      </c>
      <c r="D13" s="3" t="s">
        <v>174</v>
      </c>
    </row>
    <row r="14">
      <c r="A14" s="2" t="s">
        <v>623</v>
      </c>
      <c r="B14" s="2" t="s">
        <v>187</v>
      </c>
      <c r="C14" s="1" t="str">
        <f>HYPERLINK("https://docs.google.com/document/d/1z6gOwy5LappAUHXiTW-ygR1xwxEP7gClWS7oRFERlFg/edit?usp=sharing","Roaming photo booth rental Newport Beach")</f>
        <v>Roaming photo booth rental Newport Beach</v>
      </c>
      <c r="D14" s="3" t="s">
        <v>188</v>
      </c>
    </row>
    <row r="15">
      <c r="A15" s="2" t="s">
        <v>623</v>
      </c>
      <c r="B15" s="2" t="s">
        <v>193</v>
      </c>
      <c r="C15" s="1" t="str">
        <f>HYPERLINK("https://docs.google.com/document/d/1z6gOwy5LappAUHXiTW-ygR1xwxEP7gClWS7oRFERlFg/pub","Roaming photo booth rental Corona Del Mar")</f>
        <v>Roaming photo booth rental Corona Del Mar</v>
      </c>
      <c r="D15" s="3" t="s">
        <v>190</v>
      </c>
    </row>
    <row r="16">
      <c r="A16" s="2" t="s">
        <v>623</v>
      </c>
      <c r="B16" s="2" t="s">
        <v>199</v>
      </c>
      <c r="C16" s="1" t="str">
        <f>HYPERLINK("https://docs.google.com/document/d/1z6gOwy5LappAUHXiTW-ygR1xwxEP7gClWS7oRFERlFg/view","Roaming photo booth rental Newport Coast")</f>
        <v>Roaming photo booth rental Newport Coast</v>
      </c>
      <c r="D16" s="3" t="s">
        <v>192</v>
      </c>
    </row>
    <row r="17">
      <c r="A17" s="2" t="s">
        <v>623</v>
      </c>
      <c r="B17" s="2" t="s">
        <v>205</v>
      </c>
      <c r="C17" s="1" t="str">
        <f>HYPERLINK("https://docs.google.com/document/d/1FSaIltUreY2Jowbz20V_oxoF6BxK07_7Tsli8qMI1M0/edit?usp=sharing","Roaming photo booth rental Coto de Caza")</f>
        <v>Roaming photo booth rental Coto de Caza</v>
      </c>
      <c r="D17" s="3" t="s">
        <v>206</v>
      </c>
    </row>
    <row r="18">
      <c r="A18" s="2" t="s">
        <v>623</v>
      </c>
      <c r="B18" s="2" t="s">
        <v>211</v>
      </c>
      <c r="C18" s="1" t="str">
        <f>HYPERLINK("https://docs.google.com/document/d/1FSaIltUreY2Jowbz20V_oxoF6BxK07_7Tsli8qMI1M0/pub","Roaming photo booth rental Orange")</f>
        <v>Roaming photo booth rental Orange</v>
      </c>
      <c r="D18" s="3" t="s">
        <v>208</v>
      </c>
    </row>
    <row r="19">
      <c r="A19" s="2" t="s">
        <v>623</v>
      </c>
      <c r="B19" s="2" t="s">
        <v>217</v>
      </c>
      <c r="C19" s="1" t="str">
        <f>HYPERLINK("https://docs.google.com/document/d/1FSaIltUreY2Jowbz20V_oxoF6BxK07_7Tsli8qMI1M0/view","Roaming photo booth rental Cypress    ")</f>
        <v>Roaming photo booth rental Cypress    </v>
      </c>
      <c r="D19" s="3" t="s">
        <v>210</v>
      </c>
    </row>
    <row r="20">
      <c r="A20" s="2" t="s">
        <v>623</v>
      </c>
      <c r="B20" s="2" t="s">
        <v>223</v>
      </c>
      <c r="C20" s="1" t="str">
        <f>HYPERLINK("https://docs.google.com/document/d/1SVNLZDEIsd9uFw9XlKatRekFHSt5it6klIYqbn53V_E/edit?usp=sharing","Roaming photo booth rental Placentia")</f>
        <v>Roaming photo booth rental Placentia</v>
      </c>
      <c r="D20" s="3" t="s">
        <v>224</v>
      </c>
    </row>
    <row r="21">
      <c r="A21" s="2" t="s">
        <v>623</v>
      </c>
      <c r="B21" s="2" t="s">
        <v>229</v>
      </c>
      <c r="C21" s="1" t="str">
        <f>HYPERLINK("https://docs.google.com/document/d/1SVNLZDEIsd9uFw9XlKatRekFHSt5it6klIYqbn53V_E/pub","Roaming photo booth rental Dana Point")</f>
        <v>Roaming photo booth rental Dana Point</v>
      </c>
      <c r="D21" s="3" t="s">
        <v>226</v>
      </c>
    </row>
  </sheetData>
  <hyperlinks>
    <hyperlink r:id="rId1" ref="D1"/>
    <hyperlink r:id="rId2" ref="D2"/>
    <hyperlink r:id="rId3" ref="D3"/>
    <hyperlink r:id="rId4" ref="D4"/>
    <hyperlink r:id="rId5" ref="D5"/>
    <hyperlink r:id="rId6" ref="D6"/>
    <hyperlink r:id="rId7" ref="D7"/>
    <hyperlink r:id="rId8" ref="D8"/>
    <hyperlink r:id="rId9" ref="D9"/>
    <hyperlink r:id="rId10" ref="D10"/>
    <hyperlink r:id="rId11" ref="D11"/>
    <hyperlink r:id="rId12" ref="D12"/>
    <hyperlink r:id="rId13" ref="D13"/>
    <hyperlink r:id="rId14" ref="D14"/>
    <hyperlink r:id="rId15" ref="D15"/>
    <hyperlink r:id="rId16" ref="D16"/>
    <hyperlink r:id="rId17" ref="D17"/>
    <hyperlink r:id="rId18" ref="D18"/>
    <hyperlink r:id="rId19" ref="D19"/>
    <hyperlink r:id="rId20" ref="D20"/>
    <hyperlink r:id="rId21" ref="D21"/>
  </hyperlinks>
  <drawing r:id="rId2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624</v>
      </c>
      <c r="B1" s="2" t="s">
        <v>625</v>
      </c>
      <c r="C1" s="2" t="s">
        <v>626</v>
      </c>
    </row>
    <row r="2">
      <c r="A2" s="2" t="s">
        <v>1</v>
      </c>
      <c r="B2" s="2" t="s">
        <v>1</v>
      </c>
      <c r="C2" s="2" t="s">
        <v>627</v>
      </c>
      <c r="D2" s="2" t="s">
        <v>626</v>
      </c>
    </row>
    <row r="3">
      <c r="A3" s="2" t="s">
        <v>628</v>
      </c>
      <c r="B3" s="2" t="s">
        <v>629</v>
      </c>
    </row>
    <row r="4">
      <c r="A4" s="2" t="s">
        <v>630</v>
      </c>
      <c r="B4" s="2" t="s">
        <v>631</v>
      </c>
    </row>
    <row r="5">
      <c r="A5" s="2" t="s">
        <v>632</v>
      </c>
      <c r="B5" s="4" t="s">
        <v>633</v>
      </c>
    </row>
    <row r="6">
      <c r="A6" s="2" t="s">
        <v>634</v>
      </c>
      <c r="B6" s="2">
        <v>33.8952834938624</v>
      </c>
    </row>
    <row r="7">
      <c r="A7" s="2" t="s">
        <v>635</v>
      </c>
      <c r="B7" s="2">
        <v>-118.072252032517</v>
      </c>
    </row>
    <row r="8">
      <c r="A8" s="2" t="s">
        <v>624</v>
      </c>
      <c r="B8" s="2" t="s">
        <v>625</v>
      </c>
      <c r="C8" s="2" t="s">
        <v>626</v>
      </c>
    </row>
    <row r="9">
      <c r="A9" s="2" t="s">
        <v>109</v>
      </c>
      <c r="B9" s="2" t="s">
        <v>109</v>
      </c>
      <c r="C9" s="2" t="s">
        <v>636</v>
      </c>
      <c r="D9" s="2" t="s">
        <v>626</v>
      </c>
    </row>
    <row r="10">
      <c r="A10" s="2" t="s">
        <v>115</v>
      </c>
      <c r="B10" s="2" t="s">
        <v>115</v>
      </c>
      <c r="C10" s="2" t="s">
        <v>637</v>
      </c>
      <c r="D10" s="2" t="s">
        <v>626</v>
      </c>
    </row>
    <row r="11">
      <c r="A11" s="2" t="s">
        <v>121</v>
      </c>
      <c r="B11" s="2" t="s">
        <v>121</v>
      </c>
      <c r="C11" s="2" t="s">
        <v>638</v>
      </c>
      <c r="D11" s="2" t="s">
        <v>626</v>
      </c>
    </row>
    <row r="12">
      <c r="A12" s="2" t="s">
        <v>624</v>
      </c>
      <c r="B12" s="2" t="s">
        <v>625</v>
      </c>
      <c r="C12" s="2" t="s">
        <v>626</v>
      </c>
    </row>
    <row r="13">
      <c r="A13" s="2" t="s">
        <v>133</v>
      </c>
      <c r="B13" s="2" t="s">
        <v>133</v>
      </c>
      <c r="C13" s="2" t="s">
        <v>639</v>
      </c>
      <c r="D13" s="2" t="s">
        <v>626</v>
      </c>
    </row>
    <row r="14">
      <c r="A14" s="2" t="s">
        <v>139</v>
      </c>
      <c r="B14" s="2" t="s">
        <v>139</v>
      </c>
      <c r="C14" s="2" t="s">
        <v>640</v>
      </c>
      <c r="D14" s="2" t="s">
        <v>626</v>
      </c>
    </row>
    <row r="15">
      <c r="A15" s="2" t="s">
        <v>145</v>
      </c>
      <c r="B15" s="2" t="s">
        <v>145</v>
      </c>
      <c r="C15" s="2" t="s">
        <v>641</v>
      </c>
      <c r="D15" s="2" t="s">
        <v>626</v>
      </c>
    </row>
    <row r="16">
      <c r="A16" s="2" t="s">
        <v>624</v>
      </c>
      <c r="B16" s="2" t="s">
        <v>625</v>
      </c>
      <c r="C16" s="2" t="s">
        <v>626</v>
      </c>
    </row>
    <row r="17">
      <c r="A17" s="2" t="s">
        <v>151</v>
      </c>
      <c r="B17" s="2" t="s">
        <v>151</v>
      </c>
      <c r="C17" s="2" t="s">
        <v>642</v>
      </c>
      <c r="D17" s="2" t="s">
        <v>626</v>
      </c>
    </row>
    <row r="18">
      <c r="A18" s="2" t="s">
        <v>157</v>
      </c>
      <c r="B18" s="2" t="s">
        <v>157</v>
      </c>
      <c r="C18" s="2" t="s">
        <v>643</v>
      </c>
      <c r="D18" s="2" t="s">
        <v>626</v>
      </c>
    </row>
    <row r="19">
      <c r="A19" s="2" t="s">
        <v>163</v>
      </c>
      <c r="B19" s="2" t="s">
        <v>163</v>
      </c>
      <c r="C19" s="2" t="s">
        <v>644</v>
      </c>
      <c r="D19" s="2" t="s">
        <v>626</v>
      </c>
    </row>
    <row r="20">
      <c r="A20" s="2" t="s">
        <v>624</v>
      </c>
      <c r="B20" s="2" t="s">
        <v>625</v>
      </c>
      <c r="C20" s="2" t="s">
        <v>626</v>
      </c>
    </row>
    <row r="21">
      <c r="A21" s="2" t="s">
        <v>169</v>
      </c>
      <c r="B21" s="2" t="s">
        <v>169</v>
      </c>
      <c r="C21" s="2" t="s">
        <v>645</v>
      </c>
      <c r="D21" s="2" t="s">
        <v>626</v>
      </c>
    </row>
    <row r="22">
      <c r="A22" s="2" t="s">
        <v>175</v>
      </c>
      <c r="B22" s="2" t="s">
        <v>175</v>
      </c>
      <c r="C22" s="2" t="s">
        <v>646</v>
      </c>
      <c r="D22" s="2" t="s">
        <v>626</v>
      </c>
    </row>
    <row r="23">
      <c r="A23" s="2" t="s">
        <v>181</v>
      </c>
      <c r="B23" s="2" t="s">
        <v>181</v>
      </c>
      <c r="C23" s="2" t="s">
        <v>647</v>
      </c>
      <c r="D23" s="2" t="s">
        <v>626</v>
      </c>
    </row>
    <row r="24">
      <c r="A24" s="2" t="s">
        <v>624</v>
      </c>
      <c r="B24" s="2" t="s">
        <v>625</v>
      </c>
      <c r="C24" s="2" t="s">
        <v>626</v>
      </c>
    </row>
    <row r="25">
      <c r="A25" s="2" t="s">
        <v>187</v>
      </c>
      <c r="B25" s="2" t="s">
        <v>187</v>
      </c>
      <c r="C25" s="2" t="s">
        <v>648</v>
      </c>
      <c r="D25" s="2" t="s">
        <v>626</v>
      </c>
    </row>
    <row r="26">
      <c r="A26" s="2" t="s">
        <v>193</v>
      </c>
      <c r="B26" s="2" t="s">
        <v>193</v>
      </c>
      <c r="C26" s="2" t="s">
        <v>649</v>
      </c>
      <c r="D26" s="2" t="s">
        <v>626</v>
      </c>
    </row>
    <row r="27">
      <c r="A27" s="2" t="s">
        <v>199</v>
      </c>
      <c r="B27" s="2" t="s">
        <v>199</v>
      </c>
      <c r="C27" s="2" t="s">
        <v>650</v>
      </c>
      <c r="D27" s="2" t="s">
        <v>626</v>
      </c>
    </row>
    <row r="28">
      <c r="A28" s="2" t="s">
        <v>624</v>
      </c>
      <c r="B28" s="2" t="s">
        <v>625</v>
      </c>
      <c r="C28" s="2" t="s">
        <v>626</v>
      </c>
    </row>
    <row r="29">
      <c r="A29" s="2" t="s">
        <v>205</v>
      </c>
      <c r="B29" s="2" t="s">
        <v>205</v>
      </c>
      <c r="C29" s="2" t="s">
        <v>651</v>
      </c>
      <c r="D29" s="2" t="s">
        <v>626</v>
      </c>
    </row>
    <row r="30">
      <c r="A30" s="2" t="s">
        <v>211</v>
      </c>
      <c r="B30" s="2" t="s">
        <v>211</v>
      </c>
      <c r="C30" s="2" t="s">
        <v>652</v>
      </c>
      <c r="D30" s="2" t="s">
        <v>626</v>
      </c>
    </row>
    <row r="31">
      <c r="A31" s="2" t="s">
        <v>217</v>
      </c>
      <c r="B31" s="2" t="s">
        <v>217</v>
      </c>
      <c r="C31" s="2" t="s">
        <v>653</v>
      </c>
      <c r="D31" s="2" t="s">
        <v>626</v>
      </c>
    </row>
    <row r="32">
      <c r="A32" s="2" t="s">
        <v>624</v>
      </c>
      <c r="B32" s="2" t="s">
        <v>625</v>
      </c>
      <c r="C32" s="2" t="s">
        <v>626</v>
      </c>
    </row>
    <row r="33">
      <c r="A33" s="2" t="s">
        <v>223</v>
      </c>
      <c r="B33" s="2" t="s">
        <v>223</v>
      </c>
      <c r="C33" s="2" t="s">
        <v>654</v>
      </c>
      <c r="D33" s="2" t="s">
        <v>626</v>
      </c>
    </row>
    <row r="34">
      <c r="A34" s="2" t="s">
        <v>229</v>
      </c>
      <c r="B34" s="2" t="s">
        <v>229</v>
      </c>
      <c r="C34" s="2" t="s">
        <v>655</v>
      </c>
      <c r="D34" s="2" t="s">
        <v>626</v>
      </c>
    </row>
    <row r="35">
      <c r="A35" s="2" t="s">
        <v>624</v>
      </c>
    </row>
    <row r="36">
      <c r="A36" s="2" t="s">
        <v>624</v>
      </c>
    </row>
    <row r="37">
      <c r="A37" s="2" t="s">
        <v>624</v>
      </c>
    </row>
    <row r="38">
      <c r="A38" s="2" t="s">
        <v>624</v>
      </c>
    </row>
    <row r="39">
      <c r="A39" s="2" t="s">
        <v>624</v>
      </c>
    </row>
    <row r="40">
      <c r="A40" s="2" t="s">
        <v>624</v>
      </c>
    </row>
    <row r="41">
      <c r="A41" s="2" t="s">
        <v>624</v>
      </c>
    </row>
  </sheetData>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2" t="s">
        <v>656</v>
      </c>
      <c r="B1" s="3" t="s">
        <v>68</v>
      </c>
    </row>
    <row r="2">
      <c r="A2" s="2" t="s">
        <v>656</v>
      </c>
      <c r="B2" s="3" t="s">
        <v>69</v>
      </c>
    </row>
    <row r="3">
      <c r="A3" s="2" t="s">
        <v>656</v>
      </c>
      <c r="B3" s="3" t="s">
        <v>70</v>
      </c>
    </row>
    <row r="4">
      <c r="A4" s="2" t="s">
        <v>656</v>
      </c>
      <c r="B4" s="3" t="s">
        <v>71</v>
      </c>
    </row>
    <row r="5">
      <c r="A5" s="2" t="s">
        <v>656</v>
      </c>
      <c r="B5" s="3" t="s">
        <v>72</v>
      </c>
    </row>
    <row r="6">
      <c r="A6" s="2" t="s">
        <v>656</v>
      </c>
      <c r="B6" s="3" t="s">
        <v>73</v>
      </c>
    </row>
    <row r="7">
      <c r="A7" s="2" t="s">
        <v>656</v>
      </c>
      <c r="B7" s="3" t="s">
        <v>74</v>
      </c>
    </row>
    <row r="8">
      <c r="A8" s="2" t="s">
        <v>656</v>
      </c>
      <c r="B8" s="3" t="s">
        <v>75</v>
      </c>
    </row>
    <row r="9">
      <c r="A9" s="2" t="s">
        <v>656</v>
      </c>
      <c r="B9" s="3" t="s">
        <v>76</v>
      </c>
    </row>
    <row r="10">
      <c r="A10" s="2" t="s">
        <v>656</v>
      </c>
      <c r="B10" s="3" t="s">
        <v>77</v>
      </c>
    </row>
    <row r="11">
      <c r="A11" s="2" t="s">
        <v>656</v>
      </c>
      <c r="B11" s="3" t="s">
        <v>78</v>
      </c>
    </row>
    <row r="12">
      <c r="A12" s="2" t="s">
        <v>656</v>
      </c>
      <c r="B12" s="3" t="s">
        <v>79</v>
      </c>
    </row>
    <row r="13">
      <c r="A13" s="2" t="s">
        <v>656</v>
      </c>
      <c r="B13" s="3" t="s">
        <v>80</v>
      </c>
    </row>
    <row r="14">
      <c r="A14" s="2" t="s">
        <v>656</v>
      </c>
      <c r="B14" s="3" t="s">
        <v>81</v>
      </c>
    </row>
    <row r="15">
      <c r="A15" s="2" t="s">
        <v>656</v>
      </c>
      <c r="B15" s="3" t="s">
        <v>82</v>
      </c>
    </row>
  </sheetData>
  <hyperlinks>
    <hyperlink r:id="rId1" ref="B1"/>
    <hyperlink r:id="rId2" ref="B2"/>
    <hyperlink r:id="rId3" ref="B3"/>
    <hyperlink r:id="rId4" ref="B4"/>
    <hyperlink r:id="rId5" ref="B5"/>
    <hyperlink r:id="rId6" ref="B6"/>
    <hyperlink r:id="rId7" ref="B7"/>
    <hyperlink r:id="rId8" ref="B8"/>
    <hyperlink r:id="rId9" ref="B9"/>
    <hyperlink r:id="rId10" ref="B10"/>
    <hyperlink r:id="rId11" ref="B11"/>
    <hyperlink r:id="rId12" ref="B12"/>
    <hyperlink r:id="rId13" ref="B13"/>
    <hyperlink r:id="rId14" ref="B14"/>
    <hyperlink r:id="rId15" ref="B15"/>
  </hyperlinks>
  <drawing r:id="rId16"/>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sheetData>
    <row r="1">
      <c r="A1" s="3" t="s">
        <v>6</v>
      </c>
    </row>
    <row r="2">
      <c r="A2" s="5" t="str">
        <f>IFERROR(__xludf.DUMMYFUNCTION("IMPORTFEED(""https://news.google.com/rss/search?q=photobooth"",""items created"", false)"),"Mon, 29 Jul 2024 16:45:30 GMT")</f>
        <v>Mon, 29 Jul 2024 16:45:30 GMT</v>
      </c>
      <c r="B2" s="5" t="str">
        <f>IFERROR(__xludf.DUMMYFUNCTION("IMPORTFEED(""https://news.google.com/rss/search?q=photobooth"",""items title"", false)"),"K-netizens react to ZEROBASEONE Zhang Hao's photobooth pics with BTS's V (Kim Taehyung) - allkpop")</f>
        <v>K-netizens react to ZEROBASEONE Zhang Hao's photobooth pics with BTS's V (Kim Taehyung) - allkpop</v>
      </c>
      <c r="D2" s="1" t="str">
        <f>IFERROR(__xludf.DUMMYFUNCTION("IMPORTFEED(""https://news.google.com/rss/search?q=photobooth"",""items url"", false)"),"https://news.google.com/rss/articles/CBMigQFodHRwczovL3d3dy5hbGxrcG9wLmNvbS9hcnRpY2xlLzIwMjQvMDcvay1uZXRpemVucy1yZWFjdC10by16ZXJvYmFzZW9uZXMtemhhbmctaGFvLTQtY3V0LXBob3RvYm9vdGgtcGljcy13aXRoLWJ0c3Mtdi1raW0tdGFlaHl1bmfSAQA?oc=5")</f>
        <v>https://news.google.com/rss/articles/CBMigQFodHRwczovL3d3dy5hbGxrcG9wLmNvbS9hcnRpY2xlLzIwMjQvMDcvay1uZXRpemVucy1yZWFjdC10by16ZXJvYmFzZW9uZXMtemhhbmctaGFvLTQtY3V0LXBob3RvYm9vdGgtcGljcy13aXRoLWJ0c3Mtdi1raW0tdGFlaHl1bmfSAQA?oc=5</v>
      </c>
      <c r="E2" s="5" t="str">
        <f>IFERROR(__xludf.DUMMYFUNCTION("IMPORTFEED(""https://news.google.com/rss/search?q=photobooth"",""items summary"", false)"),"K-netizens react to ZEROBASEONE Zhang Hao's photobooth pics with BTS's V 
(Kim Taehyung)  allkpop")</f>
        <v>K-netizens react to ZEROBASEONE Zhang Hao's photobooth pics with BTS's V 
(Kim Taehyung)  allkpop</v>
      </c>
    </row>
    <row r="3">
      <c r="A3" s="5" t="str">
        <f>IFERROR(__xludf.DUMMYFUNCTION("""COMPUTED_VALUE"""),"Fri, 26 Jul 2024 19:11:00 GMT")</f>
        <v>Fri, 26 Jul 2024 19:11:00 GMT</v>
      </c>
      <c r="B3" s="5" t="str">
        <f>IFERROR(__xludf.DUMMYFUNCTION("""COMPUTED_VALUE"""),"Singapore's Event Scene Gets a Dazzling Upgrade with Furps Interactive's Feature-Rich Photobooth Rentals - WICZ")</f>
        <v>Singapore's Event Scene Gets a Dazzling Upgrade with Furps Interactive's Feature-Rich Photobooth Rentals - WICZ</v>
      </c>
      <c r="D3" s="1" t="str">
        <f>IFERROR(__xludf.DUMMYFUNCTION("""COMPUTED_VALUE"""),"https://news.google.com/rss/articles/CBMiigFodHRwczovL3d3dy53aWN6LmNvbS9zdG9yeS81MTA5NTQ3NC9zaW5nYXBvcmVzLWV2ZW50LXNjZW5lLWdldHMtYS1kYXp6bGluZy11cGdyYWRlLXdpdGgtZnVycHMtaW50ZXJhY3RpdmVzLWZlYXR1cmUtcmljaC1waG90b2Jvb3RoLXJlbnRhbHPSAQA?oc=5")</f>
        <v>https://news.google.com/rss/articles/CBMiigFodHRwczovL3d3dy53aWN6LmNvbS9zdG9yeS81MTA5NTQ3NC9zaW5nYXBvcmVzLWV2ZW50LXNjZW5lLWdldHMtYS1kYXp6bGluZy11cGdyYWRlLXdpdGgtZnVycHMtaW50ZXJhY3RpdmVzLWZlYXR1cmUtcmljaC1waG90b2Jvb3RoLXJlbnRhbHPSAQA?oc=5</v>
      </c>
      <c r="E3" s="5" t="str">
        <f>IFERROR(__xludf.DUMMYFUNCTION("""COMPUTED_VALUE"""),"Singapore's Event Scene Gets a Dazzling Upgrade with Furps Interactive's 
Feature-Rich Photobooth Rentals  WICZ")</f>
        <v>Singapore's Event Scene Gets a Dazzling Upgrade with Furps Interactive's 
Feature-Rich Photobooth Rentals  WICZ</v>
      </c>
    </row>
    <row r="4">
      <c r="A4" s="5" t="str">
        <f>IFERROR(__xludf.DUMMYFUNCTION("""COMPUTED_VALUE"""),"Mon, 11 Mar 2024 07:00:00 GMT")</f>
        <v>Mon, 11 Mar 2024 07:00:00 GMT</v>
      </c>
      <c r="B4" s="5" t="str">
        <f>IFERROR(__xludf.DUMMYFUNCTION("""COMPUTED_VALUE"""),"AKA Photo Booth LLC Expands Event Entertainment with Photo Booth and DJ Services in South Florida - WICZ")</f>
        <v>AKA Photo Booth LLC Expands Event Entertainment with Photo Booth and DJ Services in South Florida - WICZ</v>
      </c>
      <c r="D4" s="1" t="str">
        <f>IFERROR(__xludf.DUMMYFUNCTION("""COMPUTED_VALUE"""),"https://news.google.com/rss/articles/CBMihQFodHRwczovL3d3dy53aWN6LmNvbS9zdG9yeS81MDU1NTgxNy9ha2EtcGhvdG8tYm9vdGgtbGxjLWV4cGFuZHMtZXZlbnQtZW50ZXJ0YWlubWVudC13aXRoLXBob3RvLWJvb3RoLWFuZC1kai1zZXJ2aWNlcy1pbi1zb3V0aC1mbG9yaWRh0gEA?oc=5")</f>
        <v>https://news.google.com/rss/articles/CBMihQFodHRwczovL3d3dy53aWN6LmNvbS9zdG9yeS81MDU1NTgxNy9ha2EtcGhvdG8tYm9vdGgtbGxjLWV4cGFuZHMtZXZlbnQtZW50ZXJ0YWlubWVudC13aXRoLXBob3RvLWJvb3RoLWFuZC1kai1zZXJ2aWNlcy1pbi1zb3V0aC1mbG9yaWRh0gEA?oc=5</v>
      </c>
      <c r="E4" s="5" t="str">
        <f>IFERROR(__xludf.DUMMYFUNCTION("""COMPUTED_VALUE"""),"AKA Photo Booth LLC Expands Event Entertainment with Photo Booth and DJ 
Services in South Florida  WICZ")</f>
        <v>AKA Photo Booth LLC Expands Event Entertainment with Photo Booth and DJ 
Services in South Florida  WICZ</v>
      </c>
    </row>
    <row r="5">
      <c r="A5" s="5" t="str">
        <f>IFERROR(__xludf.DUMMYFUNCTION("""COMPUTED_VALUE"""),"Fri, 22 Mar 2024 07:00:00 GMT")</f>
        <v>Fri, 22 Mar 2024 07:00:00 GMT</v>
      </c>
      <c r="B5" s="5" t="str">
        <f>IFERROR(__xludf.DUMMYFUNCTION("""COMPUTED_VALUE"""),"FIRST-EVER AIRPLANE-THEMED PHOTO BOOTH IN SINGAPORE WITH ACTUAL “LAVATORY”?! - Shout.sg")</f>
        <v>FIRST-EVER AIRPLANE-THEMED PHOTO BOOTH IN SINGAPORE WITH ACTUAL “LAVATORY”?! - Shout.sg</v>
      </c>
      <c r="D5" s="1" t="str">
        <f>IFERROR(__xludf.DUMMYFUNCTION("""COMPUTED_VALUE"""),"https://news.google.com/rss/articles/CBMiXmh0dHBzOi8vd3d3LnNob3V0LnNnL2ZpcnN0LWV2ZXItYWlycGxhbmUtdGhlbWVkLXBob3RvLWJvb3RoLWluLXNpbmdhcG9yZS13aXRoLWFjdHVhbC1sYXZhdG9yeS_SAQA?oc=5")</f>
        <v>https://news.google.com/rss/articles/CBMiXmh0dHBzOi8vd3d3LnNob3V0LnNnL2ZpcnN0LWV2ZXItYWlycGxhbmUtdGhlbWVkLXBob3RvLWJvb3RoLWluLXNpbmdhcG9yZS13aXRoLWFjdHVhbC1sYXZhdG9yeS_SAQA?oc=5</v>
      </c>
      <c r="E5" s="5" t="str">
        <f>IFERROR(__xludf.DUMMYFUNCTION("""COMPUTED_VALUE"""),"FIRST-EVER AIRPLANE-THEMED PHOTO BOOTH IN SINGAPORE WITH ACTUAL “LAVATORY”?!
  Shout.sg")</f>
        <v>FIRST-EVER AIRPLANE-THEMED PHOTO BOOTH IN SINGAPORE WITH ACTUAL “LAVATORY”?!
  Shout.sg</v>
      </c>
    </row>
    <row r="6">
      <c r="A6" s="5" t="str">
        <f>IFERROR(__xludf.DUMMYFUNCTION("""COMPUTED_VALUE"""),"Sun, 14 Jul 2024 07:00:00 GMT")</f>
        <v>Sun, 14 Jul 2024 07:00:00 GMT</v>
      </c>
      <c r="B6" s="5" t="str">
        <f>IFERROR(__xludf.DUMMYFUNCTION("""COMPUTED_VALUE"""),"Photo booth company in Chapel Hill hiring employees for events - CBS17.com")</f>
        <v>Photo booth company in Chapel Hill hiring employees for events - CBS17.com</v>
      </c>
      <c r="D6" s="1" t="str">
        <f>IFERROR(__xludf.DUMMYFUNCTION("""COMPUTED_VALUE"""),"https://news.google.com/rss/articles/CBMiX2h0dHBzOi8vd3d3LmNiczE3LmNvbS9qb2ItYWxlcnQvcGhvdG8tYm9vdGgtY29tcGFueS1pbi1jaGFwZWwtaGlsbC1oaXJpbmctZW1wbG95ZWVzLWZvci1ldmVudHMv0gFjaHR0cHM6Ly93d3cuY2JzMTcuY29tL2pvYi1hbGVydC9waG90by1ib290aC1jb21wYW55LWluLWNoYXBlbC"&amp;"1oaWxsLWhpcmluZy1lbXBsb3llZXMtZm9yLWV2ZW50cy9hbXAv?oc=5")</f>
        <v>https://news.google.com/rss/articles/CBMiX2h0dHBzOi8vd3d3LmNiczE3LmNvbS9qb2ItYWxlcnQvcGhvdG8tYm9vdGgtY29tcGFueS1pbi1jaGFwZWwtaGlsbC1oaXJpbmctZW1wbG95ZWVzLWZvci1ldmVudHMv0gFjaHR0cHM6Ly93d3cuY2JzMTcuY29tL2pvYi1hbGVydC9waG90by1ib290aC1jb21wYW55LWluLWNoYXBlbC1oaWxsLWhpcmluZy1lbXBsb3llZXMtZm9yLWV2ZW50cy9hbXAv?oc=5</v>
      </c>
      <c r="E6" s="5" t="str">
        <f>IFERROR(__xludf.DUMMYFUNCTION("""COMPUTED_VALUE"""),"Photo booth company in Chapel Hill hiring employees for events  CBS17.com")</f>
        <v>Photo booth company in Chapel Hill hiring employees for events  CBS17.com</v>
      </c>
    </row>
    <row r="7">
      <c r="A7" s="5" t="str">
        <f>IFERROR(__xludf.DUMMYFUNCTION("""COMPUTED_VALUE"""),"Thu, 19 Oct 2023 07:00:00 GMT")</f>
        <v>Thu, 19 Oct 2023 07:00:00 GMT</v>
      </c>
      <c r="B7" s="5" t="str">
        <f>IFERROR(__xludf.DUMMYFUNCTION("""COMPUTED_VALUE"""),"Love Plus One: Friends and Lovers Star A Joyful Album of Found Photobooth Snapshots - Flashbak")</f>
        <v>Love Plus One: Friends and Lovers Star A Joyful Album of Found Photobooth Snapshots - Flashbak</v>
      </c>
      <c r="D7" s="1" t="str">
        <f>IFERROR(__xludf.DUMMYFUNCTION("""COMPUTED_VALUE"""),"https://news.google.com/rss/articles/CBMib2h0dHBzOi8vZmxhc2hiYWsuY29tL2xvdmUtcGx1cy1vbmUtZnJpZW5kcy1hbmQtbG92ZXJzLXN0YXItYS1qb3lmdWwtYWxidW0tb2YtZm91bmQtcGhvdG9ib290aC1zbmFwc2hvdHMtNDY0NjE5L9IBAA?oc=5")</f>
        <v>https://news.google.com/rss/articles/CBMib2h0dHBzOi8vZmxhc2hiYWsuY29tL2xvdmUtcGx1cy1vbmUtZnJpZW5kcy1hbmQtbG92ZXJzLXN0YXItYS1qb3lmdWwtYWxidW0tb2YtZm91bmQtcGhvdG9ib290aC1zbmFwc2hvdHMtNDY0NjE5L9IBAA?oc=5</v>
      </c>
      <c r="E7" s="5" t="str">
        <f>IFERROR(__xludf.DUMMYFUNCTION("""COMPUTED_VALUE"""),"Love Plus One: Friends and Lovers Star A Joyful Album of Found Photobooth 
Snapshots  Flashbak")</f>
        <v>Love Plus One: Friends and Lovers Star A Joyful Album of Found Photobooth 
Snapshots  Flashbak</v>
      </c>
    </row>
    <row r="8">
      <c r="A8" s="5" t="str">
        <f>IFERROR(__xludf.DUMMYFUNCTION("""COMPUTED_VALUE"""),"Sun, 28 Jan 2024 08:00:00 GMT")</f>
        <v>Sun, 28 Jan 2024 08:00:00 GMT</v>
      </c>
      <c r="B8" s="5" t="str">
        <f>IFERROR(__xludf.DUMMYFUNCTION("""COMPUTED_VALUE"""),"This Photobooth Town In Jewel Changi Has Hello Kitty, Marvel &amp; Frozen Booths From Just $4 - TheSmartLocal")</f>
        <v>This Photobooth Town In Jewel Changi Has Hello Kitty, Marvel &amp; Frozen Booths From Just $4 - TheSmartLocal</v>
      </c>
      <c r="D8" s="1" t="str">
        <f>IFERROR(__xludf.DUMMYFUNCTION("""COMPUTED_VALUE"""),"https://news.google.com/rss/articles/CBMiPWh0dHBzOi8vdGhlc21hcnRsb2NhbC5jb20vcmVhZC9tb28tY2hhcmFjdGVyLXRvd24tcGhvdG9ib290aC_SAUFodHRwczovL3RoZXNtYXJ0bG9jYWwuY29tL3JlYWQvbW9vLWNoYXJhY3Rlci10b3duLXBob3RvYm9vdGgvYW1wLw?oc=5")</f>
        <v>https://news.google.com/rss/articles/CBMiPWh0dHBzOi8vdGhlc21hcnRsb2NhbC5jb20vcmVhZC9tb28tY2hhcmFjdGVyLXRvd24tcGhvdG9ib290aC_SAUFodHRwczovL3RoZXNtYXJ0bG9jYWwuY29tL3JlYWQvbW9vLWNoYXJhY3Rlci10b3duLXBob3RvYm9vdGgvYW1wLw?oc=5</v>
      </c>
      <c r="E8" s="5" t="str">
        <f>IFERROR(__xludf.DUMMYFUNCTION("""COMPUTED_VALUE"""),"This Photobooth Town In Jewel Changi Has Hello Kitty, Marvel &amp; Frozen 
Booths From Just $4  TheSmartLocal")</f>
        <v>This Photobooth Town In Jewel Changi Has Hello Kitty, Marvel &amp; Frozen 
Booths From Just $4  TheSmartLocal</v>
      </c>
    </row>
    <row r="9">
      <c r="A9" s="5" t="str">
        <f>IFERROR(__xludf.DUMMYFUNCTION("""COMPUTED_VALUE"""),"Wed, 24 Jan 2024 08:00:00 GMT")</f>
        <v>Wed, 24 Jan 2024 08:00:00 GMT</v>
      </c>
      <c r="B9" s="5" t="str">
        <f>IFERROR(__xludf.DUMMYFUNCTION("""COMPUTED_VALUE"""),"Best Wedding Favours in Calgary - Avenue Calgary")</f>
        <v>Best Wedding Favours in Calgary - Avenue Calgary</v>
      </c>
      <c r="D9" s="1" t="str">
        <f>IFERROR(__xludf.DUMMYFUNCTION("""COMPUTED_VALUE"""),"https://news.google.com/rss/articles/CBMiWWh0dHBzOi8vd3d3LmF2ZW51ZWNhbGdhcnkuY29tL2Jlc3Qtd2VkZGluZy1zZXJ2aWNlcy1jYWxnYXJ5L2Jlc3Qtd2VkZGluZy1mYXZvdXJzLWNhbGdhcnkv0gEA?oc=5")</f>
        <v>https://news.google.com/rss/articles/CBMiWWh0dHBzOi8vd3d3LmF2ZW51ZWNhbGdhcnkuY29tL2Jlc3Qtd2VkZGluZy1zZXJ2aWNlcy1jYWxnYXJ5L2Jlc3Qtd2VkZGluZy1mYXZvdXJzLWNhbGdhcnkv0gEA?oc=5</v>
      </c>
      <c r="E9" s="5" t="str">
        <f>IFERROR(__xludf.DUMMYFUNCTION("""COMPUTED_VALUE"""),"Best Wedding Favours in Calgary  Avenue Calgary")</f>
        <v>Best Wedding Favours in Calgary  Avenue Calgary</v>
      </c>
    </row>
    <row r="10">
      <c r="A10" s="5" t="str">
        <f>IFERROR(__xludf.DUMMYFUNCTION("""COMPUTED_VALUE"""),"Sat, 27 Jul 2024 23:29:00 GMT")</f>
        <v>Sat, 27 Jul 2024 23:29:00 GMT</v>
      </c>
      <c r="B10" s="5" t="str">
        <f>IFERROR(__xludf.DUMMYFUNCTION("""COMPUTED_VALUE"""),"Need2Know: Angry Crab Shack opens in Prescott; Vintage Photo cuts ribbon on photo booth trailer; New Simply Cruising offers e-bikes - Prescott Daily Courier")</f>
        <v>Need2Know: Angry Crab Shack opens in Prescott; Vintage Photo cuts ribbon on photo booth trailer; New Simply Cruising offers e-bikes - Prescott Daily Courier</v>
      </c>
      <c r="D10" s="1" t="str">
        <f>IFERROR(__xludf.DUMMYFUNCTION("""COMPUTED_VALUE"""),"https://news.google.com/rss/articles/CBMirQFodHRwczovL3d3dy5kY291cmllci5jb20vbmV3cy9uZWVkMmtub3ctYW5ncnktY3JhYi1zaGFjay1vcGVucy1pbi1wcmVzY290dC12aW50YWdlLXBob3RvLWN1dHMtcmliYm9uLW9uLXBob3RvLWJvb3RoLXRyYWlsZXIvYXJ0aWNsZV9lYWEzMzE4MC00YmE2LTExZWYtYjFlYS0xYj"&amp;"AxNjhmNTdlZmYuaHRtbNIBAA?oc=5")</f>
        <v>https://news.google.com/rss/articles/CBMirQFodHRwczovL3d3dy5kY291cmllci5jb20vbmV3cy9uZWVkMmtub3ctYW5ncnktY3JhYi1zaGFjay1vcGVucy1pbi1wcmVzY290dC12aW50YWdlLXBob3RvLWN1dHMtcmliYm9uLW9uLXBob3RvLWJvb3RoLXRyYWlsZXIvYXJ0aWNsZV9lYWEzMzE4MC00YmE2LTExZWYtYjFlYS0xYjAxNjhmNTdlZmYuaHRtbNIBAA?oc=5</v>
      </c>
      <c r="E10" s="5" t="str">
        <f>IFERROR(__xludf.DUMMYFUNCTION("""COMPUTED_VALUE"""),"Need2Know: Angry Crab Shack opens in Prescott; Vintage Photo cuts ribbon on 
photo booth trailer; New Simply Cruising offers e-bikes  Prescott Daily 
Courier")</f>
        <v>Need2Know: Angry Crab Shack opens in Prescott; Vintage Photo cuts ribbon on 
photo booth trailer; New Simply Cruising offers e-bikes  Prescott Daily 
Courier</v>
      </c>
    </row>
    <row r="11">
      <c r="A11" s="5" t="str">
        <f>IFERROR(__xludf.DUMMYFUNCTION("""COMPUTED_VALUE"""),"Fri, 26 Jul 2024 19:16:00 GMT")</f>
        <v>Fri, 26 Jul 2024 19:16:00 GMT</v>
      </c>
      <c r="B11" s="5" t="str">
        <f>IFERROR(__xludf.DUMMYFUNCTION("""COMPUTED_VALUE"""),"Singapore’s Event Scene Gets a Dazzling Upgrade with Furps Interactive’s Feature-Rich Photobooth Rentals - Barchart")</f>
        <v>Singapore’s Event Scene Gets a Dazzling Upgrade with Furps Interactive’s Feature-Rich Photobooth Rentals - Barchart</v>
      </c>
      <c r="D11" s="1" t="str">
        <f>IFERROR(__xludf.DUMMYFUNCTION("""COMPUTED_VALUE"""),"https://news.google.com/rss/articles/CBMikgFodHRwczovL3d3dy5iYXJjaGFydC5jb20vc3RvcnkvbmV3cy8yNzYzODY5MS9zaW5nYXBvcmVzLWV2ZW50LXNjZW5lLWdldHMtYS1kYXp6bGluZy11cGdyYWRlLXdpdGgtZnVycHMtaW50ZXJhY3RpdmVzLWZlYXR1cmVyaWNoLXBob3RvYm9vdGgtcmVudGFsc9IBAA?oc=5")</f>
        <v>https://news.google.com/rss/articles/CBMikgFodHRwczovL3d3dy5iYXJjaGFydC5jb20vc3RvcnkvbmV3cy8yNzYzODY5MS9zaW5nYXBvcmVzLWV2ZW50LXNjZW5lLWdldHMtYS1kYXp6bGluZy11cGdyYWRlLXdpdGgtZnVycHMtaW50ZXJhY3RpdmVzLWZlYXR1cmVyaWNoLXBob3RvYm9vdGgtcmVudGFsc9IBAA?oc=5</v>
      </c>
      <c r="E11" s="5" t="str">
        <f>IFERROR(__xludf.DUMMYFUNCTION("""COMPUTED_VALUE"""),"Singapore’s Event Scene Gets a Dazzling Upgrade with Furps Interactive’s 
Feature-Rich Photobooth Rentals  Barchart")</f>
        <v>Singapore’s Event Scene Gets a Dazzling Upgrade with Furps Interactive’s 
Feature-Rich Photobooth Rentals  Barchart</v>
      </c>
    </row>
    <row r="12">
      <c r="A12" s="5" t="str">
        <f>IFERROR(__xludf.DUMMYFUNCTION("""COMPUTED_VALUE"""),"Fri, 26 Jul 2024 07:16:01 GMT")</f>
        <v>Fri, 26 Jul 2024 07:16:01 GMT</v>
      </c>
      <c r="B12" s="5" t="str">
        <f>IFERROR(__xludf.DUMMYFUNCTION("""COMPUTED_VALUE"""),"Emerging Trends of Photo Booth Sales Market and Forecast. SearchSpring (merges Nextopia in Feb. 2020). SLI Systems – Economica - Economica")</f>
        <v>Emerging Trends of Photo Booth Sales Market and Forecast. SearchSpring (merges Nextopia in Feb. 2020). SLI Systems – Economica - Economica</v>
      </c>
      <c r="D12" s="1" t="str">
        <f>IFERROR(__xludf.DUMMYFUNCTION("""COMPUTED_VALUE"""),"https://news.google.com/rss/articles/CBMijwFodHRwczovL2Vjb25vbWljYS5tYS9uZXdzL2VtZXJnaW5nLXRyZW5kcy1vZi1waG90by1ib290aC1zYWxlcy1tYXJrZXQtYW5kLWZvcmVjYXN0LXNlYXJjaHNwcmluZy1tZXJnZXMtbmV4dG9waWEtaW4tZmViLTIwMjAtc2xpLXN5c3RlbXMvMTk3NzU0L9IBAA?oc=5")</f>
        <v>https://news.google.com/rss/articles/CBMijwFodHRwczovL2Vjb25vbWljYS5tYS9uZXdzL2VtZXJnaW5nLXRyZW5kcy1vZi1waG90by1ib290aC1zYWxlcy1tYXJrZXQtYW5kLWZvcmVjYXN0LXNlYXJjaHNwcmluZy1tZXJnZXMtbmV4dG9waWEtaW4tZmViLTIwMjAtc2xpLXN5c3RlbXMvMTk3NzU0L9IBAA?oc=5</v>
      </c>
      <c r="E12" s="5" t="str">
        <f>IFERROR(__xludf.DUMMYFUNCTION("""COMPUTED_VALUE"""),"Emerging Trends of Photo Booth Sales Market and Forecast. SearchSpring 
(merges Nextopia in Feb. 2020). SLI Systems – Economica  Economica")</f>
        <v>Emerging Trends of Photo Booth Sales Market and Forecast. SearchSpring 
(merges Nextopia in Feb. 2020). SLI Systems – Economica  Economica</v>
      </c>
    </row>
    <row r="13">
      <c r="A13" s="5" t="str">
        <f>IFERROR(__xludf.DUMMYFUNCTION("""COMPUTED_VALUE"""),"Mon, 08 Jan 2024 08:00:00 GMT")</f>
        <v>Mon, 08 Jan 2024 08:00:00 GMT</v>
      </c>
      <c r="B13" s="5" t="str">
        <f>IFERROR(__xludf.DUMMYFUNCTION("""COMPUTED_VALUE"""),"C+A Global Unveils New HP Sprocket Photo Printer at CES 2024 - PR Newswire")</f>
        <v>C+A Global Unveils New HP Sprocket Photo Printer at CES 2024 - PR Newswire</v>
      </c>
      <c r="D13" s="1" t="str">
        <f>IFERROR(__xludf.DUMMYFUNCTION("""COMPUTED_VALUE"""),"https://news.google.com/rss/articles/CBMitgFBVV95cUxQYkUtSVdaVF9CNEJJa2lDSXVrdERnb2VEWlhYNmoyYjFBdW9KR0tKSS1kVFZjMzhOaFhUTDRHUjYtdFZQdVdsWEp6SWdTaEs4LU5FeGc2TWY1cnVVVThERmhnWTRDODc4Sm5jN1VLZzZJT0lnNGY5SkFhdWNfN1Y0eVVhTnpHdEJCQ1pyUHRYbXg0RWRMaXFuZ1NjLVFxNE"&amp;"hoZFV4d1RVX3pDRXVyZHpSdXBWUFZDQQ?oc=5")</f>
        <v>https://news.google.com/rss/articles/CBMitgFBVV95cUxQYkUtSVdaVF9CNEJJa2lDSXVrdERnb2VEWlhYNmoyYjFBdW9KR0tKSS1kVFZjMzhOaFhUTDRHUjYtdFZQdVdsWEp6SWdTaEs4LU5FeGc2TWY1cnVVVThERmhnWTRDODc4Sm5jN1VLZzZJT0lnNGY5SkFhdWNfN1Y0eVVhTnpHdEJCQ1pyUHRYbXg0RWRMaXFuZ1NjLVFxNEhoZFV4d1RVX3pDRXVyZHpSdXBWUFZDQQ?oc=5</v>
      </c>
      <c r="E13" s="5" t="str">
        <f>IFERROR(__xludf.DUMMYFUNCTION("""COMPUTED_VALUE"""),"C+A Global Unveils New HP Sprocket Photo Printer at CES 2024  PR Newswire")</f>
        <v>C+A Global Unveils New HP Sprocket Photo Printer at CES 2024  PR Newswire</v>
      </c>
    </row>
    <row r="14">
      <c r="A14" s="5" t="str">
        <f>IFERROR(__xludf.DUMMYFUNCTION("""COMPUTED_VALUE"""),"Fri, 26 Jul 2024 07:16:01 GMT")</f>
        <v>Fri, 26 Jul 2024 07:16:01 GMT</v>
      </c>
      <c r="B14" s="5" t="str">
        <f>IFERROR(__xludf.DUMMYFUNCTION("""COMPUTED_VALUE"""),"Emerging Trends of Photo Booth Sales Market and Forecast. SearchSpring (merges Nextopia in Feb. 2020). SLI Systems – Economica - Economica")</f>
        <v>Emerging Trends of Photo Booth Sales Market and Forecast. SearchSpring (merges Nextopia in Feb. 2020). SLI Systems – Economica - Economica</v>
      </c>
      <c r="D14" s="1" t="str">
        <f>IFERROR(__xludf.DUMMYFUNCTION("""COMPUTED_VALUE"""),"https://news.google.com/rss/articles/CBMi2wFBVV95cUxPdG03Y2NhUXhTYjVLUHE1aUM5bE5rakxibGhwNUx0TzFSMDUyZGstb19YelNfM1Y0cWFxb2FKN0JBTVFjOG1jRTRZMndSTTFFZUR5RE9pNWxMYXdvcllxd3hjM3piczBrZkIwYVhIZXJBWWpJUnlsa3UxMHFULWVhQjh1OXlNSGhHdC1rRnZ4dm52akhsVGc1SU1kVGFta2"&amp;"hqUmMxakpKajR2b3poNlAybTBfdXFqZXUyMmxYWVAzTzdVMTNmd29SWWEtcUhqWmZiSk5ObmdNOGZoUm8?oc=5")</f>
        <v>https://news.google.com/rss/articles/CBMi2wFBVV95cUxPdG03Y2NhUXhTYjVLUHE1aUM5bE5rakxibGhwNUx0TzFSMDUyZGstb19YelNfM1Y0cWFxb2FKN0JBTVFjOG1jRTRZMndSTTFFZUR5RE9pNWxMYXdvcllxd3hjM3piczBrZkIwYVhIZXJBWWpJUnlsa3UxMHFULWVhQjh1OXlNSGhHdC1rRnZ4dm52akhsVGc1SU1kVGFta2hqUmMxakpKajR2b3poNlAybTBfdXFqZXUyMmxYWVAzTzdVMTNmd29SWWEtcUhqWmZiSk5ObmdNOGZoUm8?oc=5</v>
      </c>
      <c r="E14" s="5" t="str">
        <f>IFERROR(__xludf.DUMMYFUNCTION("""COMPUTED_VALUE"""),"Emerging Trends of Photo Booth Sales Market and Forecast. SearchSpring 
(merges Nextopia in Feb. 2020). SLI Systems – Economica  Economica")</f>
        <v>Emerging Trends of Photo Booth Sales Market and Forecast. SearchSpring 
(merges Nextopia in Feb. 2020). SLI Systems – Economica  Economica</v>
      </c>
    </row>
    <row r="15">
      <c r="A15" s="5" t="str">
        <f>IFERROR(__xludf.DUMMYFUNCTION("""COMPUTED_VALUE"""),"Mon, 22 Jul 2024 01:30:47 GMT")</f>
        <v>Mon, 22 Jul 2024 01:30:47 GMT</v>
      </c>
      <c r="B15" s="5" t="str">
        <f>IFERROR(__xludf.DUMMYFUNCTION("""COMPUTED_VALUE"""),"The best photobooth rental services in Singapore for all events - The Honeycombers")</f>
        <v>The best photobooth rental services in Singapore for all events - The Honeycombers</v>
      </c>
      <c r="D15" s="1" t="str">
        <f>IFERROR(__xludf.DUMMYFUNCTION("""COMPUTED_VALUE"""),"https://news.google.com/rss/articles/CBMiggFBVV95cUxOTjNBeGl5MHZvUzBScVgtZlZ3amkzWHhubnl2Y3ZGWGRhWnBjTVhwbzlTZk9aUHViQ09pV2lPUm9JUldLRE5Hb3FLU0YyQy1xMmgxNGY1OEZ1dlJfZmVNNWFuRTR3djI5NVFTZkpFb3dVX050OWg1RTE5eGtuSFFGalhn?oc=5")</f>
        <v>https://news.google.com/rss/articles/CBMiggFBVV95cUxOTjNBeGl5MHZvUzBScVgtZlZ3amkzWHhubnl2Y3ZGWGRhWnBjTVhwbzlTZk9aUHViQ09pV2lPUm9JUldLRE5Hb3FLU0YyQy1xMmgxNGY1OEZ1dlJfZmVNNWFuRTR3djI5NVFTZkpFb3dVX050OWg1RTE5eGtuSFFGalhn?oc=5</v>
      </c>
      <c r="E15" s="5" t="str">
        <f>IFERROR(__xludf.DUMMYFUNCTION("""COMPUTED_VALUE"""),"The best photobooth rental services in Singapore for all events  The 
Honeycombers")</f>
        <v>The best photobooth rental services in Singapore for all events  The 
Honeycombers</v>
      </c>
    </row>
    <row r="16">
      <c r="A16" s="5" t="str">
        <f>IFERROR(__xludf.DUMMYFUNCTION("""COMPUTED_VALUE"""),"Thu, 16 Nov 2023 08:00:00 GMT")</f>
        <v>Thu, 16 Nov 2023 08:00:00 GMT</v>
      </c>
      <c r="B16" s="5" t="str">
        <f>IFERROR(__xludf.DUMMYFUNCTION("""COMPUTED_VALUE"""),"4th Annual Business Gift-or-Treat and free Santa Photo Booth Nov. 25 - Cape Coral Breeze")</f>
        <v>4th Annual Business Gift-or-Treat and free Santa Photo Booth Nov. 25 - Cape Coral Breeze</v>
      </c>
      <c r="D16" s="1" t="str">
        <f>IFERROR(__xludf.DUMMYFUNCTION("""COMPUTED_VALUE"""),"https://news.google.com/rss/articles/CBMiwwFBVV95cUxPdzQyU1lhdkNYX2ZSLXlIdTRrYVNRUDJQcUI2MUM5Y2FnbjhXSlViRGNZNXNzdlVrQ3RZZkw3VGtZa2Y1RU9RSVJySnNuVXdyRVNMNFowVjdkOTRvT211d0pPRUFHSk40YjZnLXN1akFaaTBCSFRmUTNnVXJRMkhsaExvdS1oeVE5WF9sM3c5NG1HdVZtRmsyb3QzbXRWNj"&amp;"hyNU5KOU5qMHJuaWkxelIxR0l4YmdmV2x5SEZQdk9GX1JvTTQ?oc=5")</f>
        <v>https://news.google.com/rss/articles/CBMiwwFBVV95cUxPdzQyU1lhdkNYX2ZSLXlIdTRrYVNRUDJQcUI2MUM5Y2FnbjhXSlViRGNZNXNzdlVrQ3RZZkw3VGtZa2Y1RU9RSVJySnNuVXdyRVNMNFowVjdkOTRvT211d0pPRUFHSk40YjZnLXN1akFaaTBCSFRmUTNnVXJRMkhsaExvdS1oeVE5WF9sM3c5NG1HdVZtRmsyb3QzbXRWNjhyNU5KOU5qMHJuaWkxelIxR0l4YmdmV2x5SEZQdk9GX1JvTTQ?oc=5</v>
      </c>
      <c r="E16" s="5" t="str">
        <f>IFERROR(__xludf.DUMMYFUNCTION("""COMPUTED_VALUE"""),"4th Annual Business Gift-or-Treat and free Santa Photo Booth Nov. 25  Cape 
Coral Breeze")</f>
        <v>4th Annual Business Gift-or-Treat and free Santa Photo Booth Nov. 25  Cape 
Coral Breeze</v>
      </c>
    </row>
    <row r="17">
      <c r="A17" s="5" t="str">
        <f>IFERROR(__xludf.DUMMYFUNCTION("""COMPUTED_VALUE"""),"Fri, 19 Jan 2024 08:00:00 GMT")</f>
        <v>Fri, 19 Jan 2024 08:00:00 GMT</v>
      </c>
      <c r="B17" s="5" t="str">
        <f>IFERROR(__xludf.DUMMYFUNCTION("""COMPUTED_VALUE"""),"This Pixie Loft Taylor Swift pop-up lets you snap unlimited pics for just S$10 - Confirm Good")</f>
        <v>This Pixie Loft Taylor Swift pop-up lets you snap unlimited pics for just S$10 - Confirm Good</v>
      </c>
      <c r="D17" s="1" t="str">
        <f>IFERROR(__xludf.DUMMYFUNCTION("""COMPUTED_VALUE"""),"https://news.google.com/rss/articles/CBMiY0FVX3lxTE43X052bzIxRkFFQ2ZsTnk1X2ExSXc5X25KMTdQWC1zbUMzdm5RYm5nZ3R0QUVaQ0xjSklINTRhYkNJU040UGZObmx0cUVmWHBoRlBTRThzeG1yVjhKMk0xcXd3dw?oc=5")</f>
        <v>https://news.google.com/rss/articles/CBMiY0FVX3lxTE43X052bzIxRkFFQ2ZsTnk1X2ExSXc5X25KMTdQWC1zbUMzdm5RYm5nZ3R0QUVaQ0xjSklINTRhYkNJU040UGZObmx0cUVmWHBoRlBTRThzeG1yVjhKMk0xcXd3dw?oc=5</v>
      </c>
      <c r="E17" s="5" t="str">
        <f>IFERROR(__xludf.DUMMYFUNCTION("""COMPUTED_VALUE"""),"This Pixie Loft Taylor Swift pop-up lets you snap unlimited pics for just 
S$10  Confirm Good")</f>
        <v>This Pixie Loft Taylor Swift pop-up lets you snap unlimited pics for just 
S$10  Confirm Good</v>
      </c>
    </row>
    <row r="18">
      <c r="A18" s="5" t="str">
        <f>IFERROR(__xludf.DUMMYFUNCTION("""COMPUTED_VALUE"""),"Tue, 07 Nov 2023 08:00:00 GMT")</f>
        <v>Tue, 07 Nov 2023 08:00:00 GMT</v>
      </c>
      <c r="B18" s="5" t="str">
        <f>IFERROR(__xludf.DUMMYFUNCTION("""COMPUTED_VALUE"""),"These Photos Are “Pure Fiction” - The New Yorker")</f>
        <v>These Photos Are “Pure Fiction” - The New Yorker</v>
      </c>
      <c r="D18" s="1" t="str">
        <f>IFERROR(__xludf.DUMMYFUNCTION("""COMPUTED_VALUE"""),"https://news.google.com/rss/articles/CBMigAFBVV95cUxOQnZyRXRLa1F4a2ViQXJCdjVvVm9wbnFSd3RybDVtb2h5NHp6U1V0QXZMejRyTTZ6NzZ3QTJGZUdrZDZuUjVnV2t2UlczYnY5c1ZmSDh1cVhXVHN0Nms3Z19CVmsxelFrWkFHY1pNT0wyRkN5blN3U2VGam01YXl4QQ?oc=5")</f>
        <v>https://news.google.com/rss/articles/CBMigAFBVV95cUxOQnZyRXRLa1F4a2ViQXJCdjVvVm9wbnFSd3RybDVtb2h5NHp6U1V0QXZMejRyTTZ6NzZ3QTJGZUdrZDZuUjVnV2t2UlczYnY5c1ZmSDh1cVhXVHN0Nms3Z19CVmsxelFrWkFHY1pNT0wyRkN5blN3U2VGam01YXl4QQ?oc=5</v>
      </c>
      <c r="E18" s="5" t="str">
        <f>IFERROR(__xludf.DUMMYFUNCTION("""COMPUTED_VALUE"""),"These Photos Are “Pure Fiction”  The New Yorker")</f>
        <v>These Photos Are “Pure Fiction”  The New Yorker</v>
      </c>
    </row>
    <row r="19">
      <c r="A19" s="5" t="str">
        <f>IFERROR(__xludf.DUMMYFUNCTION("""COMPUTED_VALUE"""),"Wed, 16 Aug 2023 07:00:00 GMT")</f>
        <v>Wed, 16 Aug 2023 07:00:00 GMT</v>
      </c>
      <c r="B19" s="5" t="str">
        <f>IFERROR(__xludf.DUMMYFUNCTION("""COMPUTED_VALUE"""),"You’re Telling Me I Can Have a Whole *ss Party Photo Booth at My House? - 22 Words")</f>
        <v>You’re Telling Me I Can Have a Whole *ss Party Photo Booth at My House? - 22 Words</v>
      </c>
      <c r="D19" s="1" t="str">
        <f>IFERROR(__xludf.DUMMYFUNCTION("""COMPUTED_VALUE"""),"https://news.google.com/rss/articles/CBMioAFBVV95cUxObTY0UnBBNVpGaFVjNUNDSjBCRmFNbnNtV2lBSk1Qa0xpdXF0ekhTeHh3N3dJUXpOVHFKVm45N093dXhTUGxzd3ZiZ005Y1hjY1B3WEdQUWFiMFdtM2pVVHFFdWNqTkUyMEZOZTBTUWhaOXE3TWFUNUxSX0hNZXZWY1I1NWlNbHFyakxvRTZiM1VoSTY1ZTRCTkQ2QmJRTk"&amp;"NB?oc=5")</f>
        <v>https://news.google.com/rss/articles/CBMioAFBVV95cUxObTY0UnBBNVpGaFVjNUNDSjBCRmFNbnNtV2lBSk1Qa0xpdXF0ekhTeHh3N3dJUXpOVHFKVm45N093dXhTUGxzd3ZiZ005Y1hjY1B3WEdQUWFiMFdtM2pVVHFFdWNqTkUyMEZOZTBTUWhaOXE3TWFUNUxSX0hNZXZWY1I1NWlNbHFyakxvRTZiM1VoSTY1ZTRCTkQ2QmJRTkNB?oc=5</v>
      </c>
      <c r="E19" s="5" t="str">
        <f>IFERROR(__xludf.DUMMYFUNCTION("""COMPUTED_VALUE"""),"You’re Telling Me I Can Have a Whole *ss Party Photo Booth at My House?  22 
Words")</f>
        <v>You’re Telling Me I Can Have a Whole *ss Party Photo Booth at My House?  22 
Words</v>
      </c>
    </row>
    <row r="20">
      <c r="A20" s="5" t="str">
        <f>IFERROR(__xludf.DUMMYFUNCTION("""COMPUTED_VALUE"""),"Thu, 12 Oct 2023 07:00:00 GMT")</f>
        <v>Thu, 12 Oct 2023 07:00:00 GMT</v>
      </c>
      <c r="B20" s="5" t="str">
        <f>IFERROR(__xludf.DUMMYFUNCTION("""COMPUTED_VALUE"""),"Vintage Photo Booths in Paris You’ll Love to Visit - solosophie")</f>
        <v>Vintage Photo Booths in Paris You’ll Love to Visit - solosophie</v>
      </c>
      <c r="D20" s="1" t="str">
        <f>IFERROR(__xludf.DUMMYFUNCTION("""COMPUTED_VALUE"""),"https://news.google.com/rss/articles/CBMiaEFVX3lxTE1HZnlKX29xLXZNX1pSMEs4M1BOMHJFa1VTUnpNOTYzZ3BieGd4QnVmQlBJM3hWMjFMaW53dEI0LUdUdFdLWDlGVlNCVTdnU3lwWlh6c1M3NWlvYnhzRmlobzBELXRDanFl?oc=5")</f>
        <v>https://news.google.com/rss/articles/CBMiaEFVX3lxTE1HZnlKX29xLXZNX1pSMEs4M1BOMHJFa1VTUnpNOTYzZ3BieGd4QnVmQlBJM3hWMjFMaW53dEI0LUdUdFdLWDlGVlNCVTdnU3lwWlh6c1M3NWlvYnhzRmlobzBELXRDanFl?oc=5</v>
      </c>
      <c r="E20" s="5" t="str">
        <f>IFERROR(__xludf.DUMMYFUNCTION("""COMPUTED_VALUE"""),"Vintage Photo Booths in Paris You’ll Love to Visit  solosophie")</f>
        <v>Vintage Photo Booths in Paris You’ll Love to Visit  solosophie</v>
      </c>
    </row>
    <row r="21">
      <c r="A21" s="5" t="str">
        <f>IFERROR(__xludf.DUMMYFUNCTION("""COMPUTED_VALUE"""),"Mon, 28 Aug 2023 07:00:00 GMT")</f>
        <v>Mon, 28 Aug 2023 07:00:00 GMT</v>
      </c>
      <c r="B21" s="5" t="str">
        <f>IFERROR(__xludf.DUMMYFUNCTION("""COMPUTED_VALUE"""),"The 2023 Streamys Photo Booth Was Where All the Fun Happened Sunday Night: Photos (Exclusive) - PEOPLE")</f>
        <v>The 2023 Streamys Photo Booth Was Where All the Fun Happened Sunday Night: Photos (Exclusive) - PEOPLE</v>
      </c>
      <c r="D21" s="1" t="str">
        <f>IFERROR(__xludf.DUMMYFUNCTION("""COMPUTED_VALUE"""),"https://news.google.com/rss/articles/CBMiYkFVX3lxTE54VUhvTGtEanhyd2FqWDRIVkJkTTVicF9oME9HYXVBZnlqTUcwN3hNakZ4RXEzTzhUSnVXME1mV2RRVWpKMDFkVURuRVhST0k0amN2d3huVkduTHk1cDJQUkJn?oc=5")</f>
        <v>https://news.google.com/rss/articles/CBMiYkFVX3lxTE54VUhvTGtEanhyd2FqWDRIVkJkTTVicF9oME9HYXVBZnlqTUcwN3hNakZ4RXEzTzhUSnVXME1mV2RRVWpKMDFkVURuRVhST0k0amN2d3huVkduTHk1cDJQUkJn?oc=5</v>
      </c>
      <c r="E21" s="5" t="str">
        <f>IFERROR(__xludf.DUMMYFUNCTION("""COMPUTED_VALUE"""),"The 2023 Streamys Photo Booth Was Where All the Fun Happened Sunday Night: 
Photos (Exclusive)  PEOPLE")</f>
        <v>The 2023 Streamys Photo Booth Was Where All the Fun Happened Sunday Night: 
Photos (Exclusive)  PEOPLE</v>
      </c>
    </row>
    <row r="22">
      <c r="A22" s="2" t="s">
        <v>3</v>
      </c>
      <c r="B22" s="2" t="s">
        <v>657</v>
      </c>
    </row>
    <row r="23">
      <c r="A23" s="2" t="s">
        <v>7</v>
      </c>
      <c r="B23" s="2" t="s">
        <v>658</v>
      </c>
    </row>
    <row r="24">
      <c r="A24" s="2" t="s">
        <v>16</v>
      </c>
      <c r="B24" s="2" t="s">
        <v>659</v>
      </c>
    </row>
    <row r="25">
      <c r="A25" s="2" t="s">
        <v>10</v>
      </c>
      <c r="B25" s="2" t="s">
        <v>660</v>
      </c>
    </row>
    <row r="26">
      <c r="A26" s="2" t="s">
        <v>13</v>
      </c>
      <c r="B26" s="2" t="s">
        <v>661</v>
      </c>
    </row>
    <row r="27">
      <c r="A27" s="2" t="s">
        <v>24</v>
      </c>
      <c r="B27" s="2" t="s">
        <v>662</v>
      </c>
    </row>
    <row r="28">
      <c r="A28" s="2" t="s">
        <v>54</v>
      </c>
      <c r="B28" s="2" t="s">
        <v>663</v>
      </c>
    </row>
    <row r="29">
      <c r="A29" s="2" t="s">
        <v>54</v>
      </c>
      <c r="B29" s="2" t="s">
        <v>664</v>
      </c>
    </row>
  </sheetData>
  <hyperlinks>
    <hyperlink r:id="rId1" ref="A1"/>
    <hyperlink r:id="rId2" ref="D3"/>
    <hyperlink r:id="rId3" ref="D4"/>
    <hyperlink r:id="rId4" ref="D5"/>
    <hyperlink r:id="rId5" ref="D6"/>
    <hyperlink r:id="rId6" ref="D7"/>
    <hyperlink r:id="rId7" ref="D8"/>
    <hyperlink r:id="rId8" ref="D9"/>
    <hyperlink r:id="rId9" ref="D10"/>
    <hyperlink r:id="rId10" ref="D11"/>
    <hyperlink r:id="rId11" ref="D12"/>
    <hyperlink r:id="rId12" ref="D13"/>
    <hyperlink r:id="rId13" ref="D14"/>
    <hyperlink r:id="rId14" ref="D15"/>
    <hyperlink r:id="rId15" ref="D16"/>
    <hyperlink r:id="rId16" ref="D17"/>
    <hyperlink r:id="rId17" ref="D18"/>
    <hyperlink r:id="rId18" ref="D19"/>
    <hyperlink r:id="rId19" ref="D20"/>
    <hyperlink r:id="rId20" ref="D21"/>
  </hyperlinks>
  <drawing r:id="rId21"/>
</worksheet>
</file>