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nt a photo booth Culver City"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https://sites.google.com/view/brea-photo-booth-rental/home
	-Erin Edwards
----
document pub https://docs.google.com/document/d/1ARljgqeEyZ8bZfWETdX6uO_416VO3J_R4QmMI5HX0Bg/pub
 document view https://docs.google.com/document/d/1ARljgqeEyZ8bZfWETdX6uO_416VO3J_R4QmMI5HX0Bg/view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https://docs.google.com/document/d/1L2LE74zvZiNfTUeNsuJvmW6ku0KVcPo3mqF9HWGCFMI/edit?usp=sharing
 document pub https://docs.google.com/document/d/1L2LE74zvZiNfTUeNsuJvmW6ku0KVcPo3mqF9HWGCFMI/pub
 document view https://docs.google.com/document/d/1L2LE74zvZiNfTUeNsuJvmW6ku0KVcPo3mqF9HWGCFMI/view
 document https://docs.google.com/document/d/1-UUeQeM1qoRvG8sj0_F2jX75QMF4hWo4cMFV0PKq1kw/edit?usp=sharing
 document pub https://docs.google.com/document/d/1-UUeQeM1qoRvG8sj0_F2jX75QMF4hWo4cMFV0PKq1kw/pub
 document view https://docs.google.com/document/d/1-UUeQeM1qoRvG8sj0_F2jX75QMF4hWo4cMFV0PKq1kw/view
 link https://sites.google.com/view/photoboothrentalalisoviejoca/home
 link https://sites.google.com/view/irvinephotoboothrental/home
 link https://sites.google.com/view/irvinephotoboothrental/photo-booth-rental-irvine
 link https://sites.google.com/view/vogue-booth-rental-los-angeles/home
	-Erin Edwards
----
document https://docs.google.com/document/d/1mA_SKrCh4tVHvrv3pTM03is9Q1E6ctXeKdctUOoTLuM/edit?usp=sharing
 document pub https://docs.google.com/document/d/1mA_SKrCh4tVHvrv3pTM03is9Q1E6ctXeKdctUOoTLuM/pub
 document view https://docs.google.com/document/d/1mA_SKrCh4tVHvrv3pTM03is9Q1E6ctXeKdctUOoTLuM/view
 document https://docs.google.com/document/d/1hYzqZYgT-3IgSuPzUuSt80xufodIiUQv6mbZGCc6FH0/edit?usp=sharing
 document pub https://docs.google.com/document/d/1hYzqZYgT-3IgSuPzUuSt80xufodIiUQv6mbZGCc6FH0/pub
 document view https://docs.google.com/document/d/1hYzqZYgT-3IgSuPzUuSt80xufodIiUQv6mbZGCc6FH0/view
 document https://docs.google.com/document/d/155uMPMZy-yIn5FwYxc6I8k_q04HM-QjsKJPJjNhR3dM/edit?usp=sharing
 document pub https://docs.google.com/document/d/155uMPMZy-yIn5FwYxc6I8k_q04HM-QjsKJPJjNhR3dM/pub
 document view https://docs.google.com/document/d/155uMPMZy-yIn5FwYxc6I8k_q04HM-QjsKJPJjNhR3dM/view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https://docs.google.com/document/d/1KfUdQsxcEwuOe-37mIdTMfeLiSHD55vdqLQ-bSqKD0U/edit?usp=sharing
 document pub https://docs.google.com/document/d/1KfUdQsxcEwuOe-37mIdTMfeLiSHD55vdqLQ-bSqKD0U/pub
 document view https://docs.google.com/document/d/1KfUdQsxcEwuOe-37mIdTMfeLiSHD55vdqLQ-bSqKD0U/view
 document https://docs.google.com/document/d/1UvDKi-yz3CAaSNinsBpoUI6zaDsJpBpI93wv3PfXNSM/edit?usp=sharing
 document pub https://docs.google.com/document/d/1UvDKi-yz3CAaSNinsBpoUI6zaDsJpBpI93wv3PfXNSM/pub
 document view https://docs.google.com/document/d/1UvDKi-yz3CAaSNinsBpoUI6zaDsJpBpI93wv3PfXNSM/view
 document https://docs.google.com/document/d/1ARljgqeEyZ8bZfWETdX6uO_416VO3J_R4QmMI5HX0Bg/edit?usp=sharing
	-Erin Edwards
----
document https://docs.google.com/document/d/15tf3_vg_qYX16iWzKLzvG5weU5ct6i0aUA6xieFp_LA/edit?usp=sharing
 document pub https://docs.google.com/document/d/15tf3_vg_qYX16iWzKLzvG5weU5ct6i0aUA6xieFp_LA/pub
 document view https://docs.google.com/document/d/15tf3_vg_qYX16iWzKLzvG5weU5ct6i0aUA6xieFp_LA/view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https://docs.google.com/document/d/1vQCIxqDxmH1QL2Cdc9zXbqZoPM2lTaTbqamnb8nUCVI/edit?usp=sharing
 document pub https://docs.google.com/document/d/1vQCIxqDxmH1QL2Cdc9zXbqZoPM2lTaTbqamnb8nUCVI/pub
 document view https://docs.google.com/document/d/1vQCIxqDxmH1QL2Cdc9zXbqZoPM2lTaTbqamnb8nUCVI/view
 document https://docs.google.com/document/d/1H-TaQJYJzskF8TaHtfPt0RMQAIekOCBRQUsQQbtcr3g/edit?usp=sharing
 document pub https://docs.google.com/document/d/1H-TaQJYJzskF8TaHtfPt0RMQAIekOCBRQUsQQbtcr3g/pub
 document view https://docs.google.com/document/d/1H-TaQJYJzskF8TaHtfPt0RMQAIekOCBRQUsQQbtcr3g/view
 document https://docs.google.com/document/d/1JtPFbEv7OG4mATpCtyf-0wW_8GXPB7tJHoborwREoWk/edit?usp=sharing
 document pub https://docs.google.com/document/d/1JtPFbEv7OG4mATpCtyf-0wW_8GXPB7tJHoborwREoWk/pub
 document view https://docs.google.com/document/d/1JtPFbEv7OG4mATpCtyf-0wW_8GXPB7tJHoborwREoWk/view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-Erin Edwards
----
link https://sites.google.com/view/vogue-booth-rental-los-angeles/home
 link https://sites.google.com/view/brea-photo-booth-rental/home
 document https://docs.google.com/document/d/14Kx9d1AkJh-ATFCOA6GuSwB2rnGgP7mEETaNurSlWWs/edit?usp=sharing
 document pub https://docs.google.com/document/d/14Kx9d1AkJh-ATFCOA6GuSwB2rnGgP7mEETaNurSlWWs/pub
 document view https://docs.google.com/document/d/14Kx9d1AkJh-ATFCOA6GuSwB2rnGgP7mEETaNurSlWWs/view
 document https://docs.google.com/document/d/1jP-nUpqKMAxRQy54az7DP9f_VsUdYQXLNdZ_D83UJVs/edit?usp=sharing
 document pub https://docs.google.com/document/d/1jP-nUpqKMAxRQy54az7DP9f_VsUdYQXLNdZ_D83UJVs/pub
 document view https://docs.google.com/document/d/1jP-nUpqKMAxRQy54az7DP9f_VsUdYQXLNdZ_D83UJVs/view
 document https://docs.google.com/document/d/1IjLRCrTQ5iplMU1niokMBpQep9h390DGEtGZ1GGpSYs/edit?usp=sharing
 document pub https://docs.google.com/document/d/1IjLRCrTQ5iplMU1niokMBpQep9h390DGEtGZ1GGpSYs/pub
 document view https://docs.google.com/document/d/1IjLRCrTQ5iplMU1niokMBpQep9h390DGEtGZ1GGpSYs/view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https://docs.google.com/document/d/1vOHZp9QnrYhdPzgmvLC5IqAvsp0rkTLWI5xhR1HnjCw/edit?usp=sharing
 document pub https://docs.google.com/document/d/1vOHZp9QnrYhdPzgmvLC5IqAvsp0rkTLWI5xhR1HnjCw/pub
 document view https://docs.google.com/document/d/1vOHZp9QnrYhdPzgmvLC5IqAvsp0rkTLWI5xhR1HnjCw/view
 document https://docs.google.com/document/d/1tisGyYBPOwaMUAyCci4nTEASuhKpNpzjd_OmvmQGLRI/edit?usp=sharing
 document pub https://docs.google.com/document/d/1tisGyYBPOwaMUAyCci4nTEASuhKpNpzjd_OmvmQGLRI/pub
 document view https://docs.google.com/document/d/1tisGyYBPOwaMUAyCci4nTEASuhKpNpzjd_OmvmQGLRI/view
	-Erin Edwards
----
sheet https://docs.google.com/spreadsheets/d/1wPWac6UXW72WiHQ3msSOrrqfTVbcssrgwqAPwNmt1mI/edit#gid=0
 sheet https://docs.google.com/spreadsheets/d/1wPWac6UXW72WiHQ3msSOrrqfTVbcssrgwqAPwNmt1mI/edit#gid=424039247
 sheet https://docs.google.com/spreadsheets/d/1wPWac6UXW72WiHQ3msSOrrqfTVbcssrgwqAPwNmt1mI/edit#gid=1645206332
 sheet https://docs.google.com/spreadsheets/d/1wPWac6UXW72WiHQ3msSOrrqfTVbcssrgwqAPwNmt1mI/edit#gid=2034927346
 sheet https://docs.google.com/spreadsheets/d/1wPWac6UXW72WiHQ3msSOrrqfTVbcssrgwqAPwNmt1mI/edit#gid=1893258039
 folder HTML https://drive.google.com/drive/folders/1RK5ls0eCMdMRDU_lSoXt-11qdtvZdwWv?usp=sharing
 HTML https://drive.google.com/file/d/1Y-wovggXO22XpOEEQATTSvf0MqOZOz3h/view?usp=sharing
 folder Microsoft Files https://drive.google.com/drive/folders/1M3RezKI8OXdWtJ-JZR7rM68AA_mgHGaC?usp=sharing
 document https://docs.google.com/document/d/1DfErLU02u0KBQooQhl5RLm54S0LObmU9wTwrrJgwsJ4/edit?usp=sharing
 document pub https://docs.google.com/document/d/1DfErLU02u0KBQooQhl5RLm54S0LObmU9wTwrrJgwsJ4/pub
 document view https://docs.google.com/document/d/1DfErLU02u0KBQooQhl5RLm54S0LObmU9wTwrrJgwsJ4/view
 document https://docs.google.com/document/d/1t41MNj3_ojLX33VFSOBZI4_JUbXNaBQUF1kuN0ztvL0/edit?usp=sharing
 document pub https://docs.google.com/document/d/1t41MNj3_ojLX33VFSOBZI4_JUbXNaBQUF1kuN0ztvL0/pub
 document view https://docs.google.com/document/d/1t41MNj3_ojLX33VFSOBZI4_JUbXNaBQUF1kuN0ztvL0/view
 document https://docs.google.com/document/d/1jFHnLuFlEuJk3TsYOHzrHVqkc6p0lv9t8cNlieeTR_8/edit?usp=sharing
 document pub https://docs.google.com/document/d/1jFHnLuFlEuJk3TsYOHzrHVqkc6p0lv9t8cNlieeTR_8/pub
 document view https://docs.google.com/document/d/1jFHnLuFlEuJk3TsYOHzrHVqkc6p0lv9t8cNlieeTR_8/view
 link https://sites.google.com/view/photoboothrentalalisoviejoca/home
 link https://sites.google.com/view/irvinephotoboothrental/home
 link https://sites.google.com/view/irvinephotoboothrental/photo-booth-rental-irvine
	-Erin Edwards
----
Calendar - All Day Event https://www.google.com/calendar/event?eid=dGdyZTA2NGY0bWltdmpiZjg4MHRldGM2M2cgYThjZjk1YmZhNDc5YWZmMGE1NDkxYjVjNzRhNTgxMWFkNGE3MmNlZTNkZDM4OTA0OTM3MTY2MGIzMDA2OGQxOUBncm91cC5jYWxlbmRhci5nb29nbGUuY29t
 Calendar - All Day Event https://www.google.com/calendar/event?eid=MzltcGJkdHNyYnRvNmJjM2t2YWRrdGhka2cgYThjZjk1YmZhNDc5YWZmMGE1NDkxYjVjNzRhNTgxMWFkNGE3MmNlZTNkZDM4OTA0OTM3MTY2MGIzMDA2OGQxOUBncm91cC5jYWxlbmRhci5nb29nbGUuY29t
 Calendar - All Day Event https://www.google.com/calendar/event?eid=NXMxZWZzNTg1NWw3ZTBpcDA2c24zY3NwYmsgYThjZjk1YmZhNDc5YWZmMGE1NDkxYjVjNzRhNTgxMWFkNGE3MmNlZTNkZDM4OTA0OTM3MTY2MGIzMDA2OGQxOUBncm91cC5jYWxlbmRhci5nb29nbGUuY29t
 Calendar - All Day Event https://www.google.com/calendar/event?eid=ZGpzMWQybzB0cTVrN3FnbWs5cThqaGs0a2MgYThjZjk1YmZhNDc5YWZmMGE1NDkxYjVjNzRhNTgxMWFkNGE3MmNlZTNkZDM4OTA0OTM3MTY2MGIzMDA2OGQxOUBncm91cC5jYWxlbmRhci5nb29nbGUuY29t
 Calendar - All Day Event https://www.google.com/calendar/event?eid=MXVqamdzNzBvbzZlM2w5aHZhaWY4cWlmbXMgYThjZjk1YmZhNDc5YWZmMGE1NDkxYjVjNzRhNTgxMWFkNGE3MmNlZTNkZDM4OTA0OTM3MTY2MGIzMDA2OGQxOUBncm91cC5jYWxlbmRhci5nb29nbGUuY29t
 Calendar - All Day Event https://www.google.com/calendar/event?eid=bTQyc3NoM3JoNDNvYjJ1bzhza2ZpYm5lZ2cgYThjZjk1YmZhNDc5YWZmMGE1NDkxYjVjNzRhNTgxMWFkNGE3MmNlZTNkZDM4OTA0OTM3MTY2MGIzMDA2OGQxOUBncm91cC5jYWxlbmRhci5nb29nbGUuY29t
 Calendar - All Day Event https://www.google.com/calendar/event?eid=aTg1azhmNnQ3dWFmZ2hsdGc1ZzU4cTBxaDggYThjZjk1YmZhNDc5YWZmMGE1NDkxYjVjNzRhNTgxMWFkNGE3MmNlZTNkZDM4OTA0OTM3MTY2MGIzMDA2OGQxOUBncm91cC5jYWxlbmRhci5nb29nbGUuY29t
 Calendar - All Day Event https://www.google.com/calendar/event?eid=b2l2OWUwZW81Y2szanJyNzRqZmFwbWZhZWcgYThjZjk1YmZhNDc5YWZmMGE1NDkxYjVjNzRhNTgxMWFkNGE3MmNlZTNkZDM4OTA0OTM3MTY2MGIzMDA2OGQxOUBncm91cC5jYWxlbmRhci5nb29nbGUuY29t
 video https://youtu.be/7LllWbcsav0
 video https://youtu.be/gg9HqdfCNPU
 video https://youtu.be/oqjwKz3NvlY
 video https://youtu.be/sRroGoy86Gs
 video https://youtu.be/qlzCxiTrIDk
	-Erin Edwards
----
document view https://docs.google.com/document/d/1uTUEX1mh-8qPhKwXAqI2PsSf_wg8Scfp2QdfALs1d68/view
 presentation https://docs.google.com/presentation/d/17WPDLuvcmRucLX-WnsvOM8TXcs18dp0ev9ZtfqhFATo/edit?usp=sharing
 presentation pub https://docs.google.com/presentation/d/17WPDLuvcmRucLX-WnsvOM8TXcs18dp0ev9ZtfqhFATo/pub?start=true&amp;loop=true&amp;delayms=3000
 presentation view https://docs.google.com/presentation/d/17WPDLuvcmRucLX-WnsvOM8TXcs18dp0ev9ZtfqhFATo/view
 presentation html https://docs.google.com/presentation/d/17WPDLuvcmRucLX-WnsvOM8TXcs18dp0ev9ZtfqhFATo/htmlpresent
 calendar https://calendar.google.com?cid=a8cf95bfa479aff0a5491b5c74a5811ad4a72cee3dd389049371660b30068d19@group.calendar.google.com
 Calendar - All Day Event https://www.google.com/calendar/event?eid=aWM4YTliNTV0djhxZDJwcDRhM2QzdDNwc2sgYThjZjk1YmZhNDc5YWZmMGE1NDkxYjVjNzRhNTgxMWFkNGE3MmNlZTNkZDM4OTA0OTM3MTY2MGIzMDA2OGQxOUBncm91cC5jYWxlbmRhci5nb29nbGUuY29t
 Calendar - All Day Event https://www.google.com/calendar/event?eid=bnJudW1pdmljaDBpNW0zZWNvN2VyYjM1ODggYThjZjk1YmZhNDc5YWZmMGE1NDkxYjVjNzRhNTgxMWFkNGE3MmNlZTNkZDM4OTA0OTM3MTY2MGIzMDA2OGQxOUBncm91cC5jYWxlbmRhci5nb29nbGUuY29t
 Calendar - All Day Event https://www.google.com/calendar/event?eid=NGJqa2FwZ3FicmJqNmJoZzAyZXRoZjNrY3MgYThjZjk1YmZhNDc5YWZmMGE1NDkxYjVjNzRhNTgxMWFkNGE3MmNlZTNkZDM4OTA0OTM3MTY2MGIzMDA2OGQxOUBncm91cC5jYWxlbmRhci5nb29nbGUuY29t
 Calendar - All Day Event https://www.google.com/calendar/event?eid=cnJsY3Rna2UzOWNnNzQxcG5lOWFwbW11OWcgYThjZjk1YmZhNDc5YWZmMGE1NDkxYjVjNzRhNTgxMWFkNGE3MmNlZTNkZDM4OTA0OTM3MTY2MGIzMDA2OGQxOUBncm91cC5jYWxlbmRhci5nb29nbGUuY29t
 Calendar - All Day Event https://www.google.com/calendar/event?eid=Mmg5MzhsZ21pbGV2bmRobXB0ZWl1bW8wM2cgYThjZjk1YmZhNDc5YWZmMGE1NDkxYjVjNzRhNTgxMWFkNGE3MmNlZTNkZDM4OTA0OTM3MTY2MGIzMDA2OGQxOUBncm91cC5jYWxlbmRhci5nb29nbGUuY29t
	-Erin Edwards
----
CellImage 
 target url https://www.luckyfrogphotos.com/culvercityphotobooth.html
 folder top https://drive.google.com/drive/folders/1loXgXNoE0I-RUbZWpLffER06fJ9YMdyE?usp=sharing
 rss feed https://news.google.com/rss/search?q=videobooth
 folder articles https://drive.google.com/drive/folders/1qc6tVCQqRXXF0EGfi8RbKLRrO9F6ABHu?usp=sharing
 folder photos https://drive.google.com/drive/folders/1N1PP73u5W5tC4VkDr9BUmz7gKxZ71_ZR?usp=sharing
 folder pdfs https://drive.google.com/drive/folders/19MTUo0W0-2lUwI0l-_y66wtg8IQAaqWd?usp=sharing
 folder slides https://drive.google.com/drive/folders/1-FVBDkwPBknBavqmSoiC3962KZAOGOSG?usp=sharing
 photo https://drive.google.com/file/d/1t33hvFbsi4sSFSNdR8g74m5ACVKQUi0g/view?usp=sharing
 photo https://drive.google.com/file/d/13FEqMU8tqfWCbQquqFn89zUfZ1CBVqm-/view?usp=sharing
 spreadsheet https://docs.google.com/spreadsheets/d/1wPWac6UXW72WiHQ3msSOrrqfTVbcssrgwqAPwNmt1mI/edit?usp=sharing
 spreadsheet key https://docs.google.com/spreadsheet/pub?key=1wPWac6UXW72WiHQ3msSOrrqfTVbcssrgwqAPwNmt1mI
 spreadsheet pubhtml https://docs.google.com/spreadsheets/d/1wPWac6UXW72WiHQ3msSOrrqfTVbcssrgwqAPwNmt1mI/pubhtml
 spreadsheet pub https://docs.google.com/spreadsheets/d/1wPWac6UXW72WiHQ3msSOrrqfTVbcssrgwqAPwNmt1mI/pub
 spreadsheet view https://docs.google.com/spreadsheets/d/1wPWac6UXW72WiHQ3msSOrrqfTVbcssrgwqAPwNmt1mI/view
 form https://docs.google.com/forms/d/1xWsZDmztQsiIMHcFyEw45F9FKfnyUCVNaUcltDlYG1k/edit?usp=sharing
 drawing https://docs.google.com/drawings/d/1286VxJkT-XuIYFKxB1ijMVUlOr5y7QmTDpwy-RdE4FI/edit?usp=sharing
 image https://drive.google.com/file/d/1Ub_baxN1yIKa7z6PHbWKiQ5Hv3QmkYdb/view?usp=drivesdk
 image link https://sites.google.com/view/culvercityphotoboothrentals/home
 document https://docs.google.com/document/d/1uTUEX1mh-8qPhKwXAqI2PsSf_wg8Scfp2QdfALs1d68/edit?usp=sharing
 document pub https://docs.google.com/document/d/1uTUEX1mh-8qPhKwXAqI2PsSf_wg8Scfp2QdfALs1d68/pub
	-Erin Edwards</t>
      </text>
    </comment>
  </commentList>
</comments>
</file>

<file path=xl/sharedStrings.xml><?xml version="1.0" encoding="utf-8"?>
<sst xmlns="http://schemas.openxmlformats.org/spreadsheetml/2006/main" count="1270" uniqueCount="631">
  <si>
    <t>target url</t>
  </si>
  <si>
    <t>rent a photo booth Culver City</t>
  </si>
  <si>
    <t>https://www.luckyfrogphotos.com/culvercityphotobooth.html</t>
  </si>
  <si>
    <t>folder top</t>
  </si>
  <si>
    <t>https://drive.google.com/drive/folders/1loXgXNoE0I-RUbZWpLffER06fJ9YMdyE?usp=sharing</t>
  </si>
  <si>
    <t>rss feed</t>
  </si>
  <si>
    <t>https://news.google.com/rss/search?q=videobooth</t>
  </si>
  <si>
    <t>folder articles</t>
  </si>
  <si>
    <t>rent a photo booth Culver City Articles</t>
  </si>
  <si>
    <t>https://drive.google.com/drive/folders/1qc6tVCQqRXXF0EGfi8RbKLRrO9F6ABHu?usp=sharing</t>
  </si>
  <si>
    <t>folder photos</t>
  </si>
  <si>
    <t>rent a photo booth Culver City Photos</t>
  </si>
  <si>
    <t>https://drive.google.com/drive/folders/1N1PP73u5W5tC4VkDr9BUmz7gKxZ71_ZR?usp=sharing</t>
  </si>
  <si>
    <t>folder pdfs</t>
  </si>
  <si>
    <t>rent a photo booth Culver City PDFs</t>
  </si>
  <si>
    <t>https://drive.google.com/drive/folders/19MTUo0W0-2lUwI0l-_y66wtg8IQAaqWd?usp=sharing</t>
  </si>
  <si>
    <t>folder slides</t>
  </si>
  <si>
    <t>rent a photo booth Culver City Slides</t>
  </si>
  <si>
    <t>https://drive.google.com/drive/folders/1-FVBDkwPBknBavqmSoiC3962KZAOGOSG?usp=sharing</t>
  </si>
  <si>
    <t>photo</t>
  </si>
  <si>
    <t>https://drive.google.com/file/d/1t33hvFbsi4sSFSNdR8g74m5ACVKQUi0g/view?usp=sharing</t>
  </si>
  <si>
    <t>https://drive.google.com/file/d/13FEqMU8tqfWCbQquqFn89zUfZ1CBVqm-/view?usp=sharing</t>
  </si>
  <si>
    <t>spreadsheet</t>
  </si>
  <si>
    <t>https://docs.google.com/spreadsheets/d/1wPWac6UXW72WiHQ3msSOrrqfTVbcssrgwqAPwNmt1mI/edit?usp=sharing</t>
  </si>
  <si>
    <t>spreadsheet key</t>
  </si>
  <si>
    <t>rent a photo booth Culver City key</t>
  </si>
  <si>
    <t>https://docs.google.com/spreadsheet/pub?key=1wPWac6UXW72WiHQ3msSOrrqfTVbcssrgwqAPwNmt1mI</t>
  </si>
  <si>
    <t>spreadsheet pubhtml</t>
  </si>
  <si>
    <t>rent a photo booth Culver City pubhtml</t>
  </si>
  <si>
    <t>https://docs.google.com/spreadsheets/d/1wPWac6UXW72WiHQ3msSOrrqfTVbcssrgwqAPwNmt1mI/pubhtml</t>
  </si>
  <si>
    <t>spreadsheet pub</t>
  </si>
  <si>
    <t>rent a photo booth Culver City pub</t>
  </si>
  <si>
    <t>https://docs.google.com/spreadsheets/d/1wPWac6UXW72WiHQ3msSOrrqfTVbcssrgwqAPwNmt1mI/pub</t>
  </si>
  <si>
    <t>spreadsheet view</t>
  </si>
  <si>
    <t>rent a photo booth Culver City view</t>
  </si>
  <si>
    <t>https://docs.google.com/spreadsheets/d/1wPWac6UXW72WiHQ3msSOrrqfTVbcssrgwqAPwNmt1mI/view</t>
  </si>
  <si>
    <t>form</t>
  </si>
  <si>
    <t>https://docs.google.com/forms/d/1xWsZDmztQsiIMHcFyEw45F9FKfnyUCVNaUcltDlYG1k/edit?usp=sharing</t>
  </si>
  <si>
    <t>drawing</t>
  </si>
  <si>
    <t>https://docs.google.com/drawings/d/1286VxJkT-XuIYFKxB1ijMVUlOr5y7QmTDpwy-RdE4FI/edit?usp=sharing</t>
  </si>
  <si>
    <t>image</t>
  </si>
  <si>
    <t>CTA or Logo</t>
  </si>
  <si>
    <t>https://drive.google.com/file/d/1Ub_baxN1yIKa7z6PHbWKiQ5Hv3QmkYdb/view?usp=drivesdk</t>
  </si>
  <si>
    <t>image link</t>
  </si>
  <si>
    <t>CTA or Logo - image link</t>
  </si>
  <si>
    <t>https://sites.google.com/view/culvercityphotoboothrentals/home</t>
  </si>
  <si>
    <t>document</t>
  </si>
  <si>
    <t>https://docs.google.com/document/d/1uTUEX1mh-8qPhKwXAqI2PsSf_wg8Scfp2QdfALs1d68/edit?usp=sharing</t>
  </si>
  <si>
    <t>document pub</t>
  </si>
  <si>
    <t>https://docs.google.com/document/d/1uTUEX1mh-8qPhKwXAqI2PsSf_wg8Scfp2QdfALs1d68/pub</t>
  </si>
  <si>
    <t>document view</t>
  </si>
  <si>
    <t>https://docs.google.com/document/d/1uTUEX1mh-8qPhKwXAqI2PsSf_wg8Scfp2QdfALs1d68/view</t>
  </si>
  <si>
    <t>presentation</t>
  </si>
  <si>
    <t>https://docs.google.com/presentation/d/17WPDLuvcmRucLX-WnsvOM8TXcs18dp0ev9ZtfqhFATo/edit?usp=sharing</t>
  </si>
  <si>
    <t>presentation pub</t>
  </si>
  <si>
    <t>https://docs.google.com/presentation/d/17WPDLuvcmRucLX-WnsvOM8TXcs18dp0ev9ZtfqhFATo/pub?start=true&amp;loop=true&amp;delayms=3000</t>
  </si>
  <si>
    <t>presentation view</t>
  </si>
  <si>
    <t>https://docs.google.com/presentation/d/17WPDLuvcmRucLX-WnsvOM8TXcs18dp0ev9ZtfqhFATo/view</t>
  </si>
  <si>
    <t>presentation html</t>
  </si>
  <si>
    <t>rent a photo booth Culver City html</t>
  </si>
  <si>
    <t>https://docs.google.com/presentation/d/17WPDLuvcmRucLX-WnsvOM8TXcs18dp0ev9ZtfqhFATo/htmlpresent</t>
  </si>
  <si>
    <t>calendar</t>
  </si>
  <si>
    <t>Calendar - rent a photo booth Culver City</t>
  </si>
  <si>
    <t>https://calendar.google.com?cid=a8cf95bfa479aff0a5491b5c74a5811ad4a72cee3dd389049371660b30068d19@group.calendar.google.com</t>
  </si>
  <si>
    <t>Calendar - All Day Event</t>
  </si>
  <si>
    <t>Calendar - rent a photo booth Culver City - Event</t>
  </si>
  <si>
    <t>https://www.google.com/calendar/event?eid=aWM4YTliNTV0djhxZDJwcDRhM2QzdDNwc2sgYThjZjk1YmZhNDc5YWZmMGE1NDkxYjVjNzRhNTgxMWFkNGE3MmNlZTNkZDM4OTA0OTM3MTY2MGIzMDA2OGQxOUBncm91cC5jYWxlbmRhci5nb29nbGUuY29t</t>
  </si>
  <si>
    <t>https://www.google.com/calendar/event?eid=bnJudW1pdmljaDBpNW0zZWNvN2VyYjM1ODggYThjZjk1YmZhNDc5YWZmMGE1NDkxYjVjNzRhNTgxMWFkNGE3MmNlZTNkZDM4OTA0OTM3MTY2MGIzMDA2OGQxOUBncm91cC5jYWxlbmRhci5nb29nbGUuY29t</t>
  </si>
  <si>
    <t>https://www.google.com/calendar/event?eid=NGJqa2FwZ3FicmJqNmJoZzAyZXRoZjNrY3MgYThjZjk1YmZhNDc5YWZmMGE1NDkxYjVjNzRhNTgxMWFkNGE3MmNlZTNkZDM4OTA0OTM3MTY2MGIzMDA2OGQxOUBncm91cC5jYWxlbmRhci5nb29nbGUuY29t</t>
  </si>
  <si>
    <t>https://www.google.com/calendar/event?eid=cnJsY3Rna2UzOWNnNzQxcG5lOWFwbW11OWcgYThjZjk1YmZhNDc5YWZmMGE1NDkxYjVjNzRhNTgxMWFkNGE3MmNlZTNkZDM4OTA0OTM3MTY2MGIzMDA2OGQxOUBncm91cC5jYWxlbmRhci5nb29nbGUuY29t</t>
  </si>
  <si>
    <t>https://www.google.com/calendar/event?eid=Mmg5MzhsZ21pbGV2bmRobXB0ZWl1bW8wM2cgYThjZjk1YmZhNDc5YWZmMGE1NDkxYjVjNzRhNTgxMWFkNGE3MmNlZTNkZDM4OTA0OTM3MTY2MGIzMDA2OGQxOUBncm91cC5jYWxlbmRhci5nb29nbGUuY29t</t>
  </si>
  <si>
    <t>https://www.google.com/calendar/event?eid=dGdyZTA2NGY0bWltdmpiZjg4MHRldGM2M2cgYThjZjk1YmZhNDc5YWZmMGE1NDkxYjVjNzRhNTgxMWFkNGE3MmNlZTNkZDM4OTA0OTM3MTY2MGIzMDA2OGQxOUBncm91cC5jYWxlbmRhci5nb29nbGUuY29t</t>
  </si>
  <si>
    <t>https://www.google.com/calendar/event?eid=MzltcGJkdHNyYnRvNmJjM2t2YWRrdGhka2cgYThjZjk1YmZhNDc5YWZmMGE1NDkxYjVjNzRhNTgxMWFkNGE3MmNlZTNkZDM4OTA0OTM3MTY2MGIzMDA2OGQxOUBncm91cC5jYWxlbmRhci5nb29nbGUuY29t</t>
  </si>
  <si>
    <t>https://www.google.com/calendar/event?eid=NXMxZWZzNTg1NWw3ZTBpcDA2c24zY3NwYmsgYThjZjk1YmZhNDc5YWZmMGE1NDkxYjVjNzRhNTgxMWFkNGE3MmNlZTNkZDM4OTA0OTM3MTY2MGIzMDA2OGQxOUBncm91cC5jYWxlbmRhci5nb29nbGUuY29t</t>
  </si>
  <si>
    <t>https://www.google.com/calendar/event?eid=ZGpzMWQybzB0cTVrN3FnbWs5cThqaGs0a2MgYThjZjk1YmZhNDc5YWZmMGE1NDkxYjVjNzRhNTgxMWFkNGE3MmNlZTNkZDM4OTA0OTM3MTY2MGIzMDA2OGQxOUBncm91cC5jYWxlbmRhci5nb29nbGUuY29t</t>
  </si>
  <si>
    <t>https://www.google.com/calendar/event?eid=MXVqamdzNzBvbzZlM2w5aHZhaWY4cWlmbXMgYThjZjk1YmZhNDc5YWZmMGE1NDkxYjVjNzRhNTgxMWFkNGE3MmNlZTNkZDM4OTA0OTM3MTY2MGIzMDA2OGQxOUBncm91cC5jYWxlbmRhci5nb29nbGUuY29t</t>
  </si>
  <si>
    <t>https://www.google.com/calendar/event?eid=bTQyc3NoM3JoNDNvYjJ1bzhza2ZpYm5lZ2cgYThjZjk1YmZhNDc5YWZmMGE1NDkxYjVjNzRhNTgxMWFkNGE3MmNlZTNkZDM4OTA0OTM3MTY2MGIzMDA2OGQxOUBncm91cC5jYWxlbmRhci5nb29nbGUuY29t</t>
  </si>
  <si>
    <t>https://www.google.com/calendar/event?eid=aTg1azhmNnQ3dWFmZ2hsdGc1ZzU4cTBxaDggYThjZjk1YmZhNDc5YWZmMGE1NDkxYjVjNzRhNTgxMWFkNGE3MmNlZTNkZDM4OTA0OTM3MTY2MGIzMDA2OGQxOUBncm91cC5jYWxlbmRhci5nb29nbGUuY29t</t>
  </si>
  <si>
    <t>https://www.google.com/calendar/event?eid=b2l2OWUwZW81Y2szanJyNzRqZmFwbWZhZWcgYThjZjk1YmZhNDc5YWZmMGE1NDkxYjVjNzRhNTgxMWFkNGE3MmNlZTNkZDM4OTA0OTM3MTY2MGIzMDA2OGQxOUBncm91cC5jYWxlbmRhci5nb29nbGUuY29t</t>
  </si>
  <si>
    <t>video</t>
  </si>
  <si>
    <t>https://youtu.be/7LllWbcsav0</t>
  </si>
  <si>
    <t>https://youtu.be/gg9HqdfCNPU</t>
  </si>
  <si>
    <t>https://youtu.be/oqjwKz3NvlY</t>
  </si>
  <si>
    <t>https://youtu.be/sRroGoy86Gs</t>
  </si>
  <si>
    <t>https://youtu.be/qlzCxiTrIDk</t>
  </si>
  <si>
    <t>sheet</t>
  </si>
  <si>
    <t>Sheet1</t>
  </si>
  <si>
    <t>https://docs.google.com/spreadsheets/d/1wPWac6UXW72WiHQ3msSOrrqfTVbcssrgwqAPwNmt1mI/edit#gid=0</t>
  </si>
  <si>
    <t>Keywords</t>
  </si>
  <si>
    <t>https://docs.google.com/spreadsheets/d/1wPWac6UXW72WiHQ3msSOrrqfTVbcssrgwqAPwNmt1mI/edit#gid=424039247</t>
  </si>
  <si>
    <t>Content</t>
  </si>
  <si>
    <t>https://docs.google.com/spreadsheets/d/1wPWac6UXW72WiHQ3msSOrrqfTVbcssrgwqAPwNmt1mI/edit#gid=1645206332</t>
  </si>
  <si>
    <t>Calendar Events</t>
  </si>
  <si>
    <t>https://docs.google.com/spreadsheets/d/1wPWac6UXW72WiHQ3msSOrrqfTVbcssrgwqAPwNmt1mI/edit#gid=2034927346</t>
  </si>
  <si>
    <t>RSS Feeds</t>
  </si>
  <si>
    <t>https://docs.google.com/spreadsheets/d/1wPWac6UXW72WiHQ3msSOrrqfTVbcssrgwqAPwNmt1mI/edit#gid=1893258039</t>
  </si>
  <si>
    <t>folder HTML</t>
  </si>
  <si>
    <t>rent a photo booth Culver City HTML</t>
  </si>
  <si>
    <t>https://drive.google.com/drive/folders/1RK5ls0eCMdMRDU_lSoXt-11qdtvZdwWv?usp=sharing</t>
  </si>
  <si>
    <t>HTML</t>
  </si>
  <si>
    <t>rent a photo booth Culver City.html</t>
  </si>
  <si>
    <t>https://drive.google.com/file/d/1Y-wovggXO22XpOEEQATTSvf0MqOZOz3h/view?usp=sharing</t>
  </si>
  <si>
    <t>folder Microsoft Files</t>
  </si>
  <si>
    <t>rent a photo booth Culver City MSFT</t>
  </si>
  <si>
    <t>https://drive.google.com/drive/folders/1M3RezKI8OXdWtJ-JZR7rM68AA_mgHGaC?usp=sharing</t>
  </si>
  <si>
    <t>photo booths rental Culver City</t>
  </si>
  <si>
    <t>https://docs.google.com/document/d/1DfErLU02u0KBQooQhl5RLm54S0LObmU9wTwrrJgwsJ4/edit?usp=sharing</t>
  </si>
  <si>
    <t>photo booths rental Culver City pub</t>
  </si>
  <si>
    <t>https://docs.google.com/document/d/1DfErLU02u0KBQooQhl5RLm54S0LObmU9wTwrrJgwsJ4/pub</t>
  </si>
  <si>
    <t>photo booths rental Culver City view</t>
  </si>
  <si>
    <t>https://docs.google.com/document/d/1DfErLU02u0KBQooQhl5RLm54S0LObmU9wTwrrJgwsJ4/view</t>
  </si>
  <si>
    <t>photo booth rental in Culver City</t>
  </si>
  <si>
    <t>https://docs.google.com/document/d/1t41MNj3_ojLX33VFSOBZI4_JUbXNaBQUF1kuN0ztvL0/edit?usp=sharing</t>
  </si>
  <si>
    <t>photo booth rental in Culver City pub</t>
  </si>
  <si>
    <t>https://docs.google.com/document/d/1t41MNj3_ojLX33VFSOBZI4_JUbXNaBQUF1kuN0ztvL0/pub</t>
  </si>
  <si>
    <t>photo booth rental in Culver City view</t>
  </si>
  <si>
    <t>https://docs.google.com/document/d/1t41MNj3_ojLX33VFSOBZI4_JUbXNaBQUF1kuN0ztvL0/view</t>
  </si>
  <si>
    <t>photo booth for rental in Culver City</t>
  </si>
  <si>
    <t>https://docs.google.com/document/d/1jFHnLuFlEuJk3TsYOHzrHVqkc6p0lv9t8cNlieeTR_8/edit?usp=sharing</t>
  </si>
  <si>
    <t>photo booth for rental in Culver City pub</t>
  </si>
  <si>
    <t>https://docs.google.com/document/d/1jFHnLuFlEuJk3TsYOHzrHVqkc6p0lv9t8cNlieeTR_8/pub</t>
  </si>
  <si>
    <t>photo booth for rental in Culver City view</t>
  </si>
  <si>
    <t>https://docs.google.com/document/d/1jFHnLuFlEuJk3TsYOHzrHVqkc6p0lv9t8cNlieeTR_8/view</t>
  </si>
  <si>
    <t>link</t>
  </si>
  <si>
    <t>https://sites.google.com/view/photoboothrentalalisoviejoca/home</t>
  </si>
  <si>
    <t>https://sites.google.com/view/irvinephotoboothrental/home</t>
  </si>
  <si>
    <t>https://sites.google.com/view/irvinephotoboothrental/photo-booth-rental-irvine</t>
  </si>
  <si>
    <t>https://sites.google.com/view/vogue-booth-rental-los-angeles/home</t>
  </si>
  <si>
    <t>https://sites.google.com/view/brea-photo-booth-rental/home</t>
  </si>
  <si>
    <t>photobooth for rent Culver City</t>
  </si>
  <si>
    <t>https://docs.google.com/document/d/14Kx9d1AkJh-ATFCOA6GuSwB2rnGgP7mEETaNurSlWWs/edit?usp=sharing</t>
  </si>
  <si>
    <t>photobooth for rent Culver City pub</t>
  </si>
  <si>
    <t>https://docs.google.com/document/d/14Kx9d1AkJh-ATFCOA6GuSwB2rnGgP7mEETaNurSlWWs/pub</t>
  </si>
  <si>
    <t>photobooth for rent Culver City view</t>
  </si>
  <si>
    <t>https://docs.google.com/document/d/14Kx9d1AkJh-ATFCOA6GuSwB2rnGgP7mEETaNurSlWWs/view</t>
  </si>
  <si>
    <t>rental photobooth Culver City</t>
  </si>
  <si>
    <t>https://docs.google.com/document/d/1jP-nUpqKMAxRQy54az7DP9f_VsUdYQXLNdZ_D83UJVs/edit?usp=sharing</t>
  </si>
  <si>
    <t>rental photobooth Culver City pub</t>
  </si>
  <si>
    <t>https://docs.google.com/document/d/1jP-nUpqKMAxRQy54az7DP9f_VsUdYQXLNdZ_D83UJVs/pub</t>
  </si>
  <si>
    <t>rental photobooth Culver City view</t>
  </si>
  <si>
    <t>https://docs.google.com/document/d/1jP-nUpqKMAxRQy54az7DP9f_VsUdYQXLNdZ_D83UJVs/view</t>
  </si>
  <si>
    <t>rent photo booth Culver City</t>
  </si>
  <si>
    <t>https://docs.google.com/document/d/1IjLRCrTQ5iplMU1niokMBpQep9h390DGEtGZ1GGpSYs/edit?usp=sharing</t>
  </si>
  <si>
    <t>rent photo booth Culver City pub</t>
  </si>
  <si>
    <t>https://docs.google.com/document/d/1IjLRCrTQ5iplMU1niokMBpQep9h390DGEtGZ1GGpSYs/pub</t>
  </si>
  <si>
    <t>rent photo booth Culver City view</t>
  </si>
  <si>
    <t>https://docs.google.com/document/d/1IjLRCrTQ5iplMU1niokMBpQep9h390DGEtGZ1GGpSYs/view</t>
  </si>
  <si>
    <t>rental photo booths Culver City</t>
  </si>
  <si>
    <t>https://docs.google.com/document/d/1vOHZp9QnrYhdPzgmvLC5IqAvsp0rkTLWI5xhR1HnjCw/edit?usp=sharing</t>
  </si>
  <si>
    <t>rental photo booths Culver City pub</t>
  </si>
  <si>
    <t>https://docs.google.com/document/d/1vOHZp9QnrYhdPzgmvLC5IqAvsp0rkTLWI5xhR1HnjCw/pub</t>
  </si>
  <si>
    <t>rental photo booths Culver City view</t>
  </si>
  <si>
    <t>https://docs.google.com/document/d/1vOHZp9QnrYhdPzgmvLC5IqAvsp0rkTLWI5xhR1HnjCw/view</t>
  </si>
  <si>
    <t>photobooth printing Culver City</t>
  </si>
  <si>
    <t>https://docs.google.com/document/d/1tisGyYBPOwaMUAyCci4nTEASuhKpNpzjd_OmvmQGLRI/edit?usp=sharing</t>
  </si>
  <si>
    <t>photobooth printing Culver City pub</t>
  </si>
  <si>
    <t>https://docs.google.com/document/d/1tisGyYBPOwaMUAyCci4nTEASuhKpNpzjd_OmvmQGLRI/pub</t>
  </si>
  <si>
    <t>photobooth printing Culver City view</t>
  </si>
  <si>
    <t>https://docs.google.com/document/d/1tisGyYBPOwaMUAyCci4nTEASuhKpNpzjd_OmvmQGLRI/view</t>
  </si>
  <si>
    <t>https://docs.google.com/document/d/15tf3_vg_qYX16iWzKLzvG5weU5ct6i0aUA6xieFp_LA/edit?usp=sharing</t>
  </si>
  <si>
    <t>https://docs.google.com/document/d/15tf3_vg_qYX16iWzKLzvG5weU5ct6i0aUA6xieFp_LA/pub</t>
  </si>
  <si>
    <t>https://docs.google.com/document/d/15tf3_vg_qYX16iWzKLzvG5weU5ct6i0aUA6xieFp_LA/view</t>
  </si>
  <si>
    <t>Culver City photo booth</t>
  </si>
  <si>
    <t>https://docs.google.com/document/d/1vQCIxqDxmH1QL2Cdc9zXbqZoPM2lTaTbqamnb8nUCVI/edit?usp=sharing</t>
  </si>
  <si>
    <t>Culver City photo booth pub</t>
  </si>
  <si>
    <t>https://docs.google.com/document/d/1vQCIxqDxmH1QL2Cdc9zXbqZoPM2lTaTbqamnb8nUCVI/pub</t>
  </si>
  <si>
    <t>Culver City photo booth view</t>
  </si>
  <si>
    <t>https://docs.google.com/document/d/1vQCIxqDxmH1QL2Cdc9zXbqZoPM2lTaTbqamnb8nUCVI/view</t>
  </si>
  <si>
    <t>photobooth rental Culver City</t>
  </si>
  <si>
    <t>https://docs.google.com/document/d/1H-TaQJYJzskF8TaHtfPt0RMQAIekOCBRQUsQQbtcr3g/edit?usp=sharing</t>
  </si>
  <si>
    <t>photobooth rental Culver City pub</t>
  </si>
  <si>
    <t>https://docs.google.com/document/d/1H-TaQJYJzskF8TaHtfPt0RMQAIekOCBRQUsQQbtcr3g/pub</t>
  </si>
  <si>
    <t>photobooth rental Culver City view</t>
  </si>
  <si>
    <t>https://docs.google.com/document/d/1H-TaQJYJzskF8TaHtfPt0RMQAIekOCBRQUsQQbtcr3g/view</t>
  </si>
  <si>
    <t>photo booth with backdrop Culver City</t>
  </si>
  <si>
    <t>https://docs.google.com/document/d/1JtPFbEv7OG4mATpCtyf-0wW_8GXPB7tJHoborwREoWk/edit?usp=sharing</t>
  </si>
  <si>
    <t>photo booth with backdrop Culver City pub</t>
  </si>
  <si>
    <t>https://docs.google.com/document/d/1JtPFbEv7OG4mATpCtyf-0wW_8GXPB7tJHoborwREoWk/pub</t>
  </si>
  <si>
    <t>photo booth with backdrop Culver City view</t>
  </si>
  <si>
    <t>https://docs.google.com/document/d/1JtPFbEv7OG4mATpCtyf-0wW_8GXPB7tJHoborwREoWk/view</t>
  </si>
  <si>
    <t>renting a photo booth near Culver City</t>
  </si>
  <si>
    <t>https://docs.google.com/document/d/1mA_SKrCh4tVHvrv3pTM03is9Q1E6ctXeKdctUOoTLuM/edit?usp=sharing</t>
  </si>
  <si>
    <t>renting a photo booth near Culver City pub</t>
  </si>
  <si>
    <t>https://docs.google.com/document/d/1mA_SKrCh4tVHvrv3pTM03is9Q1E6ctXeKdctUOoTLuM/pub</t>
  </si>
  <si>
    <t>renting a photo booth near Culver City view</t>
  </si>
  <si>
    <t>https://docs.google.com/document/d/1mA_SKrCh4tVHvrv3pTM03is9Q1E6ctXeKdctUOoTLuM/view</t>
  </si>
  <si>
    <t>photo booth rental Culver City</t>
  </si>
  <si>
    <t>https://docs.google.com/document/d/1hYzqZYgT-3IgSuPzUuSt80xufodIiUQv6mbZGCc6FH0/edit?usp=sharing</t>
  </si>
  <si>
    <t>photo booth rental Culver City pub</t>
  </si>
  <si>
    <t>https://docs.google.com/document/d/1hYzqZYgT-3IgSuPzUuSt80xufodIiUQv6mbZGCc6FH0/pub</t>
  </si>
  <si>
    <t>photo booth rental Culver City view</t>
  </si>
  <si>
    <t>https://docs.google.com/document/d/1hYzqZYgT-3IgSuPzUuSt80xufodIiUQv6mbZGCc6FH0/view</t>
  </si>
  <si>
    <t>rental a photo booth Culver City</t>
  </si>
  <si>
    <t>https://docs.google.com/document/d/155uMPMZy-yIn5FwYxc6I8k_q04HM-QjsKJPJjNhR3dM/edit?usp=sharing</t>
  </si>
  <si>
    <t>rental a photo booth Culver City pub</t>
  </si>
  <si>
    <t>https://docs.google.com/document/d/155uMPMZy-yIn5FwYxc6I8k_q04HM-QjsKJPJjNhR3dM/pub</t>
  </si>
  <si>
    <t>rental a photo booth Culver City view</t>
  </si>
  <si>
    <t>https://docs.google.com/document/d/155uMPMZy-yIn5FwYxc6I8k_q04HM-QjsKJPJjNhR3dM/view</t>
  </si>
  <si>
    <t>https://docs.google.com/document/d/1KfUdQsxcEwuOe-37mIdTMfeLiSHD55vdqLQ-bSqKD0U/edit?usp=sharing</t>
  </si>
  <si>
    <t>https://docs.google.com/document/d/1KfUdQsxcEwuOe-37mIdTMfeLiSHD55vdqLQ-bSqKD0U/pub</t>
  </si>
  <si>
    <t>https://docs.google.com/document/d/1KfUdQsxcEwuOe-37mIdTMfeLiSHD55vdqLQ-bSqKD0U/view</t>
  </si>
  <si>
    <t>photo booth for rent Culver City</t>
  </si>
  <si>
    <t>https://docs.google.com/document/d/1UvDKi-yz3CAaSNinsBpoUI6zaDsJpBpI93wv3PfXNSM/edit?usp=sharing</t>
  </si>
  <si>
    <t>photo booth for rent Culver City pub</t>
  </si>
  <si>
    <t>https://docs.google.com/document/d/1UvDKi-yz3CAaSNinsBpoUI6zaDsJpBpI93wv3PfXNSM/pub</t>
  </si>
  <si>
    <t>photo booth for rent Culver City view</t>
  </si>
  <si>
    <t>https://docs.google.com/document/d/1UvDKi-yz3CAaSNinsBpoUI6zaDsJpBpI93wv3PfXNSM/view</t>
  </si>
  <si>
    <t>renting a photo booth Culver City</t>
  </si>
  <si>
    <t>https://docs.google.com/document/d/1ARljgqeEyZ8bZfWETdX6uO_416VO3J_R4QmMI5HX0Bg/edit?usp=sharing</t>
  </si>
  <si>
    <t>renting a photo booth Culver City pub</t>
  </si>
  <si>
    <t>https://docs.google.com/document/d/1ARljgqeEyZ8bZfWETdX6uO_416VO3J_R4QmMI5HX0Bg/pub</t>
  </si>
  <si>
    <t>renting a photo booth Culver City view</t>
  </si>
  <si>
    <t>https://docs.google.com/document/d/1ARljgqeEyZ8bZfWETdX6uO_416VO3J_R4QmMI5HX0Bg/view</t>
  </si>
  <si>
    <t>https://docs.google.com/document/d/1L2LE74zvZiNfTUeNsuJvmW6ku0KVcPo3mqF9HWGCFMI/edit?usp=sharing</t>
  </si>
  <si>
    <t>https://docs.google.com/document/d/1L2LE74zvZiNfTUeNsuJvmW6ku0KVcPo3mqF9HWGCFMI/pub</t>
  </si>
  <si>
    <t>https://docs.google.com/document/d/1L2LE74zvZiNfTUeNsuJvmW6ku0KVcPo3mqF9HWGCFMI/view</t>
  </si>
  <si>
    <t>photo booth rentals Culver City</t>
  </si>
  <si>
    <t>https://docs.google.com/document/d/1-UUeQeM1qoRvG8sj0_F2jX75QMF4hWo4cMFV0PKq1kw/edit?usp=sharing</t>
  </si>
  <si>
    <t>photo booth rentals Culver City pub</t>
  </si>
  <si>
    <t>https://docs.google.com/document/d/1-UUeQeM1qoRvG8sj0_F2jX75QMF4hWo4cMFV0PKq1kw/pub</t>
  </si>
  <si>
    <t>photo booth rentals Culver City view</t>
  </si>
  <si>
    <t>https://docs.google.com/document/d/1-UUeQeM1qoRvG8sj0_F2jX75QMF4hWo4cMFV0PKq1kw/view</t>
  </si>
  <si>
    <t>comment</t>
  </si>
  <si>
    <t>https://docs.google.com/spreadsheets/d/1wPWac6UXW72WiHQ3msSOrrqfTVbcssrgwqAPwNmt1mI/edit?disco=AAABSVgU640</t>
  </si>
  <si>
    <t>https://docs.google.com/drawings/d/1286VxJkT-XuIYFKxB1ijMVUlOr5y7QmTDpwy-RdE4FI/edit?disco=AAABSmsGuMY</t>
  </si>
  <si>
    <t>https://docs.google.com/document/d/1-UUeQeM1qoRvG8sj0_F2jX75QMF4hWo4cMFV0PKq1kw/edit?disco=AAABSUJOsGI</t>
  </si>
  <si>
    <t>https://docs.google.com/document/d/1L2LE74zvZiNfTUeNsuJvmW6ku0KVcPo3mqF9HWGCFMI/edit?disco=AAABSVubtLw</t>
  </si>
  <si>
    <t>https://docs.google.com/document/d/1ARljgqeEyZ8bZfWETdX6uO_416VO3J_R4QmMI5HX0Bg/edit?disco=AAABSmsEe7c</t>
  </si>
  <si>
    <t>https://docs.google.com/document/d/1UvDKi-yz3CAaSNinsBpoUI6zaDsJpBpI93wv3PfXNSM/edit?disco=AAABSVViHGM</t>
  </si>
  <si>
    <t>https://docs.google.com/document/d/1KfUdQsxcEwuOe-37mIdTMfeLiSHD55vdqLQ-bSqKD0U/edit?disco=AAABScvds5A</t>
  </si>
  <si>
    <t>https://docs.google.com/document/d/155uMPMZy-yIn5FwYxc6I8k_q04HM-QjsKJPJjNhR3dM/edit?disco=AAABSdcMgKs</t>
  </si>
  <si>
    <t>https://docs.google.com/document/d/1hYzqZYgT-3IgSuPzUuSt80xufodIiUQv6mbZGCc6FH0/edit?disco=AAABSV00Nxs</t>
  </si>
  <si>
    <t>https://docs.google.com/document/d/1mA_SKrCh4tVHvrv3pTM03is9Q1E6ctXeKdctUOoTLuM/edit?disco=AAABSU1iFZ4</t>
  </si>
  <si>
    <t>https://docs.google.com/document/d/1JtPFbEv7OG4mATpCtyf-0wW_8GXPB7tJHoborwREoWk/edit?disco=AAABSbXfLQ4</t>
  </si>
  <si>
    <t>https://docs.google.com/document/d/1H-TaQJYJzskF8TaHtfPt0RMQAIekOCBRQUsQQbtcr3g/edit?disco=AAABSd3qIaE</t>
  </si>
  <si>
    <t>https://docs.google.com/document/d/1vQCIxqDxmH1QL2Cdc9zXbqZoPM2lTaTbqamnb8nUCVI/edit?disco=AAABSbsLUuY</t>
  </si>
  <si>
    <t>https://docs.google.com/document/d/15tf3_vg_qYX16iWzKLzvG5weU5ct6i0aUA6xieFp_LA/edit?disco=AAABSUXoiZw</t>
  </si>
  <si>
    <t>https://docs.google.com/document/d/1tisGyYBPOwaMUAyCci4nTEASuhKpNpzjd_OmvmQGLRI/edit?disco=AAABSWIqk5M</t>
  </si>
  <si>
    <t>https://docs.google.com/document/d/1vOHZp9QnrYhdPzgmvLC5IqAvsp0rkTLWI5xhR1HnjCw/edit?disco=AAABSV4GKGA</t>
  </si>
  <si>
    <t>https://docs.google.com/document/d/1IjLRCrTQ5iplMU1niokMBpQep9h390DGEtGZ1GGpSYs/edit?disco=AAABSmhxv2w</t>
  </si>
  <si>
    <t>https://docs.google.com/document/d/1jP-nUpqKMAxRQy54az7DP9f_VsUdYQXLNdZ_D83UJVs/edit?disco=AAABSVJlGY8</t>
  </si>
  <si>
    <t>https://docs.google.com/document/d/14Kx9d1AkJh-ATFCOA6GuSwB2rnGgP7mEETaNurSlWWs/edit?disco=AAABSUJK1j4</t>
  </si>
  <si>
    <t>https://docs.google.com/document/d/1jFHnLuFlEuJk3TsYOHzrHVqkc6p0lv9t8cNlieeTR_8/edit?disco=AAABSbiS4cM</t>
  </si>
  <si>
    <t>https://docs.google.com/document/d/1t41MNj3_ojLX33VFSOBZI4_JUbXNaBQUF1kuN0ztvL0/edit?disco=AAABSVbRMUA</t>
  </si>
  <si>
    <t>https://docs.google.com/document/d/1DfErLU02u0KBQooQhl5RLm54S0LObmU9wTwrrJgwsJ4/edit?disco=AAABSmfYKjE</t>
  </si>
  <si>
    <t>https://docs.google.com/document/d/1uTUEX1mh-8qPhKwXAqI2PsSf_wg8Scfp2QdfALs1d68/edit?disco=AAABSmZyKFw</t>
  </si>
  <si>
    <t>https://docs.google.com/presentation/d/17WPDLuvcmRucLX-WnsvOM8TXcs18dp0ev9ZtfqhFATo/edit?disco=AAABSdLbRVA</t>
  </si>
  <si>
    <t>pdf</t>
  </si>
  <si>
    <t>rent a photo booth Culver City-rent a photo booth Culver City.pdf</t>
  </si>
  <si>
    <t>https://drive.google.com/file/d/1ROaFWmLRPbkvhwiaWxUmS8y1Tn1bnvPo/view?usp=sharing</t>
  </si>
  <si>
    <t>csv</t>
  </si>
  <si>
    <t>rent a photo booth Culver City-rent a photo booth Culver City.csv</t>
  </si>
  <si>
    <t>https://drive.google.com/file/d/1qz2u68mvMfZgpsWwetb5vxUY762ZreNL/view?usp=sharing</t>
  </si>
  <si>
    <t>ods</t>
  </si>
  <si>
    <t>rent a photo booth Culver City-rent a photo booth Culver City.ods</t>
  </si>
  <si>
    <t>https://drive.google.com/file/d/1mlYBQHc-ROGAN3UGQeIDIXZK1iX1XSe5/view?usp=sharing</t>
  </si>
  <si>
    <t>tsv</t>
  </si>
  <si>
    <t>rent a photo booth Culver City-rent a photo booth Culver City.tsv</t>
  </si>
  <si>
    <t>https://drive.google.com/file/d/1PMrKGJufUuBxmhW5RHO7hZ4m0V4f6eUg/view?usp=sharing</t>
  </si>
  <si>
    <t>xlsx</t>
  </si>
  <si>
    <t>rent a photo booth Culver City-rent a photo booth Culver City.xlsx</t>
  </si>
  <si>
    <t>https://docs.google.com/spreadsheets/d/1aqN9CQ5NHuC9E1kLflK_nAY74iQ4echA/edit?usp=sharing&amp;ouid=115602453726005426174&amp;rtpof=true&amp;sd=true</t>
  </si>
  <si>
    <t>rent a photo booth Culver City-Keywords.pdf</t>
  </si>
  <si>
    <t>https://drive.google.com/file/d/1WldURGOBcnlTuVGtPEwavJ8Q6rNgrtkk/view?usp=sharing</t>
  </si>
  <si>
    <t>rent a photo booth Culver City-Keywords.csv</t>
  </si>
  <si>
    <t>https://drive.google.com/file/d/1QhZMkIObCQzVVFagEqViHXeKJBfBypUa/view?usp=sharing</t>
  </si>
  <si>
    <t>rent a photo booth Culver City-Keywords.ods</t>
  </si>
  <si>
    <t>https://drive.google.com/file/d/1TAiL6QIFM4L1IfQNspvCt_oHLNX0hWoW/view?usp=sharing</t>
  </si>
  <si>
    <t>rent a photo booth Culver City-Keywords.tsv</t>
  </si>
  <si>
    <t>https://drive.google.com/file/d/1cv-EskVkRuSLg-w4WLnhvEgBM2CiwT9i/view?usp=sharing</t>
  </si>
  <si>
    <t>rent a photo booth Culver City-Keywords.xlsx</t>
  </si>
  <si>
    <t>https://docs.google.com/spreadsheets/d/1nZxjzFkrTgYlkeM2uOiVtV_N0fkeTmpe/edit?usp=sharing&amp;ouid=115602453726005426174&amp;rtpof=true&amp;sd=true</t>
  </si>
  <si>
    <t>rent a photo booth Culver City-Content.pdf</t>
  </si>
  <si>
    <t>https://drive.google.com/file/d/1EOJ_HRtvyGPTBBzsmVzxPEifZow6e_g_/view?usp=sharing</t>
  </si>
  <si>
    <t>rent a photo booth Culver City-Content.csv</t>
  </si>
  <si>
    <t>https://drive.google.com/file/d/1o73ZZyN0FBC5aDl5otgVlKxNw2prtAoX/view?usp=sharing</t>
  </si>
  <si>
    <t>rent a photo booth Culver City-Content.ods</t>
  </si>
  <si>
    <t>https://drive.google.com/file/d/1BqqbnjCVG3dypZApiahB-Skp5kmTIBsB/view?usp=sharing</t>
  </si>
  <si>
    <t>rent a photo booth Culver City-Content.tsv</t>
  </si>
  <si>
    <t>https://drive.google.com/file/d/1XJXBhuGLdEZLOLpDGgizq83C7_TdY9kA/view?usp=sharing</t>
  </si>
  <si>
    <t>rent a photo booth Culver City-Content.xlsx</t>
  </si>
  <si>
    <t>https://docs.google.com/spreadsheets/d/1_WMrOxvadiufOuCs1gKVB-Xy2nQ2mRP6/edit?usp=sharing&amp;ouid=115602453726005426174&amp;rtpof=true&amp;sd=true</t>
  </si>
  <si>
    <t>rent a photo booth Culver City-Calendar Events.pdf</t>
  </si>
  <si>
    <t>https://drive.google.com/file/d/1lGw1Ylj0EIH_4-wGOb-Q4pm1U2laSpA_/view?usp=sharing</t>
  </si>
  <si>
    <t>rent a photo booth Culver City-Calendar Events.csv</t>
  </si>
  <si>
    <t>https://drive.google.com/file/d/1x1XBifDAX967MfqfS4Vry9YWANhOmxNd/view?usp=sharing</t>
  </si>
  <si>
    <t>rent a photo booth Culver City-Calendar Events.ods</t>
  </si>
  <si>
    <t>https://drive.google.com/file/d/1vblkDmyEoJzHU1QFu0NmQtahTRUU06Fq/view?usp=sharing</t>
  </si>
  <si>
    <t>rent a photo booth Culver City-Calendar Events.tsv</t>
  </si>
  <si>
    <t>https://drive.google.com/file/d/1sfAv5m8NPQrzvgSBhAqE3oq3mwIRqDSl/view?usp=sharing</t>
  </si>
  <si>
    <t>rent a photo booth Culver City-Calendar Events.xlsx</t>
  </si>
  <si>
    <t>https://docs.google.com/spreadsheets/d/10tdyAqU12LYj-Z1dEEVOLhdzUoE0J5iD/edit?usp=sharing&amp;ouid=115602453726005426174&amp;rtpof=true&amp;sd=true</t>
  </si>
  <si>
    <t>rent a photo booth Culver City-RSS Feeds.pdf</t>
  </si>
  <si>
    <t>https://drive.google.com/file/d/1WbBhbaQK-gzInQVsMvXjBoQkMQzoaDLd/view?usp=sharing</t>
  </si>
  <si>
    <t>rent a photo booth Culver City-RSS Feeds.csv</t>
  </si>
  <si>
    <t>https://drive.google.com/file/d/1FbL0g-14xXcxN9nMjKsmpd_kjvRYfdO0/view?usp=sharing</t>
  </si>
  <si>
    <t>rent a photo booth Culver City-RSS Feeds.ods</t>
  </si>
  <si>
    <t>https://drive.google.com/file/d/1IKnrDWMErjh06Soc1jOAh2qAYsC0oU_p/view?usp=sharing</t>
  </si>
  <si>
    <t>rent a photo booth Culver City-RSS Feeds.tsv</t>
  </si>
  <si>
    <t>https://drive.google.com/file/d/1tCpUr3kxeF3E0mgF1pgd85Qh1jvkSq7H/view?usp=sharing</t>
  </si>
  <si>
    <t>rent a photo booth Culver City-RSS Feeds.xlsx</t>
  </si>
  <si>
    <t>https://docs.google.com/spreadsheets/d/1uULn91Ye6LKQ6B2xnO2iEEgaiv0mvj8x/edit?usp=sharing&amp;ouid=115602453726005426174&amp;rtpof=true&amp;sd=true</t>
  </si>
  <si>
    <t>rtf</t>
  </si>
  <si>
    <t>rent a photo booth Culver City.rtf</t>
  </si>
  <si>
    <t>https://drive.google.com/file/d/1G2Fu1B_LTwbpHjc2IJ-0L3zMoruQEVK4/view?usp=sharing</t>
  </si>
  <si>
    <t>txt</t>
  </si>
  <si>
    <t>rent a photo booth Culver City.txt</t>
  </si>
  <si>
    <t>https://drive.google.com/file/d/1sN791P118LuYNZsWTmV_7Hrkv972a7ra/view?usp=sharing</t>
  </si>
  <si>
    <t>photo booths rental Culver City.rtf</t>
  </si>
  <si>
    <t>https://drive.google.com/file/d/1AzcKC6Q6ChjI4ofw_wnOKU-1c00zDWnU/view?usp=sharing</t>
  </si>
  <si>
    <t>photo booths rental Culver City.txt</t>
  </si>
  <si>
    <t>https://drive.google.com/file/d/1SsKMMDfiZLeaJ5eIM7HRRnO6QYMtqQxm/view?usp=sharing</t>
  </si>
  <si>
    <t>photo booth rental in Culver City.rtf</t>
  </si>
  <si>
    <t>https://drive.google.com/file/d/1Y_b9pZ4a8kRDMvyrby4MMuJ1_UWFNX9l/view?usp=sharing</t>
  </si>
  <si>
    <t>photo booth rental in Culver City.txt</t>
  </si>
  <si>
    <t>https://drive.google.com/file/d/1BX5hhVXNPpmu6MF9gEZFJkYqppxRg_mm/view?usp=sharing</t>
  </si>
  <si>
    <t>photo booth for rental in Culver City.rtf</t>
  </si>
  <si>
    <t>https://drive.google.com/file/d/18VjIfn-AaVIhxvxRb4nWbYt5O45EiWno/view?usp=sharing</t>
  </si>
  <si>
    <t>photo booth for rental in Culver City.txt</t>
  </si>
  <si>
    <t>https://drive.google.com/file/d/14obEG2VHKVjK--RZ8rxvOyqsWdB8LaOn/view?usp=sharing</t>
  </si>
  <si>
    <t>photobooth for rent Culver City.rtf</t>
  </si>
  <si>
    <t>https://drive.google.com/file/d/1eoaledzylL3znIwNs3PSNvXPoEXY-cqf/view?usp=sharing</t>
  </si>
  <si>
    <t>photobooth for rent Culver City.txt</t>
  </si>
  <si>
    <t>https://drive.google.com/file/d/1Q9KGdSna8d6rk73_znTRAE795FnPHwie/view?usp=sharing</t>
  </si>
  <si>
    <t>rental photobooth Culver City.rtf</t>
  </si>
  <si>
    <t>https://drive.google.com/file/d/1-eB2ksLQRUrf6zbOzmLxIb0wxOilhO-p/view?usp=sharing</t>
  </si>
  <si>
    <t>rental photobooth Culver City.txt</t>
  </si>
  <si>
    <t>https://drive.google.com/file/d/1HDCqoDbtWQgFrjE3xJNDfLbNsjBznBrD/view?usp=sharing</t>
  </si>
  <si>
    <t>rent photo booth Culver City.rtf</t>
  </si>
  <si>
    <t>https://drive.google.com/file/d/1yWdsBPv1kb_Qpkg5Ki6n_Uxx9WkZvnLx/view?usp=sharing</t>
  </si>
  <si>
    <t>rent photo booth Culver City.txt</t>
  </si>
  <si>
    <t>https://drive.google.com/file/d/1GuakFPuZUoFrLrnOdKMxZAmp9CXffSQJ/view?usp=sharing</t>
  </si>
  <si>
    <t>rental photo booths Culver City.rtf</t>
  </si>
  <si>
    <t>https://drive.google.com/file/d/1MeazC2shzEZ3IUzSZ2vpXIxbDLMn_cl4/view?usp=sharing</t>
  </si>
  <si>
    <t>rental photo booths Culver City.txt</t>
  </si>
  <si>
    <t>https://drive.google.com/file/d/1LZkiAqqs0VDcApxSZjTMVFqTJPFkZNgX/view?usp=sharing</t>
  </si>
  <si>
    <t>photobooth printing Culver City.rtf</t>
  </si>
  <si>
    <t>https://drive.google.com/file/d/1ryKXBZsox1Yq_v7zaAfYE7j8U7-VSrOj/view?usp=sharing</t>
  </si>
  <si>
    <t>photobooth printing Culver City.txt</t>
  </si>
  <si>
    <t>https://drive.google.com/file/d/1UaFC7q9o0axC_eJ0stGkdrctoCsOnTut/view?usp=sharing</t>
  </si>
  <si>
    <t>https://drive.google.com/file/d/1hCbPyuX0MECs5zyf3R_rEF5kReWtFeVG/view?usp=sharing</t>
  </si>
  <si>
    <t>https://drive.google.com/file/d/1wwmNiAkbqKFFvCgeA2oTArEJHAI6Qnaq/view?usp=sharing</t>
  </si>
  <si>
    <t>Culver City photo booth.rtf</t>
  </si>
  <si>
    <t>https://drive.google.com/file/d/1OOnSle34cuXcJLacvkTF-RdUA-3OwUZX/view?usp=sharing</t>
  </si>
  <si>
    <t>Culver City photo booth.txt</t>
  </si>
  <si>
    <t>https://drive.google.com/file/d/15Ax4tDZASD2dnK2Go32uCdZO7quC34I4/view?usp=sharing</t>
  </si>
  <si>
    <t>photobooth rental Culver City.rtf</t>
  </si>
  <si>
    <t>https://drive.google.com/file/d/1yOyJlTpgxN8ujBTcgEd13cT7l7_ipasE/view?usp=sharing</t>
  </si>
  <si>
    <t>photobooth rental Culver City.txt</t>
  </si>
  <si>
    <t>https://drive.google.com/file/d/1bKysafPwdXw9AfLNfTHEdtKvXfaQ5PrN/view?usp=sharing</t>
  </si>
  <si>
    <t>photo booth with backdrop Culver City.rtf</t>
  </si>
  <si>
    <t>https://drive.google.com/file/d/1b-qDvaIUMgS-WiB_knRTHRCXYXoJiKB9/view?usp=sharing</t>
  </si>
  <si>
    <t>photo booth with backdrop Culver City.txt</t>
  </si>
  <si>
    <t>https://drive.google.com/file/d/13f2nsBDMDAXi5uO4x6T0f1pOIG4qqYEd/view?usp=sharing</t>
  </si>
  <si>
    <t>renting a photo booth near Culver City.rtf</t>
  </si>
  <si>
    <t>https://drive.google.com/file/d/12GTsLzrgRXKD_cMJKxeTH2P33w1hjwMC/view?usp=sharing</t>
  </si>
  <si>
    <t>renting a photo booth near Culver City.txt</t>
  </si>
  <si>
    <t>https://drive.google.com/file/d/1JBP6u3TdCIKz-dW0QrxyUlXIdgyAdJre/view?usp=sharing</t>
  </si>
  <si>
    <t>photo booth rental Culver City.rtf</t>
  </si>
  <si>
    <t>https://drive.google.com/file/d/1EVgL8AUuqEklWSrKlTix7yHvRpvKrn3_/view?usp=sharing</t>
  </si>
  <si>
    <t>photo booth rental Culver City.txt</t>
  </si>
  <si>
    <t>https://drive.google.com/file/d/1h3QngMmcQKouQZ8RtTKPjg9RF22C2wex/view?usp=sharing</t>
  </si>
  <si>
    <t>rental a photo booth Culver City.rtf</t>
  </si>
  <si>
    <t>https://drive.google.com/file/d/1w4VH8wFXCDDuvMRdyvLkl8yjJcA3kR1V/view?usp=sharing</t>
  </si>
  <si>
    <t>rental a photo booth Culver City.txt</t>
  </si>
  <si>
    <t>https://drive.google.com/file/d/1BaZahZI2KEyTORzYBXYV1S_2FFeoX6hn/view?usp=sharing</t>
  </si>
  <si>
    <t>https://drive.google.com/file/d/1GOwpDzKjN2DEnrIS-KaE94fV9-nvYd0q/view?usp=sharing</t>
  </si>
  <si>
    <t>https://drive.google.com/file/d/1mRhszsskf6nVWUObpcC0h6tCKvVsukRy/view?usp=sharing</t>
  </si>
  <si>
    <t>photo booth for rent Culver City.rtf</t>
  </si>
  <si>
    <t>https://drive.google.com/file/d/1A61AQbUgRQqeSjsobtDx1lfaR5es8Mws/view?usp=sharing</t>
  </si>
  <si>
    <t>photo booth for rent Culver City.txt</t>
  </si>
  <si>
    <t>https://drive.google.com/file/d/1ebdVaiWacx5cDn0oPdfKZSxihftXv76b/view?usp=sharing</t>
  </si>
  <si>
    <t>renting a photo booth Culver City.rtf</t>
  </si>
  <si>
    <t>https://drive.google.com/file/d/1_kcpYy99BAzx1w0oel5Mwp8YXARwnwTv/view?usp=sharing</t>
  </si>
  <si>
    <t>renting a photo booth Culver City.txt</t>
  </si>
  <si>
    <t>https://drive.google.com/file/d/19nU5ct0mSPR2-b1yFGPsJbm7gTWcXxhY/view?usp=sharing</t>
  </si>
  <si>
    <t>https://drive.google.com/file/d/1GD63fIamgzaRRf0_EkjQYzzmCBaLkpwm/view?usp=sharing</t>
  </si>
  <si>
    <t>https://drive.google.com/file/d/1aN8utfWn3S2uWmbg8WmFKncqP84DMlVH/view?usp=sharing</t>
  </si>
  <si>
    <t>photo booth rentals Culver City.rtf</t>
  </si>
  <si>
    <t>https://drive.google.com/file/d/1UuxYBp9BLnKF0ZXW1PJWaTFliGEY2ZQD/view?usp=sharing</t>
  </si>
  <si>
    <t>photo booth rentals Culver City.txt</t>
  </si>
  <si>
    <t>https://drive.google.com/file/d/1tnZJ9ikJmVkpIGtGbVkoIdoWQhEJbE2_/view?usp=sharing</t>
  </si>
  <si>
    <t>rent a photo booth Culver City.pdf</t>
  </si>
  <si>
    <t>https://drive.google.com/file/d/1r1AlRvgpu87oYv9Aj1kCDfx6xQAvtw8p/view?usp=sharing</t>
  </si>
  <si>
    <t>photo booths rental Culver City.pdf</t>
  </si>
  <si>
    <t>https://drive.google.com/file/d/13tjjUEWYPSboo74FS_GBnvbUf8IdURby/view?usp=sharing</t>
  </si>
  <si>
    <t>photo booth rental in Culver City.pdf</t>
  </si>
  <si>
    <t>https://drive.google.com/file/d/1e9NUu77pp8Bzmqdk2Zyyzvb4lWTMY5PI/view?usp=sharing</t>
  </si>
  <si>
    <t>photo booth for rental in Culver City.pdf</t>
  </si>
  <si>
    <t>https://drive.google.com/file/d/1yIN9xHzkU6TXAkp51C_DBniXitmp6vfJ/view?usp=sharing</t>
  </si>
  <si>
    <t>photobooth for rent Culver City.pdf</t>
  </si>
  <si>
    <t>https://drive.google.com/file/d/14bDczpEbO40JKhYNjNst6_VQUQy3BrcQ/view?usp=sharing</t>
  </si>
  <si>
    <t>rental photobooth Culver City.pdf</t>
  </si>
  <si>
    <t>https://drive.google.com/file/d/1mRk9obAL7HDRozu_uQXkDxau4Mp-UOzV/view?usp=sharing</t>
  </si>
  <si>
    <t>rent photo booth Culver City.pdf</t>
  </si>
  <si>
    <t>https://drive.google.com/file/d/1l6Bfm2mkqg7vCFyJvHHmfrLWBVb_DhiQ/view?usp=sharing</t>
  </si>
  <si>
    <t>rental photo booths Culver City.pdf</t>
  </si>
  <si>
    <t>https://drive.google.com/file/d/1qJ0O6s4p3ClTlaE32xWAzoxQ9NQmaP_8/view?usp=sharing</t>
  </si>
  <si>
    <t>photobooth printing Culver City.pdf</t>
  </si>
  <si>
    <t>https://drive.google.com/file/d/1gkzBwwn_axLkwBH8L25MMLyGsEDYDfbI/view?usp=sharing</t>
  </si>
  <si>
    <t>https://drive.google.com/file/d/1s39vBut2qb2XTuQPP8SF2pECjwHtX2U7/view?usp=sharing</t>
  </si>
  <si>
    <t>Culver City photo booth.pdf</t>
  </si>
  <si>
    <t>https://drive.google.com/file/d/1mDPVa2TDhWqdPlp017HoZgrLQtj0fRDK/view?usp=sharing</t>
  </si>
  <si>
    <t>photobooth rental Culver City.pdf</t>
  </si>
  <si>
    <t>https://drive.google.com/file/d/10Q-kms7piXVPxf4aF-BZFmRg-xoqnJb3/view?usp=sharing</t>
  </si>
  <si>
    <t>photo booth with backdrop Culver City.pdf</t>
  </si>
  <si>
    <t>https://drive.google.com/file/d/1Hi5GACsbQ-TO_p2rjR22Ic0WBzMuLLdV/view?usp=sharing</t>
  </si>
  <si>
    <t>renting a photo booth near Culver City.pdf</t>
  </si>
  <si>
    <t>https://drive.google.com/file/d/1x8wfnqVzMYQwDq2q1Pjx8HHv--w08tUj/view?usp=sharing</t>
  </si>
  <si>
    <t>photo booth rental Culver City.pdf</t>
  </si>
  <si>
    <t>https://drive.google.com/file/d/1VGYvBUCNWoxsGVjN_mBlkvCVpc17cfwM/view?usp=sharing</t>
  </si>
  <si>
    <t>rental a photo booth Culver City.pdf</t>
  </si>
  <si>
    <t>https://drive.google.com/file/d/1mzO9pgFtI8UhxQP1Nwd4g50ojLcHQmHB/view?usp=sharing</t>
  </si>
  <si>
    <t>https://drive.google.com/file/d/1LMtnqSFg6eTVqLpTfD6p2Z6Zs6S_RXVS/view?usp=sharing</t>
  </si>
  <si>
    <t>photo booth for rent Culver City.pdf</t>
  </si>
  <si>
    <t>https://drive.google.com/file/d/1GKvGtm14ZM4QqEF8JHhunboyoK9BgNf-/view?usp=sharing</t>
  </si>
  <si>
    <t>renting a photo booth Culver City.pdf</t>
  </si>
  <si>
    <t>https://drive.google.com/file/d/1QFcCQYQHD3Oe9CoNM95YV6scwHY1K_cZ/view?usp=sharing</t>
  </si>
  <si>
    <t>https://drive.google.com/file/d/1kCqFdBAiudU08ne-jCw2yZwstrLwMQJl/view?usp=sharing</t>
  </si>
  <si>
    <t>photo booth rentals Culver City.pdf</t>
  </si>
  <si>
    <t>https://drive.google.com/file/d/1nMhwDAKyjY8W_YQx0WOfw0Fi58mF9C27/view?usp=sharing</t>
  </si>
  <si>
    <t>docx</t>
  </si>
  <si>
    <t>rent a photo booth Culver City.docx</t>
  </si>
  <si>
    <t>https://docs.google.com/document/d/1_LVpC3wrFtdoL8Vk-urKmnOA6C3nB0J-/edit?usp=sharing&amp;ouid=115602453726005426174&amp;rtpof=true&amp;sd=true</t>
  </si>
  <si>
    <t>photo booths rental Culver City.docx</t>
  </si>
  <si>
    <t>https://docs.google.com/document/d/1EXLbiDHsjFwaLIKBMX5cYhu2BTbD8REa/edit?usp=sharing&amp;ouid=115602453726005426174&amp;rtpof=true&amp;sd=true</t>
  </si>
  <si>
    <t>photo booth rental in Culver City.docx</t>
  </si>
  <si>
    <t>https://docs.google.com/document/d/1bt2Dacyn9Tj-l_GTfEcdz4_nafbyVxiV/edit?usp=sharing&amp;ouid=115602453726005426174&amp;rtpof=true&amp;sd=true</t>
  </si>
  <si>
    <t>photo booth for rental in Culver City.docx</t>
  </si>
  <si>
    <t>https://docs.google.com/document/d/1i7W9dcyKbNhoiWSZnKMC9XsultvutxC4/edit?usp=sharing&amp;ouid=115602453726005426174&amp;rtpof=true&amp;sd=true</t>
  </si>
  <si>
    <t>photobooth for rent Culver City.docx</t>
  </si>
  <si>
    <t>https://docs.google.com/document/d/1v683fOPYlHoEadcIirfWqJcr9aEJjc9O/edit?usp=sharing&amp;ouid=115602453726005426174&amp;rtpof=true&amp;sd=true</t>
  </si>
  <si>
    <t>rental photobooth Culver City.docx</t>
  </si>
  <si>
    <t>https://docs.google.com/document/d/1uuQgsXxMBO8Ca5cDa-sxAkiw4DxbwizK/edit?usp=sharing&amp;ouid=115602453726005426174&amp;rtpof=true&amp;sd=true</t>
  </si>
  <si>
    <t>rent photo booth Culver City.docx</t>
  </si>
  <si>
    <t>https://docs.google.com/document/d/1-qUIGQRGuduyDLly-yB4D8kKx6VDQ9Qo/edit?usp=sharing&amp;ouid=115602453726005426174&amp;rtpof=true&amp;sd=true</t>
  </si>
  <si>
    <t>rental photo booths Culver City.docx</t>
  </si>
  <si>
    <t>https://docs.google.com/document/d/1fS7h3TjX-NxnW0HVnjkgdhtuFAuQmfMP/edit?usp=sharing&amp;ouid=115602453726005426174&amp;rtpof=true&amp;sd=true</t>
  </si>
  <si>
    <t>photobooth printing Culver City.docx</t>
  </si>
  <si>
    <t>https://docs.google.com/document/d/1RSx6vJfyDJAE_fAxMeRdK8oqqgYrX5PJ/edit?usp=sharing&amp;ouid=115602453726005426174&amp;rtpof=true&amp;sd=true</t>
  </si>
  <si>
    <t>https://docs.google.com/document/d/10Wg2Utr4XQWGnpbMvnhlIgVzQ_RC8kin/edit?usp=sharing&amp;ouid=115602453726005426174&amp;rtpof=true&amp;sd=true</t>
  </si>
  <si>
    <t>Culver City photo booth.docx</t>
  </si>
  <si>
    <t>https://docs.google.com/document/d/1ykx5U2Cq6wqZ_Clb1DAfLpCSduIiQH8V/edit?usp=sharing&amp;ouid=115602453726005426174&amp;rtpof=true&amp;sd=true</t>
  </si>
  <si>
    <t>photobooth rental Culver City.docx</t>
  </si>
  <si>
    <t>https://docs.google.com/document/d/14f12J1u0W6EdXUCaQAk7pWTEKw9rUO6k/edit?usp=sharing&amp;ouid=115602453726005426174&amp;rtpof=true&amp;sd=true</t>
  </si>
  <si>
    <t>photo booth with backdrop Culver City.docx</t>
  </si>
  <si>
    <t>https://docs.google.com/document/d/13_q4mN7Ax1NnZF9k5dWv7wc2iRvcMMAg/edit?usp=sharing&amp;ouid=115602453726005426174&amp;rtpof=true&amp;sd=true</t>
  </si>
  <si>
    <t>renting a photo booth near Culver City.docx</t>
  </si>
  <si>
    <t>https://docs.google.com/document/d/1DhnuafCzTo5satKrVV0M9z-hnHuX26oS/edit?usp=sharing&amp;ouid=115602453726005426174&amp;rtpof=true&amp;sd=true</t>
  </si>
  <si>
    <t>photo booth rental Culver City.docx</t>
  </si>
  <si>
    <t>https://docs.google.com/document/d/1i7stuitSzZTjlBWe2jLNrt-XjDUcMvSJ/edit?usp=sharing&amp;ouid=115602453726005426174&amp;rtpof=true&amp;sd=true</t>
  </si>
  <si>
    <t>rental a photo booth Culver City.docx</t>
  </si>
  <si>
    <t>https://docs.google.com/document/d/1iTyNvRAey_akDDHQryQGwDMyJuQ3Ozul/edit?usp=sharing&amp;ouid=115602453726005426174&amp;rtpof=true&amp;sd=true</t>
  </si>
  <si>
    <t>https://docs.google.com/document/d/1ekpDP8y-RtlEAbCgIE-Cb-szsmZbInKy/edit?usp=sharing&amp;ouid=115602453726005426174&amp;rtpof=true&amp;sd=true</t>
  </si>
  <si>
    <t>photo booth for rent Culver City.docx</t>
  </si>
  <si>
    <t>https://docs.google.com/document/d/1UAi7fIC_ZddJsKVgtVfuGerNq5snlETJ/edit?usp=sharing&amp;ouid=115602453726005426174&amp;rtpof=true&amp;sd=true</t>
  </si>
  <si>
    <t>renting a photo booth Culver City.docx</t>
  </si>
  <si>
    <t>https://docs.google.com/document/d/1UmNMJmCBR8aNq8LrZ5-L4vdTU6YQ501q/edit?usp=sharing&amp;ouid=115602453726005426174&amp;rtpof=true&amp;sd=true</t>
  </si>
  <si>
    <t>https://docs.google.com/document/d/1_uDRlfo98zYjRBA8F_3Vf72yZB8v0oRi/edit?usp=sharing&amp;ouid=115602453726005426174&amp;rtpof=true&amp;sd=true</t>
  </si>
  <si>
    <t>photo booth rentals Culver City.docx</t>
  </si>
  <si>
    <t>https://docs.google.com/document/d/1IrduDtS82_HSZW1aD2ypZqOymCtBoggu/edit?usp=sharing&amp;ouid=115602453726005426174&amp;rtpof=true&amp;sd=true</t>
  </si>
  <si>
    <t>odt</t>
  </si>
  <si>
    <t>rent a photo booth Culver City.odt</t>
  </si>
  <si>
    <t>https://drive.google.com/file/d/1TacHA0CrQANRz1KC2Rvywc6Uz4i6BmTO/view?usp=sharing</t>
  </si>
  <si>
    <t>zip</t>
  </si>
  <si>
    <t>rent a photo booth Culver City.zip</t>
  </si>
  <si>
    <t>https://drive.google.com/file/d/1oQXUGu3NfVgOD98efuVmnDAS6F7gB4OO/view?usp=sharing</t>
  </si>
  <si>
    <t>epub</t>
  </si>
  <si>
    <t>rent a photo booth Culver City.epub</t>
  </si>
  <si>
    <t>https://drive.google.com/file/d/1gFTVHmRAujMOcxoF7IXkvOIgUkjAA8g2/view?usp=sharing</t>
  </si>
  <si>
    <t>photo booths rental Culver City.odt</t>
  </si>
  <si>
    <t>https://drive.google.com/file/d/1znzrFY1crqbizD_Ubb0QV_aFG3n0F8wn/view?usp=sharing</t>
  </si>
  <si>
    <t>photo booths rental Culver City.zip</t>
  </si>
  <si>
    <t>https://drive.google.com/file/d/1JsZoIuKMXwKTEl-ToLExIrURJ2jF-YXy/view?usp=sharing</t>
  </si>
  <si>
    <t>photo booths rental Culver City.epub</t>
  </si>
  <si>
    <t>https://drive.google.com/file/d/1lG1LOd5mGZsRLW9-HFfhvC_Cw3TxVAIb/view?usp=sharing</t>
  </si>
  <si>
    <t>photo booth rental in Culver City.odt</t>
  </si>
  <si>
    <t>https://drive.google.com/file/d/1Q1fYBHeXh-EjHW_j4FvT7O_LCzKCvW64/view?usp=sharing</t>
  </si>
  <si>
    <t>photo booth rental in Culver City.zip</t>
  </si>
  <si>
    <t>https://drive.google.com/file/d/1H4Jd4f0f3r7unAn3Us88W-685hjSscNQ/view?usp=sharing</t>
  </si>
  <si>
    <t>photo booth rental in Culver City.epub</t>
  </si>
  <si>
    <t>https://drive.google.com/file/d/1Ip1dwcNj6rG6FmlSJIDnZCWT1EnJeztW/view?usp=sharing</t>
  </si>
  <si>
    <t>photo booth for rental in Culver City.odt</t>
  </si>
  <si>
    <t>https://drive.google.com/file/d/1sNgufGOEuECOQDDEEgD4ctREsbqGJLzi/view?usp=sharing</t>
  </si>
  <si>
    <t>photo booth for rental in Culver City.zip</t>
  </si>
  <si>
    <t>https://drive.google.com/file/d/1yHjIFs28t4b00gnVQ7ltH_-LRabovQ96/view?usp=sharing</t>
  </si>
  <si>
    <t>photo booth for rental in Culver City.epub</t>
  </si>
  <si>
    <t>https://drive.google.com/file/d/1pXfmkNy7wy2lweZruejAd-UY1ZEHxlgD/view?usp=sharing</t>
  </si>
  <si>
    <t>photobooth for rent Culver City.odt</t>
  </si>
  <si>
    <t>https://drive.google.com/file/d/1GlWByCmCzTPLa0VnaVYsmEH4eZshRa7P/view?usp=sharing</t>
  </si>
  <si>
    <t>photobooth for rent Culver City.zip</t>
  </si>
  <si>
    <t>https://drive.google.com/file/d/1XnhG9DMJyDyzjf0xvGYOTdx88LfDcJPf/view?usp=sharing</t>
  </si>
  <si>
    <t>photobooth for rent Culver City.epub</t>
  </si>
  <si>
    <t>https://drive.google.com/file/d/1GVb5yahOivztoazLWRHuYeNTssqZCf5T/view?usp=sharing</t>
  </si>
  <si>
    <t>rental photobooth Culver City.odt</t>
  </si>
  <si>
    <t>https://drive.google.com/file/d/1hqeHQNx6WfZ2cYmzGJCxYSGufanQ7v1R/view?usp=sharing</t>
  </si>
  <si>
    <t>rental photobooth Culver City.zip</t>
  </si>
  <si>
    <t>https://drive.google.com/file/d/1Xx3pMd632yTQF9DVWByVvYtydSukKaB-/view?usp=sharing</t>
  </si>
  <si>
    <t>rental photobooth Culver City.epub</t>
  </si>
  <si>
    <t>https://drive.google.com/file/d/1AaGXDvYTsYqPUF6UlsP4EjeuJya6fMpv/view?usp=sharing</t>
  </si>
  <si>
    <t>rent photo booth Culver City.odt</t>
  </si>
  <si>
    <t>https://drive.google.com/file/d/187tPCZ_D07WmazWyrInEHV1QM71PMNlt/view?usp=sharing</t>
  </si>
  <si>
    <t>rent photo booth Culver City.zip</t>
  </si>
  <si>
    <t>https://drive.google.com/file/d/1QDrTIbTIxmrfxGpKOXeWCzI0kCpgsmLe/view?usp=sharing</t>
  </si>
  <si>
    <t>rent photo booth Culver City.epub</t>
  </si>
  <si>
    <t>https://drive.google.com/file/d/1_LDm46SaGUesQRtmLlLLz0aAOphhFMls/view?usp=sharing</t>
  </si>
  <si>
    <t>rental photo booths Culver City.odt</t>
  </si>
  <si>
    <t>https://drive.google.com/file/d/1oe9AYt4W1D436etmtA71ftNgtZMpkEGx/view?usp=sharing</t>
  </si>
  <si>
    <t>rental photo booths Culver City.zip</t>
  </si>
  <si>
    <t>https://drive.google.com/file/d/1FUYVg6RgsTUFna3cS5ZBRCUZ4yeb3KDS/view?usp=sharing</t>
  </si>
  <si>
    <t>rental photo booths Culver City.epub</t>
  </si>
  <si>
    <t>https://drive.google.com/file/d/1zfhnfAvO1Trw_L6JaRgX2LctvaaY4LJY/view?usp=sharing</t>
  </si>
  <si>
    <t>photobooth printing Culver City.odt</t>
  </si>
  <si>
    <t>https://drive.google.com/file/d/1dVlJiIWIB8mJxLvs9prqedUhniuDJicN/view?usp=sharing</t>
  </si>
  <si>
    <t>photobooth printing Culver City.zip</t>
  </si>
  <si>
    <t>https://drive.google.com/file/d/1ybvfOhmtIkBBxxFDq6Zz9d76_iY2IPwW/view?usp=sharing</t>
  </si>
  <si>
    <t>photobooth printing Culver City.epub</t>
  </si>
  <si>
    <t>https://drive.google.com/file/d/1TNZ7IVBL8NlTqLUqVBV1b508XrQ3oDTp/view?usp=sharing</t>
  </si>
  <si>
    <t>https://drive.google.com/file/d/1VCN_JToPJWoQFFwl5ocCLIe_EV3Fl7r0/view?usp=sharing</t>
  </si>
  <si>
    <t>https://drive.google.com/file/d/1iX2bn7eoQFgXIV6-7S3TYqmNkLBmLnit/view?usp=sharing</t>
  </si>
  <si>
    <t>https://drive.google.com/file/d/1_EjiNdGq0Oz-uj7IjBE7DWhlwODH0PTZ/view?usp=sharing</t>
  </si>
  <si>
    <t>Culver City photo booth.odt</t>
  </si>
  <si>
    <t>https://drive.google.com/file/d/1V9tTpcD2qeJk3GaMjI_UIXdNtgUsUkoa/view?usp=sharing</t>
  </si>
  <si>
    <t>Culver City photo booth.zip</t>
  </si>
  <si>
    <t>https://drive.google.com/file/d/1eB1LhgrQrTxBBBgOijmMCwuC0yLFvUO3/view?usp=sharing</t>
  </si>
  <si>
    <t>Culver City photo booth.epub</t>
  </si>
  <si>
    <t>https://drive.google.com/file/d/17hAGZxiadYdt-eCx4MHKhvSbiBlaU306/view?usp=sharing</t>
  </si>
  <si>
    <t>photobooth rental Culver City.odt</t>
  </si>
  <si>
    <t>https://drive.google.com/file/d/1WWLVPb5J157bbjqZBHvB9Yceg8ONSxEz/view?usp=sharing</t>
  </si>
  <si>
    <t>photobooth rental Culver City.zip</t>
  </si>
  <si>
    <t>https://drive.google.com/file/d/1NTy5dy9mALKapVOsDWNNbnVc4ZQ33aPb/view?usp=sharing</t>
  </si>
  <si>
    <t>photobooth rental Culver City.epub</t>
  </si>
  <si>
    <t>https://drive.google.com/file/d/1zGK5XvS6s7Cg-KCM6B9YhD0PW91TKR_k/view?usp=sharing</t>
  </si>
  <si>
    <t>photo booth with backdrop Culver City.odt</t>
  </si>
  <si>
    <t>https://drive.google.com/file/d/1ZrzxwEmNuWtILZDnIUWmynbWsgH9htEp/view?usp=sharing</t>
  </si>
  <si>
    <t>photo booth with backdrop Culver City.zip</t>
  </si>
  <si>
    <t>https://drive.google.com/file/d/1P4hNTlQXku0-eO4jKdPFLfNfL-nXhn49/view?usp=sharing</t>
  </si>
  <si>
    <t>photo booth with backdrop Culver City.epub</t>
  </si>
  <si>
    <t>https://drive.google.com/file/d/1nHTlUlqOMiz1bPhewrEVDMKOzqbkI8Cb/view?usp=sharing</t>
  </si>
  <si>
    <t>renting a photo booth near Culver City.odt</t>
  </si>
  <si>
    <t>https://drive.google.com/file/d/1Hpm0HIPe3hdm1GJPAUUF2IAokNq2nO0Y/view?usp=sharing</t>
  </si>
  <si>
    <t>renting a photo booth near Culver City.zip</t>
  </si>
  <si>
    <t>https://drive.google.com/file/d/16tYmt3XsX1j2TwX2Sfdn_eBSk8zHYI9P/view?usp=sharing</t>
  </si>
  <si>
    <t>renting a photo booth near Culver City.epub</t>
  </si>
  <si>
    <t>https://drive.google.com/file/d/1PgYugAhvUf8gRX0dZ2v41hmChyYfNvkT/view?usp=sharing</t>
  </si>
  <si>
    <t>photo booth rental Culver City.odt</t>
  </si>
  <si>
    <t>https://drive.google.com/file/d/1Yaeg2t86DLe5AXzV3cRjhO2KMOp_bpzG/view?usp=sharing</t>
  </si>
  <si>
    <t>photo booth rental Culver City.zip</t>
  </si>
  <si>
    <t>https://drive.google.com/file/d/1KFj4z8yNZ8YHSdzEYIOw3hvqfOIlpoyC/view?usp=sharing</t>
  </si>
  <si>
    <t>photo booth rental Culver City.epub</t>
  </si>
  <si>
    <t>https://drive.google.com/file/d/11oL9A-GLudBys5dB45HcVuH8dG90BFtY/view?usp=sharing</t>
  </si>
  <si>
    <t>rental a photo booth Culver City.odt</t>
  </si>
  <si>
    <t>https://drive.google.com/file/d/1ENq2ZVe5QV-wVbY9hqvQnJJJPGtt709_/view?usp=sharing</t>
  </si>
  <si>
    <t>rental a photo booth Culver City.zip</t>
  </si>
  <si>
    <t>https://drive.google.com/file/d/1jUgloIIG9r_g8iUS5irS2Q3xY9bG4LwW/view?usp=sharing</t>
  </si>
  <si>
    <t>rental a photo booth Culver City.epub</t>
  </si>
  <si>
    <t>https://drive.google.com/file/d/1OW_xVDMq-49yLEWdN2_IdhTi3WQsSMv8/view?usp=sharing</t>
  </si>
  <si>
    <t>https://drive.google.com/file/d/1HN2VMm4-b3O9ePyhFAbyn4VAU2xmGl-r/view?usp=sharing</t>
  </si>
  <si>
    <t>https://drive.google.com/file/d/1Qwap4WYbfutXpOx5NxarXLFEYZbdkLxc/view?usp=sharing</t>
  </si>
  <si>
    <t>https://drive.google.com/file/d/1qAovS39N5WseuGRI2PtgmhRvTVgIf20m/view?usp=sharing</t>
  </si>
  <si>
    <t>photo booth for rent Culver City.odt</t>
  </si>
  <si>
    <t>https://drive.google.com/file/d/12VcgtjYoQfNx7xbKYrYIuh3KRNBjp2Cw/view?usp=sharing</t>
  </si>
  <si>
    <t>photo booth for rent Culver City.zip</t>
  </si>
  <si>
    <t>https://drive.google.com/file/d/1jDZ2rOlU3sbjDM_8vv11jUZX7XrKibEU/view?usp=sharing</t>
  </si>
  <si>
    <t>photo booth for rent Culver City.epub</t>
  </si>
  <si>
    <t>https://drive.google.com/file/d/1R8s61lrKhyJ2Ti3VL9eumRw747GlcXdz/view?usp=sharing</t>
  </si>
  <si>
    <t>renting a photo booth Culver City.odt</t>
  </si>
  <si>
    <t>https://drive.google.com/file/d/1vQc56vOx0KRQActVEN6WGbMBnwVHU7Q7/view?usp=sharing</t>
  </si>
  <si>
    <t>renting a photo booth Culver City.zip</t>
  </si>
  <si>
    <t>https://drive.google.com/file/d/1cfIjbOpZQHWOYdFHR7drYfuahw-Uv-Po/view?usp=sharing</t>
  </si>
  <si>
    <t>renting a photo booth Culver City.epub</t>
  </si>
  <si>
    <t>https://drive.google.com/file/d/1q2GEQur6Nh_l6A8d5mBtFYb1uXqVqacn/view?usp=sharing</t>
  </si>
  <si>
    <t>https://drive.google.com/file/d/1V5F1bzGtZigzMi3FtUq2oBMt_1Y2WlEL/view?usp=sharing</t>
  </si>
  <si>
    <t>https://drive.google.com/file/d/15BfL5ltVJhvoQgR216bQQgPbQbwi54C8/view?usp=sharing</t>
  </si>
  <si>
    <t>https://drive.google.com/file/d/1CcXtaHCEinbSJ5R9cJyHKHy6W2k-Lb1C/view?usp=sharing</t>
  </si>
  <si>
    <t>photo booth rentals Culver City.odt</t>
  </si>
  <si>
    <t>https://drive.google.com/file/d/1JN84QD_dwUOmZFSoPMOnzGYu1M58yy18/view?usp=sharing</t>
  </si>
  <si>
    <t>photo booth rentals Culver City.zip</t>
  </si>
  <si>
    <t>https://drive.google.com/file/d/1mIinPZdBiTCBXnzJ01axJtJBafi_tuEG/view?usp=sharing</t>
  </si>
  <si>
    <t>photo booth rentals Culver City.epub</t>
  </si>
  <si>
    <t>https://drive.google.com/file/d/1-AJHwp84yAbPH4a4z22_Rr4NCmZGHkR8/view?usp=sharing</t>
  </si>
  <si>
    <t>https://drive.google.com/file/d/10aCfzZaUFNCWcauAX0z3jGFZ7yBvGeqP/view?usp=sharing</t>
  </si>
  <si>
    <t>pptx</t>
  </si>
  <si>
    <t>rent a photo booth Culver City.pptx</t>
  </si>
  <si>
    <t>https://docs.google.com/presentation/d/1OD3hDkaFFjrhKIZoB_JMhtUzrV-xa90M/edit?usp=sharing&amp;ouid=115602453726005426174&amp;rtpof=true&amp;sd=true</t>
  </si>
  <si>
    <t>odp</t>
  </si>
  <si>
    <t>rent a photo booth Culver City.odp</t>
  </si>
  <si>
    <t>https://drive.google.com/file/d/16LjBMZm0KwlmZJxywb7kWMoI5jVSrOwy/view?usp=sharing</t>
  </si>
  <si>
    <t>https://drive.google.com/file/d/1Ell6iV6dYCKNcH2lCgCCiviCt_dAFD9Q/view?usp=sharing</t>
  </si>
  <si>
    <t>keyword</t>
  </si>
  <si>
    <t>article</t>
  </si>
  <si>
    <t xml:space="preserve">Just {following|subsequent to|behind|later than|past|gone|once|when|as soon as|considering|taking into account|with|bearing in mind|taking into consideration|afterward|subsequently|later|next|in the manner of|in imitation of|similar to|like|in the same way as} Dining out, not {all|every} 360 video booth rentals {close|near} San Gabriel are similar. {following|subsequent to|behind|later than|past|gone|once|when|as soon as|considering|taking into account|with|bearing in mind|taking into consideration|afterward|subsequently|later|next|in the manner of|in imitation of|similar to|like|in the same way as} our best {atmosphere|feel|setting|environment|mood|vibes|character|air|quality|tone} photo booth services, we hand crafted the best {atmosphere|feel|setting|environment|mood|vibes|character|air|quality|tone} spinner platform and slow {action|movement|motion|bustle|commotion|doings|goings-on|pursuit|interest|hobby|occupation|leisure interest|endeavor|pastime} video gear to {make|create} {definite|certain|sure|positive|determined|clear|distinct} your slomo Videos are the best in al of San Gabriel and the 626 area. Our {right of entry|admission|right to use|admittance|entre|contact|way in|entrance|entry|approach|gate|door|get into|retrieve|open|log on|read|edit|gain access to} {ventilate|air|let breathe|expose|freshen} Photo Booths, Selfie Stations, Video booths and 360 Photo Booths are {in fact|really|in point of fact|in reality|truly|essentially} one of a kind, and are crafted using {unaccompanied|by yourself|on your own|single-handedly|unaided|without help|only|and no-one else|lonely|lonesome|abandoned|deserted|isolated|forlorn|solitary} the best materials {concerning|regarding|in relation to|on the subject of|on|with reference to|as regards|a propos|vis--vis|re|approximately|roughly|in the region of|around|almost|nearly|approaching|not far off from|on the order of|going on for|in this area|roughly speaking|more or less|something like|just about|all but} Los Angeles. Unlike the {lower|demean|degrade|belittle|humiliate|subjugate} {atmosphere|feel|setting|environment|mood|vibes|character|air|quality|tone} made in China booths that are a dime a dozen, our unique booths are handcrafted, professionally made and will {see|look} {fabulous|wonderful|fantastic|astonishing|astounding|extraordinary} at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San Gabriel. Guests can text or email after each photo booth session to {get|acquire} their pics instantly {on|upon} their phones. Guests can {plus|in addition to|as well as|with|along with|furthermore|moreover|also|then|after that|afterward|next|as a consequence} Text and Email the photos and boomerang GIFs at the booth using our {simple|easy} to use Photo Booth software. We {unaccompanied|by yourself|on your own|single-handedly|unaided|without help|only|and no-one else|lonely|lonesome|abandoned|deserted|isolated|forlorn|solitary} use the best {atmosphere|feel|setting|environment|mood|vibes|character|air|quality|tone} multimedia equipment that offers the best for {activities|actions|events|happenings|goings-on|deeds|comings and goings|undertakings|endeavors} in Los Angeles and {have enough money|pay for|have the funds for|manage to pay for|find the money for|come up with the money for|meet the expense of|give|offer|present|allow|provide} High-end {following|subsequent to|behind|later than|past|gone|once|when|as soon as|considering|taking into account|with|bearing in mind|taking into consideration|afterward|subsequently|later|next|in the manner of|in imitation of|similar to|like|in the same way as} social media integration and {} we are a photo entertainment company that specializes in studio lighting techniques. Our photo booth Pictures are the highest {atmosphere|feel|setting|environment|mood|vibes|character|air|quality|tone} in Los Angeles and {all|every} of {yellowish-brown|orangey|tawny|ocher|orange|yellow} County, are in focus and {definite|certain|sure|positive|determined|clear|distinct} {following|subsequent to|behind|later than|past|gone|once|when|as soon as|considering|taking into account|with|bearing in mind|taking into consideration|afterward|subsequently|later|next|in the manner of|in imitation of|similar to|like|in the same way as} proper studio lighting. We {plus|in addition to|as well as|with|along with|furthermore|moreover|also|then|after that|afterward|next|as a consequence} {have enough money|pay for|have the funds for|manage to pay for|find the money for|come up with the money for|meet the expense of|give|offer|present|allow|provide} the {totally|completely|utterly|extremely|entirely|enormously|very|definitely|certainly|no question|agreed|unconditionally|unquestionably|categorically} best in unique or custom options to customize the print designs using your brand, logo and theme. We have a {big|huge} selection of backdrops that are some of the finest available, and will {have enough money|pay for|have the funds for|manage to pay for|find the money for|come up with the money for|meet the expense of|give|offer|present|allow|provide} a {good|great} and fun {habit|mannerism|way|quirk|showing off|pretentiousness|exaggeration|pretension|artifice} to {entertain|occupy|keep busy|interest|absorb|engross|keep amused|make laugh|make smile|charm|please|divert} for any occasion Our 360 booths are a {good|great} ice breaker for guests here in the San Gabriel Valley, and we have a bunch of {exchange|swap|interchange|rotate|every other|alternating|every second|vary|swing|oscillate|alternative|substitute|different|substitute|stand-in|alternative} looks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626 event. Also, the customer {help|assist|support|abet|give support to|minister to|relieve|serve|sustain|facilitate|promote|encourage|further|advance|foster|bolster|assistance|help|support|relief|benefits|encouragement|service|utility} experience we {have enough money|pay for|have the funds for|manage to pay for|find the money for|come up with the money for|meet the expense of|give|offer|present|allow|provide} guaranteed to {make|create} your corporate event, wedding or {additional|extra|supplementary|further|new|other} occasion unforgettable, and to {save|keep} the photo booth fun for you and your guests. Lastly, {though|even though|even if|while} creating lasting memories, we will {make|create} {definite|certain|sure|positive|determined|clear|distinct} youll {get|acquire} lab-quality photos from the {right of entry|admission|right to use|admittance|entre|contact|way in|entrance|entry|approach|gate|door|get into|retrieve|open|log on|read|edit|gain access to} {ventilate|air|let breathe|expose|freshen} photo booth. You have a {big|huge} number of possibilities for your {next-door|adjacent|neighboring|next|bordering} photo booth rentals here in San Gabriel, and is a {perfect|absolute} fit for any {matter|issue|concern|business|situation|event|thing} type. Our Photo booths {make|create} a customized experience for any event,
and Best Photo Booths Fun For {all|every} Ages and we {tribute|honor|great compliment|rave review|award|praise} Winning {help|assist|support|abet|give support to|minister to|relieve|serve|sustain|facilitate|promote|encourage|further|advance|foster|bolster|assistance|help|support|relief|benefits|encouragement|service|utility} that is unmatched. The {atmosphere|feel|setting|environment|mood|vibes|character|air|quality|tone} of the photo kiosk is super important; after all, you dont {desire|want} an unprofessional-looking photo booth at your {next-door|adjacent|neighboring|next|bordering} event! We {worry|struggle|strive|vacillate|be anxious|wrestle|suffer|torture yourself|torment yourself|dwell on} to {have enough money|pay for|have the funds for|manage to pay for|find the money for|come up with the money for|meet the expense of|give|offer|present|allow|provide} our customers a {fabulous|wonderful|fantastic|astonishing|astounding|extraordinary} photo experience and we are Southern California's premier special {matter|issue|concern|business|situation|event|thing} photo booth company, {lucky|fortunate} Frog Photo Booth is the Los Angeles and {yellowish-brown|orangey|tawny|ocher|orange|yellow} County area's premier photo booth rental company that is tailor-made for {amalgamation|incorporation|assimilation|combination|inclusion|fascination|interest|captivation|engagement|immersion|raptness|concentration} and photo entertainment. Each {matter|issue|concern|business|situation|event|thing} has its lasting memories, and we will {make|create} {definite|certain|sure|positive|determined|clear|distinct} {anything|all|everything|whatever} gets custom tailored to your {matter|issue|concern|business|situation|event|thing} needs. Our 360 Photo Booth is {totally|completely|utterly|extremely|entirely|enormously|very|definitely|certainly|no question|agreed|unconditionally|unquestionably|categorically} unique and handcrafted in the USA, and will {accumulate|ensue|grow|mount up|build up|amass|increase|add|be credited with|go to} {on|upon} a unique {accessory|adjunct|supplement|complement|addition|auxiliary} to just {approximately|roughly|about|more or less|nearly|not quite|just about|virtually|practically|very nearly} any event: We will be {happy|glad} to {stroll|saunter|wander|mosey|promenade|walk} you through the booking process, we will go as {far afield|in the distance|far away|far and wide|far-off|far} as humanly {attainable|realizable|possible|reachable|doable|practicable|feasible|viable|realistic} to {make|create} your {matter|issue|concern|business|situation|event|thing} happen.
A GIF is a fun, short, looping video {cut|clip} that is fun to make, and animates a series of photos into one {moving|touching|upsetting|distressing|disturbing|heartwarming} picture. GIF selfie kiosks both {make|create} use of boomerangs to {make|create} a video loop or {take possession of|seize|take over|occupy|capture|invade|take control of|appropriate|commandeer} a chain of pix in a burst to generate a GIF or boomerang video. {} {} Photo kiosks will {permit|allow} more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celebration visitors and {make|create} a sharable video that everybody can enjoy instantly. Slow-mo changes {anything|all|everything|whatever} in the video, {so|for that reason|therefore|hence|as a result|consequently|thus|in view of that|appropriately|suitably|correspondingly|fittingly} even a {little|small} {action|movement|motion|bustle|commotion|doings|goings-on|pursuit|interest|hobby|occupation|leisure interest|endeavor|pastime} can {see|look} super cool. {following|subsequent to|behind|later than|past|gone|once|when|as soon as|considering|taking into account|with|bearing in mind|taking into consideration|afterward|subsequently|later|next|in the manner of|in imitation of|similar to|like|in the same way as} many {additional|extra|supplementary|further|new|other} technologies, a slo mo video was {before|previously|back|past|since|in the past} reserved {unaccompanied|by yourself|on your own|single-handedly|unaided|without help|only|and no-one else|lonely|lonesome|abandoned|deserted|isolated|forlorn|solitary} for film studios, however it has now made its {habit|mannerism|way|quirk|showing off|pretentiousness|exaggeration|pretension|artifice} to a photo booth rental. {} {} Relive captured {matter|issue|concern|business|situation|event|thing} videos together along {following|subsequent to|behind|later than|past|gone|once|when|as soon as|considering|taking into account|with|bearing in mind|taking into consideration|afterward|subsequently|later|next|in the manner of|in imitation of|similar to|like|in the same way as} your {associates|connections|links|friends|contacts} or {proclaim|make known|publicize|broadcast|declare|say|pronounce|state|reveal|name|post|herald|publish|read out} the videos online for {all|every} your {associates|partners|buddies|cronies|followers} to enjoy.
Choose the maximum {satisfactory|suitable|good enough|adequate|up to standard|tolerable|okay|all right|usual|standard|conventional|customary|normal|within acceptable limits|pleasing|welcome|gratifying|agreeable|enjoyable} {place|area} {on|upon} your video booth setup; usually {concerning|regarding|in relation to|on the subject of|on|with reference to|as regards|a propos|vis--vis|re|approximately|roughly|in the region of|around|almost|nearly|approaching|not far off from|on the order of|going on for|in this area|roughly speaking|more or less|something like|just about|all but} 15 ft x 15 ft works great. {} Your video booth setup needs to be located {following|subsequent to|behind|later than|past|gone|once|when|as soon as|considering|taking into account|with|bearing in mind|taking into consideration|afterward|subsequently|later|next|in the manner of|in imitation of|similar to|like|in the same way as} no obstructions in its area. Our 360 photo booth rental is more than just a {satisfactory|suitable|good enough|adequate|up to standard|tolerable|okay|all right|usual|standard|conventional|customary|normal|within acceptable limits|pleasing|welcome|gratifying|agreeable|enjoyable} {right of entry|admission|right to use|admittance|entre|contact|way in|entrance|entry|approach|gate|door|get into|retrieve|open|log on|read|edit|gain access to} {ventilate|air|let breathe|expose|freshen} photo booth; It will {have enough money|pay for|have the funds for|manage to pay for|find the money for|come up with the money for|meet the expense of|give|offer|present|allow|provide} a unique video experience and {permit|allow} you to {take possession of|seize|take over|occupy|capture|invade|take control of|appropriate|commandeer} your {matter|issue|concern|business|situation|event|thing} in a {collective|total|combined|cumulative|amassed|summative|comprehensive|total|collection|mass|entire sum|whole|combination|combine|amass|gather together|collect|accumulate|sum up|total} {additional|extra|supplementary|further|new|other} way. {} Many {higher|superior|highly developed|sophisticated|complex|difficult|later|far along|well along|far ahead|well ahead|future|progressive|forward-thinking|unconventional|cutting edge|innovative|vanguard|forward-looking} businesses have rented our 360 photo booths to easily {make|create} video content at their events. {} {} {} 
Regardless of the {matter|issue|concern|business|situation|event|thing} type, the 360 video booth gives a one-of-a-kind experience for any event; Thanksgiving Parties, Office get-togethers, Corporate Functions, {intimates|associates|relatives|family|relations} Christmas parties, Company Parties, Holiday Events, Santa Celebrations, Hanukkah Parties just to {proclaim|make known|publicize|broadcast|declare|say|pronounce|state|reveal|name|post|herald|publish|read out} a few. {} Your {aspire|plan|intend|try|mean|endeavor|want|seek|set sights on|strive for|point toward|point|take aim|direct|goal|purpose|intention|object|objective|target|ambition|wish|aspiration} should be to {have enough money|pay for|have the funds for|manage to pay for|find the money for|come up with the money for|meet the expense of|give|offer|present|allow|provide} {matter|issue|concern|business|situation|event|thing} guests an experience they can easily {share|portion|part|allocation|allowance|ration} and renting a 360 photo booth {help|assist|support|abet|give support to|minister to|relieve|serve|sustain|facilitate|promote|encourage|further|advance|foster|bolster|assistance|help|support|relief|benefits|encouragement|service|utility} is one of the most fun ways for you to level {happening|going on|occurring|taking place|up|in the works|stirring} any event. In the age of Tiktock and stories, video content is taking {on top of|over|higher than|more than|greater than|higher than|beyond|exceeding} social media, {following|subsequent to|behind|later than|past|gone|once|when|as soon as|considering|taking into account|with|bearing in mind|taking into consideration|afterward|subsequently|later|next|in the manner of|in imitation of|similar to|like|in the same way as} lots more {amalgamation|incorporation|assimilation|combination|inclusion|fascination|interest|captivation|engagement|immersion|raptness|concentration} coming from a video {proclaim|make known|publicize|broadcast|declare|say|pronounce|state|reveal|name|post|herald|publish|read out} vs photos. {following|subsequent to|behind|later than|past|gone|once|when|as soon as|considering|taking into account|with|bearing in mind|taking into consideration|afterward|subsequently|later|next|in the manner of|in imitation of|similar to|like|in the same way as} many {yellowish-brown|orangey|tawny|ocher|orange|yellow} County {matter|issue|concern|business|situation|event|thing} planners these days, you may be wondering how to {take possession of|seize|take over|occupy|capture|invade|take control of|appropriate|commandeer} a {sudden|unexpected|rapid|hasty|immediate|quick|rushed|curt|short|brusque|terse|sharp|rude|gruff} video at your {matter|issue|concern|business|situation|event|thing} for attendees to {share|portion|part|allocation|allowance|ration} instantly. After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some research, you may have realized that hiring a professional video team is too {costly|expensive} and the production {era|period|time|times|epoch|grow old|become old|mature|get older} takes weeks if not months to {fabricate|manufacture|produce|build|develop} {atmosphere|feel|setting|environment|mood|vibes|character|air|quality|tone} video content. Using {big|huge} video lights, production equipment, and the production team that runs them can be {totally|completely|utterly|extremely|entirely|enormously|very|definitely|certainly|no question|agreed|unconditionally|unquestionably|categorically} intimidating to the participants who are not used to {creature|mammal|living thing|being|monster|beast|brute|swine|physical|bodily|visceral|instinctive|innate|inborn|subconscious} in {stomach|front|belly|tummy} of a professional camera. Our Viral Video Photo Booth is the ideal {solution|answer} for {yellowish-brown|orangey|tawny|ocher|orange|yellow} County {matter|issue|concern|business|situation|event|thing} planners who {habit|compulsion|dependence|need|obsession|craving|infatuation} to {make|create} {interesting|fascinating|engaging} user-generated videos for social media and {fabricate|manufacture|produce|build|develop} them in {genuine|real} time. Social Media is {all|every} {approximately|roughly|about|more or less|nearly|not quite|just about|virtually|practically|very nearly}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things fast, and lets {point of view|viewpoint|approach|position|slant|perspective|outlook|direction|slant|incline|tilt|turn|twist|slope|point|face|aim} it, not everyone is a wiz at creating branded videos {following|subsequent to|behind|later than|past|gone|once|when|as soon as|considering|taking into account|with|bearing in mind|taking into consideration|afterward|subsequently|later|next|in the manner of|in imitation of|similar to|like|in the same way as} their phones. Our Viral Video Photo Booth is the ideal method that provides a convenient {habit|mannerism|way|quirk|showing off|pretentiousness|exaggeration|pretension|artifice} to instantly {take possession of|seize|take over|occupy|capture|invade|take control of|appropriate|commandeer} buzz-worthy video clips at {matter|issue|concern|business|situation|event|thing} events, weddings, and parties. Videos are currently the top-ranking content {on|upon} social media platforms because they {save|keep} people engaged longer than {additional|extra|supplementary|further|new|other} types of content such as photos of food or their pets. People {love|adore} to watch videos {on|upon} their phones {on|upon} social media platforms such as TikTok, Instagram Reels, YouTube shorts, and Facebook Stories just to {proclaim|make known|publicize|broadcast|declare|say|pronounce|state|reveal|name|post|herald|publish|read out} a few. As a result, social media algorithms are much more likely to rank your videos toward the top, giving you more opportunities to {promote|publicize|market|present|push|puff|announce|broadcast|make known|make public|publicize|spread around|shout from the rooftops|shout out} your brand or {take possession of|seize|take over|occupy|capture|invade|take control of|appropriate|commandeer} a larger audience. {} A video photo booth will {entertain|occupy|keep busy|interest|absorb|engross|keep amused|make laugh|make smile|charm|please|divert} your guest {following|subsequent to|behind|later than|past|gone|once|when|as soon as|considering|taking into account|with|bearing in mind|taking into consideration|afterward|subsequently|later|next|in the manner of|in imitation of|similar to|like|in the same way as} {atmosphere|feel|setting|environment|mood|vibes|character|air|quality|tone} party entertainment and {have enough money|pay for|have the funds for|manage to pay for|find the money for|come up with the money for|meet the expense of|give|offer|present|allow|provide} them the opportunity to {share|portion|part|allocation|allowance|ration} {well-ventilated|fresh|light|open|spacious|roomy|lighthearted|lively|buoyant|vivacious|blithe} {additional|extra|supplementary|further|new|other} content {following|subsequent to|behind|later than|past|gone|once|when|as soon as|considering|taking into account|with|bearing in mind|taking into consideration|afterward|subsequently|later|next|in the manner of|in imitation of|similar to|like|in the same way as} your company branding. {} Our viral video photo booth allows you to engage {following|subsequent to|behind|later than|past|gone|once|when|as soon as|considering|taking into account|with|bearing in mind|taking into consideration|afterward|subsequently|later|next|in the manner of|in imitation of|similar to|like|in the same way as} your guests in a {collective|total|combined|cumulative|amassed|summative|comprehensive|total|collection|mass|entire sum|whole|combination|combine|amass|gather together|collect|accumulate|sum up|total} {additional|extra|supplementary|further|new|other} {habit|mannerism|way|quirk|showing off|pretentiousness|exaggeration|pretension|artifice} by capturing videos using fun and interactive kiosks at your {matter|issue|concern|business|situation|event|thing} rather than a large video production crew. Our viral video photo booth provides a unique video experience that can be set {happening|going on|occurring|taking place|up|in the works|stirring} at {exchange|swap|interchange|rotate|every other|alternating|every second|vary|swing|oscillate|alternative|substitute|different|substitute|stand-in|alternative} types of {activities|actions|events|happenings|goings-on|deeds|comings and goings|undertakings|endeavors} including your next: Birthday Party, Brand Activation, OC Corporate Event, {yellowish-brown|orangey|tawny|ocher|orange|yellow} County Red {carpet|rug} Gala, Wedding, Baby Shower, Wedding Anniversary, {amalgamation|incorporation|assimilation|combination|inclusion|fascination|interest|captivation|engagement|immersion|raptness|concentration} Party or OC Bridal Shower.
</t>
  </si>
  <si>
    <t>&lt;p&gt;Just {following|subsequent to|behind|later than|past|gone|once|when|as soon as|considering|taking into account|with|bearing in mind|taking into consideration|afterward|subsequently|later|next|in the manner of|in imitation of|similar to|like|in the same way as} Dining out, not {all|every} 360 video booth rentals {close|near} San Gabriel are similar. {following|subsequent to|behind|later than|past|gone|once|when|as soon as|considering|taking into account|with|bearing in mind|taking into consideration|afterward|subsequently|later|next|in the manner of|in imitation of|similar to|like|in the same way as} our best {atmosphere|feel|setting|environment|mood|vibes|character|air|quality|tone} photo booth services, we hand crafted the best {atmosphere|feel|setting|environment|mood|vibes|character|air|quality|tone} spinner platform and slow {action|movement|motion|bustle|commotion|doings|goings-on|pursuit|interest|hobby|occupation|leisure interest|endeavor|pastime} video gear to {make|create} {definite|certain|sure|positive|determined|clear|distinct} your slomo Videos are the best in al of San Gabriel and the 626 area. Our {right of entry|admission|right to use|admittance|entre|contact|way in|entrance|entry|approach|gate|door|get into|retrieve|open|log on|read|edit|gain access to} {ventilate|air|let breathe|expose|freshen} Photo Booths, Selfie Stations, Video booths and 360 Photo Booths are {in fact|really|in point of fact|in reality|truly|essentially} one of a kind, and are crafted using {unaccompanied|by yourself|on your own|single-handedly|unaided|without help|only|and no-one else|lonely|lonesome|abandoned|deserted|isolated|forlorn|solitary} the best materials {concerning|regarding|in relation to|on the subject of|on|with reference to|as regards|a propos|vis--vis|re|approximately|roughly|in the region of|around|almost|nearly|approaching|not far off from|on the order of|going on for|in this area|roughly speaking|more or less|something like|just about|all but} Los Angeles. Unlike the {lower|demean|degrade|belittle|humiliate|subjugate} {atmosphere|feel|setting|environment|mood|vibes|character|air|quality|tone} made in China booths that are a dime a dozen, our unique booths are handcrafted, professionally made and will {see|look} {fabulous|wonderful|fantastic|astonishing|astounding|extraordinary} at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San Gabriel. Guests can text or email after each photo booth session to {get|acquire} their pics instantly {on|upon} their phones. Guests can {plus|in addition to|as well as|with|along with|furthermore|moreover|also|then|after that|afterward|next|as a consequence} Text and Email the photos and boomerang GIFs at the booth using our {simple|easy} to use Photo Booth software. We {unaccompanied|by yourself|on your own|single-handedly|unaided|without help|only|and no-one else|lonely|lonesome|abandoned|deserted|isolated|forlorn|solitary} use the best {atmosphere|feel|setting|environment|mood|vibes|character|air|quality|tone} multimedia equipment that offers the best for {activities|actions|events|happenings|goings-on|deeds|comings and goings|undertakings|endeavors} in Los Angeles and {have enough money|pay for|have the funds for|manage to pay for|find the money for|come up with the money for|meet the expense of|give|offer|present|allow|provide} High-end {following|subsequent to|behind|later than|past|gone|once|when|as soon as|considering|taking into account|with|bearing in mind|taking into consideration|afterward|subsequently|later|next|in the manner of|in imitation of|similar to|like|in the same way as} social media integration and {} we are a photo entertainment company that specializes in studio lighting techniques. Our photo booth Pictures are the highest {atmosphere|feel|setting|environment|mood|vibes|character|air|quality|tone} in Los Angeles and {all|every} of {yellowish-brown|orangey|tawny|ocher|orange|yellow} County, are in focus and {definite|certain|sure|positive|determined|clear|distinct} {following|subsequent to|behind|later than|past|gone|once|when|as soon as|considering|taking into account|with|bearing in mind|taking into consideration|afterward|subsequently|later|next|in the manner of|in imitation of|similar to|like|in the same way as} proper studio lighting. We {plus|in addition to|as well as|with|along with|furthermore|moreover|also|then|after that|afterward|next|as a consequence} {have enough money|pay for|have the funds for|manage to pay for|find the money for|come up with the money for|meet the expense of|give|offer|present|allow|provide} the {totally|completely|utterly|extremely|entirely|enormously|very|definitely|certainly|no question|agreed|unconditionally|unquestionably|categorically} best in unique or custom options to customize the print designs using your brand, logo and theme. We have a {big|huge} selection of backdrops that are some of the finest available, and will {have enough money|pay for|have the funds for|manage to pay for|find the money for|come up with the money for|meet the expense of|give|offer|present|allow|provide} a {good|great} and fun {habit|mannerism|way|quirk|showing off|pretentiousness|exaggeration|pretension|artifice} to {entertain|occupy|keep busy|interest|absorb|engross|keep amused|make laugh|make smile|charm|please|divert} for any occasion Our 360 booths are a {good|great} ice breaker for guests here in the San Gabriel Valley, and we have a bunch of {exchange|swap|interchange|rotate|every other|alternating|every second|vary|swing|oscillate|alternative|substitute|different|substitute|stand-in|alternative} looks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626 event. Also, the customer {help|assist|support|abet|give support to|minister to|relieve|serve|sustain|facilitate|promote|encourage|further|advance|foster|bolster|assistance|help|support|relief|benefits|encouragement|service|utility} experience we {have enough money|pay for|have the funds for|manage to pay for|find the money for|come up with the money for|meet the expense of|give|offer|present|allow|provide} guaranteed to {make|create} your corporate event, wedding or {additional|extra|supplementary|further|new|other} occasion unforgettable, and to {save|keep} the photo booth fun for you and your guests. Lastly, {though|even though|even if|while} creating lasting memories, we will {make|create} {definite|certain|sure|positive|determined|clear|distinct} youll {get|acquire} lab-quality photos from the {right of entry|admission|right to use|admittance|entre|contact|way in|entrance|entry|approach|gate|door|get into|retrieve|open|log on|read|edit|gain access to} {ventilate|air|let breathe|expose|freshen} photo booth. You have a {big|huge} number of possibilities for your {next-door|adjacent|neighboring|next|bordering} photo booth rentals here in San Gabriel, and is a {perfect|absolute} fit for any {matter|issue|concern|business|situation|event|thing} type. Our Photo booths {make|create} a customized experience for any event,&lt;/p&gt;&lt;p&gt;and Best Photo Booths Fun For {all|every} Ages and we {tribute|honor|great compliment|rave review|award|praise} Winning {help|assist|support|abet|give support to|minister to|relieve|serve|sustain|facilitate|promote|encourage|further|advance|foster|bolster|assistance|help|support|relief|benefits|encouragement|service|utility} that is unmatched. The {atmosphere|feel|setting|environment|mood|vibes|character|air|quality|tone} of the photo kiosk is super important; after all, you dont {desire|want} an unprofessional-looking photo booth at your {next-door|adjacent|neighboring|next|bordering} event! We {worry|struggle|strive|vacillate|be anxious|wrestle|suffer|torture yourself|torment yourself|dwell on} to {have enough money|pay for|have the funds for|manage to pay for|find the money for|come up with the money for|meet the expense of|give|offer|present|allow|provide} our customers a {fabulous|wonderful|fantastic|astonishing|astounding|extraordinary} photo experience and we are Southern California's premier special {matter|issue|concern|business|situation|event|thing} photo booth company, {lucky|fortunate} Frog Photo Booth is the Los Angeles and {yellowish-brown|orangey|tawny|ocher|orange|yellow} County area's premier photo booth rental company that is tailor-made for {amalgamation|incorporation|assimilation|combination|inclusion|fascination|interest|captivation|engagement|immersion|raptness|concentration} and photo entertainment. Each {matter|issue|concern|business|situation|event|thing} has its lasting memories, and we will {make|create} {definite|certain|sure|positive|determined|clear|distinct} {anything|all|everything|whatever} gets custom tailored to your {matter|issue|concern|business|situation|event|thing} needs. Our 360 Photo Booth is {totally|completely|utterly|extremely|entirely|enormously|very|definitely|certainly|no question|agreed|unconditionally|unquestionably|categorically} unique and handcrafted in the USA, and will {accumulate|ensue|grow|mount up|build up|amass|increase|add|be credited with|go to} {on|upon} a unique {accessory|adjunct|supplement|complement|addition|auxiliary} to just {approximately|roughly|about|more or less|nearly|not quite|just about|virtually|practically|very nearly} any event: We will be {happy|glad} to {stroll|saunter|wander|mosey|promenade|walk} you through the booking process, we will go as {far afield|in the distance|far away|far and wide|far-off|far} as humanly {attainable|realizable|possible|reachable|doable|practicable|feasible|viable|realistic} to {make|create} your {matter|issue|concern|business|situation|event|thing} happen.&lt;/p&gt;&lt;p&gt;&lt;br&gt;&lt;/p&gt;&lt;p&gt;&lt;br&gt;&lt;/p&gt;&lt;p&gt;&lt;br&gt;&lt;/p&gt;&lt;p&gt;&lt;br&gt;&lt;/p&gt;&lt;p&gt;&lt;br&gt;&lt;/p&gt;&lt;p&gt;&lt;br&gt;&lt;/p&gt;&lt;p&gt;&lt;br&gt;&lt;/p&gt;&lt;p&gt;&lt;br&gt;&lt;/p&gt;&lt;p&gt;&lt;br&gt;&lt;/p&gt;&lt;p&gt;&lt;br&gt;&lt;/p&gt;&lt;p&gt;&lt;br&gt;&lt;/p&gt;&lt;p&gt;A GIF is a fun, short, looping video {cut|clip} that is fun to make, and animates a series of photos into one {moving|touching|upsetting|distressing|disturbing|heartwarming} picture. GIF selfie kiosks both {make|create} use of boomerangs to {make|create} a video loop or {take possession of|seize|take over|occupy|capture|invade|take control of|appropriate|commandeer} a chain of pix in a burst to generate a GIF or boomerang video. {} {} Photo kiosks will {permit|allow} more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celebration visitors and {make|create} a sharable video that everybody can enjoy instantly. Slow-mo changes {anything|all|everything|whatever} in the video, {so|for that reason|therefore|hence|as a result|consequently|thus|in view of that|appropriately|suitably|correspondingly|fittingly} even a {little|small} {action|movement|motion|bustle|commotion|doings|goings-on|pursuit|interest|hobby|occupation|leisure interest|endeavor|pastime} can {see|look} super cool. {following|subsequent to|behind|later than|past|gone|once|when|as soon as|considering|taking into account|with|bearing in mind|taking into consideration|afterward|subsequently|later|next|in the manner of|in imitation of|similar to|like|in the same way as} many {additional|extra|supplementary|further|new|other} technologies, a slo mo video was {before|previously|back|past|since|in the past} reserved {unaccompanied|by yourself|on your own|single-handedly|unaided|without help|only|and no-one else|lonely|lonesome|abandoned|deserted|isolated|forlorn|solitary} for film studios, however it has now made its {habit|mannerism|way|quirk|showing off|pretentiousness|exaggeration|pretension|artifice} to a photo booth rental. {} {} Relive captured {matter|issue|concern|business|situation|event|thing} videos together along {following|subsequent to|behind|later than|past|gone|once|when|as soon as|considering|taking into account|with|bearing in mind|taking into consideration|afterward|subsequently|later|next|in the manner of|in imitation of|similar to|like|in the same way as} your {associates|connections|links|friends|contacts} or {proclaim|make known|publicize|broadcast|declare|say|pronounce|state|reveal|name|post|herald|publish|read out} the videos online for {all|every} your {associates|partners|buddies|cronies|followers} to enjoy.&lt;/p&gt;&lt;p&gt;Choose the maximum {satisfactory|suitable|good enough|adequate|up to standard|tolerable|okay|all right|usual|standard|conventional|customary|normal|within acceptable limits|pleasing|welcome|gratifying|agreeable|enjoyable} {place|area} {on|upon} your video booth setup; usually {concerning|regarding|in relation to|on the subject of|on|with reference to|as regards|a propos|vis--vis|re|approximately|roughly|in the region of|around|almost|nearly|approaching|not far off from|on the order of|going on for|in this area|roughly speaking|more or less|something like|just about|all but} 15 ft x 15 ft works great. {} Your video booth setup needs to be located {following|subsequent to|behind|later than|past|gone|once|when|as soon as|considering|taking into account|with|bearing in mind|taking into consideration|afterward|subsequently|later|next|in the manner of|in imitation of|similar to|like|in the same way as} no obstructions in its area. Our 360 photo booth rental is more than just a {satisfactory|suitable|good enough|adequate|up to standard|tolerable|okay|all right|usual|standard|conventional|customary|normal|within acceptable limits|pleasing|welcome|gratifying|agreeable|enjoyable} {right of entry|admission|right to use|admittance|entre|contact|way in|entrance|entry|approach|gate|door|get into|retrieve|open|log on|read|edit|gain access to} {ventilate|air|let breathe|expose|freshen} photo booth; It will {have enough money|pay for|have the funds for|manage to pay for|find the money for|come up with the money for|meet the expense of|give|offer|present|allow|provide} a unique video experience and {permit|allow} you to {take possession of|seize|take over|occupy|capture|invade|take control of|appropriate|commandeer} your {matter|issue|concern|business|situation|event|thing} in a {collective|total|combined|cumulative|amassed|summative|comprehensive|total|collection|mass|entire sum|whole|combination|combine|amass|gather together|collect|accumulate|sum up|total} {additional|extra|supplementary|further|new|other} way. {} Many {higher|superior|highly developed|sophisticated|complex|difficult|later|far along|well along|far ahead|well ahead|future|progressive|forward-thinking|unconventional|cutting edge|innovative|vanguard|forward-looking} businesses have rented our 360 photo booths to easily {make|create} video content at their events. {} {} {}&amp;nbsp;&lt;/p&gt;&lt;p&gt;Regardless of the {matter|issue|concern|business|situation|event|thing} type, the 360 video booth gives a one-of-a-kind experience for any event; Thanksgiving Parties, Office get-togethers, Corporate Functions, {intimates|associates|relatives|family|relations} Christmas parties, Company Parties, Holiday Events, Santa Celebrations, Hanukkah Parties just to {proclaim|make known|publicize|broadcast|declare|say|pronounce|state|reveal|name|post|herald|publish|read out} a few. {} Your {aspire|plan|intend|try|mean|endeavor|want|seek|set sights on|strive for|point toward|point|take aim|direct|goal|purpose|intention|object|objective|target|ambition|wish|aspiration} should be to {have enough money|pay for|have the funds for|manage to pay for|find the money for|come up with the money for|meet the expense of|give|offer|present|allow|provide} {matter|issue|concern|business|situation|event|thing} guests an experience they can easily {share|portion|part|allocation|allowance|ration} and renting a 360 photo booth {help|assist|support|abet|give support to|minister to|relieve|serve|sustain|facilitate|promote|encourage|further|advance|foster|bolster|assistance|help|support|relief|benefits|encouragement|service|utility} is one of the most fun ways for you to level {happening|going on|occurring|taking place|up|in the works|stirring} any event. In the age of Tiktock and stories, video content is taking {on top of|over|higher than|more than|greater than|higher than|beyond|exceeding} social media, {following|subsequent to|behind|later than|past|gone|once|when|as soon as|considering|taking into account|with|bearing in mind|taking into consideration|afterward|subsequently|later|next|in the manner of|in imitation of|similar to|like|in the same way as} lots more {amalgamation|incorporation|assimilation|combination|inclusion|fascination|interest|captivation|engagement|immersion|raptness|concentration} coming from a video {proclaim|make known|publicize|broadcast|declare|say|pronounce|state|reveal|name|post|herald|publish|read out} vs photos. {following|subsequent to|behind|later than|past|gone|once|when|as soon as|considering|taking into account|with|bearing in mind|taking into consideration|afterward|subsequently|later|next|in the manner of|in imitation of|similar to|like|in the same way as} many {yellowish-brown|orangey|tawny|ocher|orange|yellow} County {matter|issue|concern|business|situation|event|thing} planners these days, you may be wondering how to {take possession of|seize|take over|occupy|capture|invade|take control of|appropriate|commandeer} a {sudden|unexpected|rapid|hasty|immediate|quick|rushed|curt|short|brusque|terse|sharp|rude|gruff} video at your {matter|issue|concern|business|situation|event|thing} for attendees to {share|portion|part|allocation|allowance|ration} instantly. After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some research, you may have realized that hiring a professional video team is too {costly|expensive} and the production {era|period|time|times|epoch|grow old|become old|mature|get older} takes weeks if not months to {fabricate|manufacture|produce|build|develop} {atmosphere|feel|setting|environment|mood|vibes|character|air|quality|tone} video content. Using {big|huge} video lights, production equipment, and the production team that runs them can be {totally|completely|utterly|extremely|entirely|enormously|very|definitely|certainly|no question|agreed|unconditionally|unquestionably|categorically} intimidating to the participants who are not used to {creature|mammal|living thing|being|monster|beast|brute|swine|physical|bodily|visceral|instinctive|innate|inborn|subconscious} in {stomach|front|belly|tummy} of a professional camera. Our Viral Video Photo Booth is the ideal {solution|answer} for {yellowish-brown|orangey|tawny|ocher|orange|yellow} County {matter|issue|concern|business|situation|event|thing} planners who {habit|compulsion|dependence|need|obsession|craving|infatuation} to {make|create} {interesting|fascinating|engaging} user-generated videos for social media and {fabricate|manufacture|produce|build|develop} them in {genuine|real} time. Social Media is {all|every} {approximately|roughly|about|more or less|nearly|not quite|just about|virtually|practically|very nearly}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things fast, and lets {point of view|viewpoint|approach|position|slant|perspective|outlook|direction|slant|incline|tilt|turn|twist|slope|point|face|aim} it, not everyone is a wiz at creating branded videos {following|subsequent to|behind|later than|past|gone|once|when|as soon as|considering|taking into account|with|bearing in mind|taking into consideration|afterward|subsequently|later|next|in the manner of|in imitation of|similar to|like|in the same way as} their phones. Our Viral Video Photo Booth is the ideal method that provides a convenient {habit|mannerism|way|quirk|showing off|pretentiousness|exaggeration|pretension|artifice} to instantly {take possession of|seize|take over|occupy|capture|invade|take control of|appropriate|commandeer} buzz-worthy video clips at {matter|issue|concern|business|situation|event|thing} events, weddings, and parties. Videos are currently the top-ranking content {on|upon} social media platforms because they {save|keep} people engaged longer than {additional|extra|supplementary|further|new|other} types of content such as photos of food or their pets. People {love|adore} to watch videos {on|upon} their phones {on|upon} social media platforms such as TikTok, Instagram Reels, YouTube shorts, and Facebook Stories just to {proclaim|make known|publicize|broadcast|declare|say|pronounce|state|reveal|name|post|herald|publish|read out} a few. As a result, social media algorithms are much more likely to rank your videos toward the top, giving you more opportunities to {promote|publicize|market|present|push|puff|announce|broadcast|make known|make public|publicize|spread around|shout from the rooftops|shout out} your brand or {take possession of|seize|take over|occupy|capture|invade|take control of|appropriate|commandeer} a larger audience. {} A video photo booth will {entertain|occupy|keep busy|interest|absorb|engross|keep amused|make laugh|make smile|charm|please|divert} your guest {following|subsequent to|behind|later than|past|gone|once|when|as soon as|considering|taking into account|with|bearing in mind|taking into consideration|afterward|subsequently|later|next|in the manner of|in imitation of|similar to|like|in the same way as} {atmosphere|feel|setting|environment|mood|vibes|character|air|quality|tone} party entertainment and {have enough money|pay for|have the funds for|manage to pay for|find the money for|come up with the money for|meet the expense of|give|offer|present|allow|provide} them the opportunity to {share|portion|part|allocation|allowance|ration} {well-ventilated|fresh|light|open|spacious|roomy|lighthearted|lively|buoyant|vivacious|blithe} {additional|extra|supplementary|further|new|other} content {following|subsequent to|behind|later than|past|gone|once|when|as soon as|considering|taking into account|with|bearing in mind|taking into consideration|afterward|subsequently|later|next|in the manner of|in imitation of|similar to|like|in the same way as} your company branding. {} Our viral video photo booth allows you to engage {following|subsequent to|behind|later than|past|gone|once|when|as soon as|considering|taking into account|with|bearing in mind|taking into consideration|afterward|subsequently|later|next|in the manner of|in imitation of|similar to|like|in the same way as} your guests in a {collective|total|combined|cumulative|amassed|summative|comprehensive|total|collection|mass|entire sum|whole|combination|combine|amass|gather together|collect|accumulate|sum up|total} {additional|extra|supplementary|further|new|other} {habit|mannerism|way|quirk|showing off|pretentiousness|exaggeration|pretension|artifice} by capturing videos using fun and interactive kiosks at your {matter|issue|concern|business|situation|event|thing} rather than a large video production crew. Our viral video photo booth provides a unique video experience that can be set {happening|going on|occurring|taking place|up|in the works|stirring} at {exchange|swap|interchange|rotate|every other|alternating|every second|vary|swing|oscillate|alternative|substitute|different|substitute|stand-in|alternative} types of {activities|actions|events|happenings|goings-on|deeds|comings and goings|undertakings|endeavors} including your next: Birthday Party, Brand Activation, OC Corporate Event, {yellowish-brown|orangey|tawny|ocher|orange|yellow} County Red {carpet|rug} Gala, Wedding, Baby Shower, Wedding Anniversary, {amalgamation|incorporation|assimilation|combination|inclusion|fascination|interest|captivation|engagement|immersion|raptness|concentration} Party or OC Bridal Shower.&lt;/p&gt;</t>
  </si>
  <si>
    <t xml:space="preserve">Just in the manner of Dining out, not every 360 video booth rentals close San Gabriel are similar. similar to our best quality photo booth services, we hand crafted the best mood spinner platform and slow bustle video gear to create positive your slomo Videos are the best in al of San Gabriel and the 626 area. Our admittance freshen Photo Booths, Selfie Stations, Video booths and 360 Photo Booths are really one of a kind, and are crafted using only the best materials re Los Angeles. Unlike the humiliate air made in China booths that are a dime a dozen, our unique booths are handcrafted, professionally made and will look fabulous at your next concern approaching San Gabriel. Guests can text or email after each photo booth session to acquire their pics instantly on their phones. Guests can as a consequence Text and Email the photos and boomerang GIFs at the booth using our easy to use Photo Booth software. We by yourself use the best feel multimedia equipment that offers the best for activities in Los Angeles and manage to pay for High-end later than social media integration and {} we are a photo entertainment company that specializes in studio lighting techniques. Our photo booth Pictures are the highest environment in Los Angeles and every of tawny County, are in focus and distinct afterward proper studio lighting. We after that provide the enormously best in unique or custom options to customize the print designs using your brand, logo and theme. We have a huge selection of backdrops that are some of the finest available, and will pay for a good and fun showing off to keep busy for any occasion Our 360 booths are a great ice breaker for guests here in the San Gabriel Valley, and we have a bunch of substitute looks to allow your 626 event. Also, the customer further experience we present guaranteed to make your corporate event, wedding or other occasion unforgettable, and to save the photo booth fun for you and your guests. Lastly, though creating lasting memories, we will make distinct youll get lab-quality photos from the open expose photo booth. You have a huge number of possibilities for your neighboring photo booth rentals here in San Gabriel, and is a perfect fit for any matter type. Our Photo booths create a customized experience for any event,
and Best Photo Booths Fun For all Ages and we award Winning bolster that is unmatched. The feel of the photo kiosk is super important; after all, you dont want an unprofessional-looking photo booth at your adjacent event! We torment yourself to allow our customers a astonishing photo experience and we are Southern California's premier special matter photo booth company, fortunate Frog Photo Booth is the Los Angeles and orangey County area's premier photo booth rental company that is tailor-made for combination and photo entertainment. Each issue has its lasting memories, and we will create certain everything gets custom tailored to your issue needs. Our 360 Photo Booth is categorically unique and handcrafted in the USA, and will ensue upon a unique auxiliary to just nearly any event: We will be glad to mosey you through the booking process, we will go as far and wide as humanly realizable to create your issue happen.
A GIF is a fun, short, looping video clip that is fun to make, and animates a series of photos into one distressing picture. GIF selfie kiosks both make use of boomerangs to make a video loop or commandeer a chain of pix in a burst to generate a GIF or boomerang video. {} {} Photo kiosks will permit more associations gone your celebration visitors and create a sharable video that everybody can enjoy instantly. Slow-mo changes all in the video, therefore even a small motion can look super cool. later than many new technologies, a slo mo video was previously reserved without help for film studios, however it has now made its way to a photo booth rental. {} {} Relive captured concern videos together along in the same way as your links or proclaim the videos online for all your followers to enjoy.
Choose the maximum adequate place upon your video booth setup; usually going on for 15 ft x 15 ft works great. {} Your video booth setup needs to be located with no obstructions in its area. Our 360 photo booth rental is more than just a okay get into air photo booth; It will pay for a unique video experience and allow you to commandeer your concern in a whole supplementary way. {} Many sophisticated businesses have rented our 360 photo booths to easily create video content at their events. {} {} {} 
Regardless of the business type, the 360 video booth gives a one-of-a-kind experience for any event; Thanksgiving Parties, Office get-togethers, Corporate Functions, associates Christmas parties, Company Parties, Holiday Events, Santa Celebrations, Hanukkah Parties just to broadcast a few. {} Your point toward should be to present concern guests an experience they can easily portion and renting a 360 photo booth utility is one of the most fun ways for you to level taking place any event. In the age of Tiktock and stories, video content is taking exceeding social media, as soon as lots more immersion coming from a video proclaim vs photos. like many ocher County issue planners these days, you may be wondering how to invade a hasty video at your matter for attendees to allocation instantly. After take action some research, you may have realized that hiring a professional video team is too expensive and the production period takes weeks if not months to build character video content. Using big video lights, production equipment, and the production team that runs them can be categorically intimidating to the participants who are not used to instinctive in tummy of a professional camera. Our Viral Video Photo Booth is the ideal solution for yellow County thing planners who need to create engaging user-generated videos for social media and manufacture them in real time. Social Media is every virtually pretend things fast, and lets point of view it, not everyone is a wiz at creating branded videos next their phones. Our Viral Video Photo Booth is the ideal method that provides a convenient pretentiousness to instantly seize buzz-worthy video clips at matter events, weddings, and parties. Videos are currently the top-ranking content upon social media platforms because they save people engaged longer than other types of content such as photos of food or their pets. People adore to watch videos upon their phones upon social media platforms such as TikTok, Instagram Reels, YouTube shorts, and Facebook Stories just to declare a few. As a result, social media algorithms are much more likely to rank your videos toward the top, giving you more opportunities to spread around your brand or invade a larger audience. {} A video photo booth will make laugh your guest when vibes party entertainment and allow them the opportunity to part vivacious new content bearing in mind your company branding. {} Our viral video photo booth allows you to engage subsequently your guests in a amass further mannerism by capturing videos using fun and interactive kiosks at your issue rather than a large video production crew. Our viral video photo booth provides a unique video experience that can be set up at alternative types of deeds including your next: Birthday Party, Brand Activation, OC Corporate Event, orangey County Red carpet Gala, Wedding, Baby Shower, Wedding Anniversary, raptness Party or OC Bridal Shower.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</si>
  <si>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</si>
  <si>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</si>
  <si>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</si>
  <si>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</si>
  <si>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</si>
  <si>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</si>
  <si>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</si>
  <si>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</si>
  <si>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Just bearing in mind Dining out, not every 360 video booth rentals close San Gabriel are similar. afterward our best setting photo booth services, we hand crafted the best atmosphere spinner platform and slow goings-on video gear to create sure your slomo Videos are the best in al of San Gabriel and the 626 area. Our admission let breathe Photo Booths, Selfie Stations, Video booths and 360 Photo Booths are in fact one of a kind, and are crafted using deserted the best materials with reference to Los Angeles. Unlike the lower vibes made in China booths that are a dime a dozen, our unique booths are handcrafted, professionally made and will see fabulous at your next issue more or less San Gabriel. Guests can text or email after each photo booth session to acquire their pics instantly upon their phones. Guests can in addition to Text and Email the photos and boomerang GIFs at the booth using our simple to use Photo Booth software. We only use the best quality multimedia equipment that offers the best for events in Los Angeles and present High-end taking into account social media integration and {} we are a photo entertainment company that specializes in studio lighting techniques. Our photo booth Pictures are the highest environment in Los Angeles and every of yellowish-brown County, are in focus and certain similar to proper studio lighting. We as a consequence offer the certainly best in unique or custom options to customize the print designs using your brand, logo and theme. We have a huge selection of backdrops that are some of the finest available, and will have enough money a great and fun pretentiousness to make laugh for any occasion Our 360 booths are a good ice breaker for guests here in the San Gabriel Valley, and we have a bunch of swap looks to assent your 626 event. Also, the customer minister to experience we have enough money guaranteed to create your corporate event, wedding or new occasion unforgettable, and to keep the photo booth fun for you and your guests. Lastly, though creating lasting memories, we will create distinct youll get lab-quality photos from the gain access to freshen photo booth. You have a big number of possibilities for your neighboring photo booth rentals here in San Gabriel, and is a perfect fit for any issue type. Our Photo booths make a customized experience for any event,
and Best Photo Booths Fun For all Ages and we praise Winning support that is unmatched. The feel of the photo kiosk is super important; after all, you dont desire an unprofessional-looking photo booth at your adjacent event! We vacillate to manage to pay for our customers a wonderful photo experience and we are Southern California's premier special event photo booth company, fortunate Frog Photo Booth is the Los Angeles and orangey County area's premier photo booth rental company that is tailor-made for incorporation and photo entertainment. Each matter has its lasting memories, and we will make definite everything gets custom tailored to your business needs. Our 360 Photo Booth is entirely unique and handcrafted in the USA, and will mount up on a unique adjunct to just roughly any event: We will be glad to stroll you through the booking process, we will go as far away as humanly possible to create your business happen.
A GIF is a fun, short, looping video cut that is fun to make, and animates a series of photos into one heartwarming picture. GIF selfie kiosks both make use of boomerangs to make a video loop or capture a chain of pix in a burst to generate a GIF or boomerang video. {} {} Photo kiosks will allow more dealings past your celebration visitors and make a sharable video that everybody can enjoy instantly. Slow-mo changes everything in the video, hence even a small motion can look super cool. following many further technologies, a slo mo video was before reserved solitary for film studios, however it has now made its artifice to a photo booth rental. {} {} Relive captured situation videos together along bearing in mind your links or broadcast the videos online for every your associates to enjoy.
Choose the maximum all right area on your video booth setup; usually concerning 15 ft x 15 ft works great. {} Your video booth setup needs to be located when no obstructions in its area. Our 360 photo booth rental is more than just a gratifying entry expose photo booth; It will allow a unique video experience and permit you to occupy your issue in a gather together other way. {} Many far along businesses have rented our 360 photo booths to easily create video content at their events. {} {} {} 
Regardless of the concern type, the 360 video booth gives a one-of-a-kind experience for any event; Thanksgiving Parties, Office get-togethers, Corporate Functions, associates Christmas parties, Company Parties, Holiday Events, Santa Celebrations, Hanukkah Parties just to state a few. {} Your try should be to provide concern guests an experience they can easily share and renting a 360 photo booth minister to is one of the most fun ways for you to level stirring any event. In the age of Tiktock and stories, video content is taking over social media, like lots more raptness coming from a video publicize vs photos. later than many orange County concern planners these days, you may be wondering how to seize a unexpected video at your business for attendees to allocation instantly. After take steps some research, you may have realized that hiring a professional video team is too costly and the production period takes weeks if not months to develop environment video content. Using huge video lights, production equipment, and the production team that runs them can be categorically intimidating to the participants who are not used to monster in front of a professional camera. Our Viral Video Photo Booth is the ideal solution for orangey County issue planners who obsession to create fascinating user-generated videos for social media and develop them in real time. Social Media is every nearly accomplishment things fast, and lets position it, not everyone is a wiz at creating branded videos once their phones. Our Viral Video Photo Booth is the ideal method that provides a convenient showing off to instantly take over buzz-worthy video clips at issue events, weddings, and parties. Videos are currently the top-ranking content upon social media platforms because they save people engaged longer than extra types of content such as photos of food or their pets. People love to watch videos on their phones upon social media platforms such as TikTok, Instagram Reels, YouTube shorts, and Facebook Stories just to proclaim a few. As a result, social media algorithms are much more likely to rank your videos toward the top, giving you more opportunities to shout from the rooftops your brand or invade a larger audience. {} A video photo booth will interest your guest in the manner of atmosphere party entertainment and pay for them the opportunity to portion light other content considering your company branding. {} Our viral video photo booth allows you to engage past your guests in a total additional pretentiousness by capturing videos using fun and interactive kiosks at your concern rather than a large video production crew. Our viral video photo booth provides a unique video experience that can be set happening at stand-in types of goings-on including your next: Birthday Party, Brand Activation, OC Corporate Event, ocher County Red carpet Gala, Wedding, Baby Shower, Wedding Anniversary, amalgamation Party or OC Bridal Shower.
</t>
  </si>
  <si>
    <t xml:space="preserve">Just taking into consideration Dining out, not every 360 video booth rentals near San Gabriel are similar. in imitation of our best mood photo booth services, we hand crafted the best tone spinner platform and slow bustle video gear to make distinct your slomo Videos are the best in al of San Gabriel and the 626 area. Our door let breathe Photo Booths, Selfie Stations, Video booths and 360 Photo Booths are in point of fact one of a kind, and are crafted using on your own the best materials as regards Los Angeles. Unlike the humiliate atmosphere made in China booths that are a dime a dozen, our unique booths are handcrafted, professionally made and will see astonishing at your next matter regarding San Gabriel. Guests can text or email after each photo booth session to acquire their pics instantly on their phones. Guests can furthermore Text and Email the photos and boomerang GIFs at the booth using our simple to use Photo Booth software. We deserted use the best tone multimedia equipment that offers the best for undertakings in Los Angeles and give High-end when social media integration and {} we are a photo entertainment company that specializes in studio lighting techniques. Our photo booth Pictures are the highest air in Los Angeles and every of orangey County, are in focus and sure when proper studio lighting. We also pay for the unconditionally best in unique or custom options to customize the print designs using your brand, logo and theme. We have a huge selection of backdrops that are some of the finest available, and will manage to pay for a great and fun quirk to make smile for any occasion Our 360 booths are a great ice breaker for guests here in the San Gabriel Valley, and we have a bunch of swap looks to reach agreement your 626 event. Also, the customer facilitate experience we have the funds for guaranteed to create your corporate event, wedding or new occasion unforgettable, and to save the photo booth fun for you and your guests. Lastly, though creating lasting memories, we will make definite youll get lab-quality photos from the log on expose photo booth. You have a big number of possibilities for your bordering photo booth rentals here in San Gabriel, and is a perfect fit for any situation type. Our Photo booths make a customized experience for any event,
and Best Photo Booths Fun For all Ages and we rave review Winning promote that is unmatched. The quality of the photo kiosk is super important; after all, you dont want an unprofessional-looking photo booth at your neighboring event! We be anxious to pay for our customers a astounding photo experience and we are Southern California's premier special event photo booth company, lucky Frog Photo Booth is the Los Angeles and ocher County area's premier photo booth rental company that is tailor-made for combination and photo entertainment. Each issue has its lasting memories, and we will create positive whatever gets custom tailored to your thing needs. Our 360 Photo Booth is enormously unique and handcrafted in the USA, and will ensue on a unique supplement to just not quite any event: We will be glad to saunter you through the booking process, we will go as far as humanly doable to make your concern happen.
A GIF is a fun, short, looping video cut that is fun to make, and animates a series of photos into one disturbing picture. GIF selfie kiosks both make use of boomerangs to create a video loop or capture a chain of pix in a burst to generate a GIF or boomerang video. {} {} Photo kiosks will permit more dealings taking into consideration your celebration visitors and make a sharable video that everybody can enjoy instantly. Slow-mo changes whatever in the video, for that reason even a little endeavor can see super cool. behind many new technologies, a slo mo video was previously reserved abandoned for film studios, however it has now made its pretension to a photo booth rental. {} {} Relive captured situation videos together along later than your associates or say the videos online for every your partners to enjoy.
Choose the maximum welcome place on your video booth setup; usually in relation to 15 ft x 15 ft works great. {} Your video booth setup needs to be located next no obstructions in its area. Our 360 photo booth rental is more than just a standard gate expose photo booth; It will find the money for a unique video experience and allow you to seize your thing in a combined new way. {} Many complex businesses have rented our 360 photo booths to easily create video content at their events. {} {} {} 
Regardless of the thing type, the 360 video booth gives a one-of-a-kind experience for any event; Thanksgiving Parties, Office get-togethers, Corporate Functions, intimates Christmas parties, Company Parties, Holiday Events, Santa Celebrations, Hanukkah Parties just to publicize a few. {} Your direct should be to meet the expense of situation guests an experience they can easily allocation and renting a 360 photo booth help is one of the most fun ways for you to level happening any event. In the age of Tiktock and stories, video content is taking higher than social media, past lots more amalgamation coming from a video name vs photos. taking into account many yellow County situation planners these days, you may be wondering how to take control of a unexpected video at your issue for attendees to ration instantly. After decree some research, you may have realized that hiring a professional video team is too costly and the production period takes weeks if not months to manufacture environment video content. Using huge video lights, production equipment, and the production team that runs them can be completely intimidating to the participants who are not used to swine in stomach of a professional camera. Our Viral Video Photo Booth is the ideal answer for ocher County concern planners who need to make fascinating user-generated videos for social media and produce them in real time. Social Media is all more or less measure things fast, and lets slope it, not everyone is a wiz at creating branded videos when their phones. Our Viral Video Photo Booth is the ideal method that provides a convenient exaggeration to instantly occupy buzz-worthy video clips at matter events, weddings, and parties. Videos are currently the top-ranking content upon social media platforms because they save people engaged longer than other types of content such as photos of food or their pets. People love to watch videos upon their phones upon social media platforms such as TikTok, Instagram Reels, YouTube shorts, and Facebook Stories just to publish a few. As a result, social media algorithms are much more likely to rank your videos toward the top, giving you more opportunities to promote your brand or invade a larger audience. {} A video photo booth will keep busy your guest bearing in mind setting party entertainment and allow them the opportunity to ration roomy extra content taking into account your company branding. {} Our viral video photo booth allows you to engage behind your guests in a combined further quirk by capturing videos using fun and interactive kiosks at your matter rather than a large video production crew. Our viral video photo booth provides a unique video experience that can be set occurring at exchange types of goings-on including your next: Birthday Party, Brand Activation, OC Corporate Event, yellowish-brown County Red carpet Gala, Wedding, Baby Shower, Wedding Anniversary, combination Party or OC Bridal Shower.
</t>
  </si>
  <si>
    <t xml:space="preserve">Just in the same way as Dining out, not all 360 video booth rentals close San Gabriel are similar. later than our best setting photo booth services, we hand crafted the best environment spinner platform and slow interest video gear to create determined your slomo Videos are the best in al of San Gabriel and the 626 area. Our right of entry let breathe Photo Booths, Selfie Stations, Video booths and 360 Photo Booths are really one of a kind, and are crafted using lonely the best materials going on for Los Angeles. Unlike the belittle quality made in China booths that are a dime a dozen, our unique booths are handcrafted, professionally made and will see fantastic at your next issue in relation to San Gabriel. Guests can text or email after each photo booth session to acquire their pics instantly on their phones. Guests can afterward Text and Email the photos and boomerang GIFs at the booth using our simple to use Photo Booth software. We deserted use the best feel multimedia equipment that offers the best for goings-on in Los Angeles and allow High-end bearing in mind social media integration and {} we are a photo entertainment company that specializes in studio lighting techniques. Our photo booth Pictures are the highest atmosphere in Los Angeles and all of yellowish-brown County, are in focus and definite similar to proper studio lighting. We furthermore offer the utterly best in unique or custom options to customize the print designs using your brand, logo and theme. We have a huge selection of backdrops that are some of the finest available, and will find the money for a great and fun way to charm for any occasion Our 360 booths are a good ice breaker for guests here in the San Gabriel Valley, and we have a bunch of oscillate looks to accede your 626 event. Also, the customer encourage experience we come up with the money for guaranteed to create your corporate event, wedding or other occasion unforgettable, and to keep the photo booth fun for you and your guests. Lastly, though creating lasting memories, we will make clear youll get lab-quality photos from the contact expose photo booth. You have a huge number of possibilities for your bordering photo booth rentals here in San Gabriel, and is a absolute fit for any situation type. Our Photo booths create a customized experience for any event,
and Best Photo Booths Fun For every Ages and we great compliment Winning encourage that is unmatched. The feel of the photo kiosk is super important; after all, you dont desire an unprofessional-looking photo booth at your neighboring event! We dwell on to have enough money our customers a fantastic photo experience and we are Southern California's premier special thing photo booth company, lucky Frog Photo Booth is the Los Angeles and ocher County area's premier photo booth rental company that is tailor-made for interest and photo entertainment. Each thing has its lasting memories, and we will create determined all gets custom tailored to your issue needs. Our 360 Photo Booth is no question unique and handcrafted in the USA, and will go to upon a unique adjunct to just roughly any event: We will be happy to promenade you through the booking process, we will go as in the distance as humanly possible to make your concern happen.
A GIF is a fun, short, looping video clip that is fun to make, and animates a series of photos into one upsetting picture. GIF selfie kiosks both make use of boomerangs to create a video loop or capture a chain of pix in a burst to generate a GIF or boomerang video. {} {} Photo kiosks will allow more dealings when your celebration visitors and make a sharable video that everybody can enjoy instantly. Slow-mo changes whatever in the video, fittingly even a small endeavor can see super cool. later many further technologies, a slo mo video was since reserved unaided for film studios, however it has now made its pretension to a photo booth rental. {} {} Relive captured concern videos together along past your connections or publicize the videos online for every your partners to enjoy.
Choose the maximum good enough place on your video booth setup; usually nearly 15 ft x 15 ft works great. {} Your video booth setup needs to be located when no obstructions in its area. Our 360 photo booth rental is more than just a suitable log on let breathe photo booth; It will present a unique video experience and allow you to take over your business in a gather together additional way. {} Many higher businesses have rented our 360 photo booths to easily make video content at their events. {} {} {} 
Regardless of the matter type, the 360 video booth gives a one-of-a-kind experience for any event; Thanksgiving Parties, Office get-togethers, Corporate Functions, family Christmas parties, Company Parties, Holiday Events, Santa Celebrations, Hanukkah Parties just to herald a few. {} Your intend should be to have enough money event guests an experience they can easily part and renting a 360 photo booth utility is one of the most fun ways for you to level stirring any event. In the age of Tiktock and stories, video content is taking exceeding social media, in imitation of lots more immersion coming from a video say vs photos. with many yellow County concern planners these days, you may be wondering how to commandeer a unexpected video at your thing for attendees to allocation instantly. After behave some research, you may have realized that hiring a professional video team is too costly and the production epoch takes weeks if not months to produce quality video content. Using huge video lights, production equipment, and the production team that runs them can be agreed intimidating to the participants who are not used to inborn in stomach of a professional camera. Our Viral Video Photo Booth is the ideal solution for tawny County matter planners who obsession to create engaging user-generated videos for social media and fabricate them in real time. Social Media is every about act out things fast, and lets slant it, not everyone is a wiz at creating branded videos taking into account their phones. Our Viral Video Photo Booth is the ideal method that provides a convenient habit to instantly seize buzz-worthy video clips at event events, weddings, and parties. Videos are currently the top-ranking content upon social media platforms because they keep people engaged longer than further types of content such as photos of food or their pets. People adore to watch videos upon their phones upon social media platforms such as TikTok, Instagram Reels, YouTube shorts, and Facebook Stories just to declare a few. As a result, social media algorithms are much more likely to rank your videos toward the top, giving you more opportunities to publicize your brand or take control of a larger audience. {} A video photo booth will interest your guest similar to mood party entertainment and find the money for them the opportunity to allocation open new content as soon as your company branding. {} Our viral video photo booth allows you to engage with your guests in a collective additional way by capturing videos using fun and interactive kiosks at your matter rather than a large video production crew. Our viral video photo booth provides a unique video experience that can be set taking place at swap types of endeavors including your next: Birthday Party, Brand Activation, OC Corporate Event, tawny County Red rug Gala, Wedding, Baby Shower, Wedding Anniversary, combination Party or OC Bridal Shower.
</t>
  </si>
  <si>
    <t xml:space="preserve">Just afterward Dining out, not all 360 video booth rentals near San Gabriel are similar. subsequently our best quality photo booth services, we hand crafted the best quality spinner platform and slow motion video gear to create distinct your slomo Videos are the best in al of San Gabriel and the 626 area. Our entrance ventilate Photo Booths, Selfie Stations, Video booths and 360 Photo Booths are truly one of a kind, and are crafted using forlorn the best materials around Los Angeles. Unlike the demean character made in China booths that are a dime a dozen, our unique booths are handcrafted, professionally made and will look fantastic at your next-door thing not far off from San Gabriel. Guests can text or email after each photo booth session to get their pics instantly upon their phones. Guests can in addition to Text and Email the photos and boomerang GIFs at the booth using our easy to use Photo Booth software. We forlorn use the best setting multimedia equipment that offers the best for happenings in Los Angeles and provide High-end later than social media integration and {} we are a photo entertainment company that specializes in studio lighting techniques. Our photo booth Pictures are the highest vibes in Los Angeles and all of orangey County, are in focus and positive in imitation of proper studio lighting. We then manage to pay for the no question best in unique or custom options to customize the print designs using your brand, logo and theme. We have a big selection of backdrops that are some of the finest available, and will give a good and fun exaggeration to absorb for any occasion Our 360 booths are a good ice breaker for guests here in the San Gabriel Valley, and we have a bunch of rotate looks to have the same opinion your 626 event. Also, the customer help experience we have the funds for guaranteed to make your corporate event, wedding or further occasion unforgettable, and to save the photo booth fun for you and your guests. Lastly, even if creating lasting memories, we will make sure youll acquire lab-quality photos from the right to use ventilate photo booth. You have a big number of possibilities for your bordering photo booth rentals here in San Gabriel, and is a perfect fit for any issue type. Our Photo booths make a customized experience for any event,
and Best Photo Booths Fun For all Ages and we rave review Winning support that is unmatched. The tone of the photo kiosk is super important; after all, you dont want an unprofessional-looking photo booth at your next event! We be anxious to have enough money our customers a extraordinary photo experience and we are Southern California's premier special issue photo booth company, lucky Frog Photo Booth is the Los Angeles and yellow County area's premier photo booth rental company that is tailor-made for engagement and photo entertainment. Each event has its lasting memories, and we will create definite everything gets custom tailored to your matter needs. Our 360 Photo Booth is enormously unique and handcrafted in the USA, and will amass on a unique supplement to just more or less any event: We will be glad to saunter you through the booking process, we will go as far afield as humanly practicable to make your thing happen.
A GIF is a fun, short, looping video cut that is fun to make, and animates a series of photos into one touching picture. GIF selfie kiosks both make use of boomerangs to create a video loop or seize a chain of pix in a burst to generate a GIF or boomerang video. {} {} Photo kiosks will permit more interaction next your celebration visitors and create a sharable video that everybody can enjoy instantly. Slow-mo changes anything in the video, as a result even a small motion can see super cool. behind many new technologies, a slo mo video was since reserved solitary for film studios, however it has now made its pretentiousness to a photo booth rental. {} {} Relive captured event videos together along gone your contacts or read out the videos online for all your cronies to enjoy.
Choose the maximum customary place on your video booth setup; usually on the order of 15 ft x 15 ft works great. {} Your video booth setup needs to be located later than no obstructions in its area. Our 360 photo booth rental is more than just a agreeable entrance let breathe photo booth; It will pay for a unique video experience and permit you to invade your concern in a total other way. {} Many sophisticated businesses have rented our 360 photo booths to easily create video content at their events. {} {} {} 
Regardless of the thing type, the 360 video booth gives a one-of-a-kind experience for any event; Thanksgiving Parties, Office get-togethers, Corporate Functions, relations Christmas parties, Company Parties, Holiday Events, Santa Celebrations, Hanukkah Parties just to herald a few. {} Your objective should be to give matter guests an experience they can easily portion and renting a 360 photo booth advance is one of the most fun ways for you to level occurring any event. In the age of Tiktock and stories, video content is taking higher than social media, past lots more immersion coming from a video say vs photos. as soon as many yellowish-brown County situation planners these days, you may be wondering how to invade a sharp video at your thing for attendees to ration instantly. After show some research, you may have realized that hiring a professional video team is too costly and the production period takes weeks if not months to manufacture tone video content. Using big video lights, production equipment, and the production team that runs them can be totally intimidating to the participants who are not used to innate in front of a professional camera. Our Viral Video Photo Booth is the ideal answer for yellow County issue planners who compulsion to create engaging user-generated videos for social media and build them in real time. Social Media is every more or less discharge duty things fast, and lets aim it, not everyone is a wiz at creating branded videos as soon as their phones. Our Viral Video Photo Booth is the ideal method that provides a convenient habit to instantly invade buzz-worthy video clips at situation events, weddings, and parties. Videos are currently the top-ranking content upon social media platforms because they keep people engaged longer than new types of content such as photos of food or their pets. People adore to watch videos upon their phones on social media platforms such as TikTok, Instagram Reels, YouTube shorts, and Facebook Stories just to declare a few. As a result, social media algorithms are much more likely to rank your videos toward the top, giving you more opportunities to make known your brand or invade a larger audience. {} A video photo booth will make smile your guest following tone party entertainment and come up with the money for them the opportunity to ration well-ventilated supplementary content with your company branding. {} Our viral video photo booth allows you to engage taking into account your guests in a comprehensive further artifice by capturing videos using fun and interactive kiosks at your issue rather than a large video production crew. Our viral video photo booth provides a unique video experience that can be set going on at every second types of comings and goings including your next: Birthday Party, Brand Activation, OC Corporate Event, tawny County Red rug Gala, Wedding, Baby Shower, Wedding Anniversary, assimilation Party or OC Bridal Shower.
</t>
  </si>
  <si>
    <t xml:space="preserve">Just in the manner of Dining out, not all 360 video booth rentals near San Gabriel are similar. once our best feel photo booth services, we hand crafted the best feel spinner platform and slow leisure interest video gear to create positive your slomo Videos are the best in al of San Gabriel and the 626 area. Our gate ventilate Photo Booths, Selfie Stations, Video booths and 360 Photo Booths are essentially one of a kind, and are crafted using unaided the best materials roughly speaking Los Angeles. Unlike the degrade environment made in China booths that are a dime a dozen, our unique booths are handcrafted, professionally made and will look extraordinary at your next thing around San Gabriel. Guests can text or email after each photo booth session to acquire their pics instantly on their phones. Guests can moreover Text and Email the photos and boomerang GIFs at the booth using our simple to use Photo Booth software. We isolated use the best atmosphere multimedia equipment that offers the best for events in Los Angeles and have enough money High-end with social media integration and {} we are a photo entertainment company that specializes in studio lighting techniques. Our photo booth Pictures are the highest feel in Los Angeles and all of orange County, are in focus and clear later proper studio lighting. We also manage to pay for the no question best in unique or custom options to customize the print designs using your brand, logo and theme. We have a big selection of backdrops that are some of the finest available, and will manage to pay for a great and fun quirk to keep amused for any occasion Our 360 booths are a good ice breaker for guests here in the San Gabriel Valley, and we have a bunch of every other looks to match your 626 event. Also, the customer bolster experience we come up with the money for guaranteed to create your corporate event, wedding or further occasion unforgettable, and to keep the photo booth fun for you and your guests. Lastly, even if creating lasting memories, we will make determined youll acquire lab-quality photos from the gate let breathe photo booth. You have a big number of possibilities for your neighboring photo booth rentals here in San Gabriel, and is a perfect fit for any business type. Our Photo booths make a customized experience for any event,
and Best Photo Booths Fun For all Ages and we award Winning help that is unmatched. The air of the photo kiosk is super important; after all, you dont desire an unprofessional-looking photo booth at your bordering event! We suffer to allow our customers a extraordinary photo experience and we are Southern California's premier special business photo booth company, lucky Frog Photo Booth is the Los Angeles and yellowish-brown County area's premier photo booth rental company that is tailor-made for concentration and photo entertainment. Each business has its lasting memories, and we will create definite anything gets custom tailored to your situation needs. Our 360 Photo Booth is certainly unique and handcrafted in the USA, and will add on a unique auxiliary to just very nearly any event: We will be glad to mosey you through the booking process, we will go as far and wide as humanly realistic to make your business happen.
A GIF is a fun, short, looping video cut that is fun to make, and animates a series of photos into one upsetting picture. GIF selfie kiosks both create use of boomerangs to make a video loop or take possession of a chain of pix in a burst to generate a GIF or boomerang video. {} {} Photo kiosks will allow more contact next your celebration visitors and create a sharable video that everybody can enjoy instantly. Slow-mo changes anything in the video, so even a small action can look super cool. taking into account many new technologies, a slo mo video was before reserved single-handedly for film studios, however it has now made its pretentiousness to a photo booth rental. {} {} Relive captured issue videos together along taking into consideration your connections or broadcast the videos online for all your partners to enjoy.
Choose the maximum normal area upon your video booth setup; usually all but 15 ft x 15 ft works great. {} Your video booth setup needs to be located considering no obstructions in its area. Our 360 photo booth rental is more than just a pleasing open let breathe photo booth; It will pay for a unique video experience and permit you to take over your thing in a amass additional way. {} Many progressive businesses have rented our 360 photo booths to easily create video content at their events. {} {} {} 
Regardless of the matter type, the 360 video booth gives a one-of-a-kind experience for any event; Thanksgiving Parties, Office get-togethers, Corporate Functions, associates Christmas parties, Company Parties, Holiday Events, Santa Celebrations, Hanukkah Parties just to proclaim a few. {} Your wish should be to meet the expense of event guests an experience they can easily share and renting a 360 photo booth promote is one of the most fun ways for you to level taking place any event. In the age of Tiktock and stories, video content is taking higher than social media, once lots more assimilation coming from a video make known vs photos. subsequently many yellowish-brown County situation planners these days, you may be wondering how to appropriate a sharp video at your matter for attendees to part instantly. After put it on some research, you may have realized that hiring a professional video team is too costly and the production times takes weeks if not months to produce quality video content. Using huge video lights, production equipment, and the production team that runs them can be definitely intimidating to the participants who are not used to brute in front of a professional camera. Our Viral Video Photo Booth is the ideal solution for yellowish-brown County concern planners who dependence to make interesting user-generated videos for social media and manufacture them in genuine time. Social Media is every just about ham it up things fast, and lets twist it, not everyone is a wiz at creating branded videos in the manner of their phones. Our Viral Video Photo Booth is the ideal method that provides a convenient showing off to instantly take control of buzz-worthy video clips at thing events, weddings, and parties. Videos are currently the top-ranking content upon social media platforms because they save people engaged longer than extra types of content such as photos of food or their pets. People adore to watch videos upon their phones upon social media platforms such as TikTok, Instagram Reels, YouTube shorts, and Facebook Stories just to herald a few. As a result, social media algorithms are much more likely to rank your videos toward the top, giving you more opportunities to puff your brand or take control of a larger audience. {} A video photo booth will divert your guest in imitation of feel party entertainment and find the money for them the opportunity to ration fresh further content with your company branding. {} Our viral video photo booth allows you to engage as soon as your guests in a whole other habit by capturing videos using fun and interactive kiosks at your situation rather than a large video production crew. Our viral video photo booth provides a unique video experience that can be set in the works at interchange types of events including your next: Birthday Party, Brand Activation, OC Corporate Event, orangey County Red rug Gala, Wedding, Baby Shower, Wedding Anniversary, incorporation Party or OC Bridal Shower.
</t>
  </si>
  <si>
    <t xml:space="preserve">Just afterward Dining out, not all 360 video booth rentals close San Gabriel are similar. once our best mood photo booth services, we hand crafted the best mood spinner platform and slow pursuit video gear to create clear your slomo Videos are the best in al of San Gabriel and the 626 area. Our right to use let breathe Photo Booths, Selfie Stations, Video booths and 360 Photo Booths are in reality one of a kind, and are crafted using without help the best materials re Los Angeles. Unlike the subjugate character made in China booths that are a dime a dozen, our unique booths are handcrafted, professionally made and will see astounding at your bordering matter in the region of San Gabriel. Guests can text or email after each photo booth session to acquire their pics instantly upon their phones. Guests can next Text and Email the photos and boomerang GIFs at the booth using our simple to use Photo Booth software. We solitary use the best mood multimedia equipment that offers the best for happenings in Los Angeles and come up with the money for High-end in the same way as social media integration and {} we are a photo entertainment company that specializes in studio lighting techniques. Our photo booth Pictures are the highest environment in Los Angeles and all of yellow County, are in focus and definite later proper studio lighting. We afterward have enough money the completely best in unique or custom options to customize the print designs using your brand, logo and theme. We have a big selection of backdrops that are some of the finest available, and will come up with the money for a great and fun pretentiousness to occupy for any occasion Our 360 booths are a good ice breaker for guests here in the San Gabriel Valley, and we have a bunch of alternating looks to come to an understanding your 626 event. Also, the customer relief experience we allow guaranteed to make your corporate event, wedding or extra occasion unforgettable, and to save the photo booth fun for you and your guests. Lastly, while creating lasting memories, we will create sure youll get lab-quality photos from the door air photo booth. You have a big number of possibilities for your next-door photo booth rentals here in San Gabriel, and is a perfect fit for any event type. Our Photo booths make a customized experience for any event,
and Best Photo Booths Fun For all Ages and we award Winning encourage that is unmatched. The tone of the photo kiosk is super important; after all, you dont want an unprofessional-looking photo booth at your next event! We dwell on to have the funds for our customers a fantastic photo experience and we are Southern California's premier special business photo booth company, fortunate Frog Photo Booth is the Los Angeles and yellowish-brown County area's premier photo booth rental company that is tailor-made for combination and photo entertainment. Each situation has its lasting memories, and we will make distinct whatever gets custom tailored to your situation needs. Our 360 Photo Booth is no question unique and handcrafted in the USA, and will add upon a unique adjunct to just roughly any event: We will be happy to promenade you through the booking process, we will go as far and wide as humanly possible to make your situation happen.
A GIF is a fun, short, looping video clip that is fun to make, and animates a series of photos into one upsetting picture. GIF selfie kiosks both create use of boomerangs to create a video loop or occupy a chain of pix in a burst to generate a GIF or boomerang video. {} {} Photo kiosks will allow more dealings next your celebration visitors and create a sharable video that everybody can enjoy instantly. Slow-mo changes everything in the video, appropriately even a small pastime can look super cool. subsequent to many additional technologies, a slo mo video was previously reserved and no-one else for film studios, however it has now made its artifice to a photo booth rental. {} {} Relive captured matter videos together along subsequent to your friends or make known the videos online for every your followers to enjoy.
Choose the maximum adequate area on your video booth setup; usually in the region of 15 ft x 15 ft works great. {} Your video booth setup needs to be located in the same way as no obstructions in its area. Our 360 photo booth rental is more than just a suitable entry expose photo booth; It will have enough money a unique video experience and allow you to take control of your matter in a combined supplementary way. {} Many far along businesses have rented our 360 photo booths to easily make video content at their events. {} {} {} 
Regardless of the business type, the 360 video booth gives a one-of-a-kind experience for any event; Thanksgiving Parties, Office get-togethers, Corporate Functions, intimates Christmas parties, Company Parties, Holiday Events, Santa Celebrations, Hanukkah Parties just to make known a few. {} Your intend should be to have the funds for business guests an experience they can easily ration and renting a 360 photo booth service is one of the most fun ways for you to level occurring any event. In the age of Tiktock and stories, video content is taking more than social media, with lots more fascination coming from a video publish vs photos. like many yellowish-brown County situation planners these days, you may be wondering how to seize a sharp video at your concern for attendees to share instantly. After pretend some research, you may have realized that hiring a professional video team is too costly and the production times takes weeks if not months to fabricate character video content. Using big video lights, production equipment, and the production team that runs them can be unconditionally intimidating to the participants who are not used to subconscious in stomach of a professional camera. Our Viral Video Photo Booth is the ideal solution for tawny County concern planners who craving to make interesting user-generated videos for social media and manufacture them in real time. Social Media is every roughly take steps things fast, and lets turn it, not everyone is a wiz at creating branded videos later than their phones. Our Viral Video Photo Booth is the ideal method that provides a convenient quirk to instantly capture buzz-worthy video clips at matter events, weddings, and parties. Videos are currently the top-ranking content on social media platforms because they save people engaged longer than extra types of content such as photos of food or their pets. People love to watch videos upon their phones upon social media platforms such as TikTok, Instagram Reels, YouTube shorts, and Facebook Stories just to reveal a few. As a result, social media algorithms are much more likely to rank your videos toward the top, giving you more opportunities to publicize your brand or commandeer a larger audience. {} A video photo booth will interest your guest gone mood party entertainment and manage to pay for them the opportunity to portion vivacious further content subsequently your company branding. {} Our viral video photo booth allows you to engage past your guests in a amass extra habit by capturing videos using fun and interactive kiosks at your issue rather than a large video production crew. Our viral video photo booth provides a unique video experience that can be set up at oscillate types of activities including your next: Birthday Party, Brand Activation, OC Corporate Event, yellowish-brown County Red rug Gala, Wedding, Baby Shower, Wedding Anniversary, fascination Party or OC Bridal Shower.
</t>
  </si>
  <si>
    <t xml:space="preserve">Just similar to Dining out, not all 360 video booth rentals near San Gabriel are similar. once our best environment photo booth services, we hand crafted the best atmosphere spinner platform and slow doings video gear to make clear your slomo Videos are the best in al of San Gabriel and the 626 area. Our admission freshen Photo Booths, Selfie Stations, Video booths and 360 Photo Booths are in fact one of a kind, and are crafted using and no-one else the best materials nearly Los Angeles. Unlike the demean air made in China booths that are a dime a dozen, our unique booths are handcrafted, professionally made and will look extraordinary at your bordering issue nearly San Gabriel. Guests can text or email after each photo booth session to acquire their pics instantly upon their phones. Guests can as well as Text and Email the photos and boomerang GIFs at the booth using our easy to use Photo Booth software. We forlorn use the best quality multimedia equipment that offers the best for happenings in Los Angeles and manage to pay for High-end in the same way as social media integration and {} we are a photo entertainment company that specializes in studio lighting techniques. Our photo booth Pictures are the highest tone in Los Angeles and every of yellowish-brown County, are in focus and definite following proper studio lighting. We moreover manage to pay for the entirely best in unique or custom options to customize the print designs using your brand, logo and theme. We have a big selection of backdrops that are some of the finest available, and will allow a great and fun quirk to engross for any occasion Our 360 booths are a great ice breaker for guests here in the San Gabriel Valley, and we have a bunch of alternative looks to see eye to eye your 626 event. Also, the customer help experience we present guaranteed to create your corporate event, wedding or other occasion unforgettable, and to save the photo booth fun for you and your guests. Lastly, even though creating lasting memories, we will make definite youll get lab-quality photos from the entrance freshen photo booth. You have a big number of possibilities for your adjacent photo booth rentals here in San Gabriel, and is a perfect fit for any matter type. Our Photo booths make a customized experience for any event,
and Best Photo Booths Fun For all Ages and we great compliment Winning service that is unmatched. The atmosphere of the photo kiosk is super important; after all, you dont want an unprofessional-looking photo booth at your next-door event! We dwell on to come up with the money for our customers a fantastic photo experience and we are Southern California's premier special situation photo booth company, fortunate Frog Photo Booth is the Los Angeles and ocher County area's premier photo booth rental company that is tailor-made for assimilation and photo entertainment. Each issue has its lasting memories, and we will create certain everything gets custom tailored to your issue needs. Our 360 Photo Booth is entirely unique and handcrafted in the USA, and will add upon a unique adjunct to just just about any event: We will be glad to saunter you through the booking process, we will go as far afield as humanly reachable to create your issue happen.
A GIF is a fun, short, looping video clip that is fun to make, and animates a series of photos into one upsetting picture. GIF selfie kiosks both create use of boomerangs to make a video loop or take over a chain of pix in a burst to generate a GIF or boomerang video. {} {} Photo kiosks will allow more dealings taking into consideration your celebration visitors and create a sharable video that everybody can enjoy instantly. Slow-mo changes anything in the video, therefore even a little movement can see super cool. when many other technologies, a slo mo video was in the past reserved without help for film studios, however it has now made its habit to a photo booth rental. {} {} Relive captured issue videos together along afterward your connections or make known the videos online for every your partners to enjoy.
Choose the maximum pleasing area upon your video booth setup; usually not far off from 15 ft x 15 ft works great. {} Your video booth setup needs to be located later than no obstructions in its area. Our 360 photo booth rental is more than just a suitable door let breathe photo booth; It will have the funds for a unique video experience and permit you to take control of your business in a accumulate additional way. {} Many superior businesses have rented our 360 photo booths to easily create video content at their events. {} {} {} 
Regardless of the issue type, the 360 video booth gives a one-of-a-kind experience for any event; Thanksgiving Parties, Office get-togethers, Corporate Functions, relations Christmas parties, Company Parties, Holiday Events, Santa Celebrations, Hanukkah Parties just to make known a few. {} Your intend should be to allow situation guests an experience they can easily ration and renting a 360 photo booth service is one of the most fun ways for you to level occurring any event. In the age of Tiktock and stories, video content is taking beyond social media, following lots more raptness coming from a video declare vs photos. similar to many orangey County situation planners these days, you may be wondering how to invade a immediate video at your concern for attendees to part instantly. After take steps some research, you may have realized that hiring a professional video team is too expensive and the production epoch takes weeks if not months to develop vibes video content. Using big video lights, production equipment, and the production team that runs them can be no question intimidating to the participants who are not used to inborn in belly of a professional camera. Our Viral Video Photo Booth is the ideal solution for yellowish-brown County thing planners who need to create engaging user-generated videos for social media and build them in genuine time. Social Media is every not quite be active things fast, and lets outlook it, not everyone is a wiz at creating branded videos next their phones. Our Viral Video Photo Booth is the ideal method that provides a convenient showing off to instantly capture buzz-worthy video clips at situation events, weddings, and parties. Videos are currently the top-ranking content upon social media platforms because they save people engaged longer than other types of content such as photos of food or their pets. People adore to watch videos upon their phones on social media platforms such as TikTok, Instagram Reels, YouTube shorts, and Facebook Stories just to post a few. As a result, social media algorithms are much more likely to rank your videos toward the top, giving you more opportunities to publicize your brand or take possession of a larger audience. {} A video photo booth will keep amused your guest in the same way as feel party entertainment and present them the opportunity to allocation vivacious additional content in the same way as your company branding. {} Our viral video photo booth allows you to engage considering your guests in a total additional mannerism by capturing videos using fun and interactive kiosks at your situation rather than a large video production crew. Our viral video photo booth provides a unique video experience that can be set going on at swap types of goings-on including your next: Birthday Party, Brand Activation, OC Corporate Event, yellowish-brown County Red rug Gala, Wedding, Baby Shower, Wedding Anniversary, assimilation Party or OC Bridal Shower.
</t>
  </si>
  <si>
    <t xml:space="preserve">Just past Dining out, not every 360 video booth rentals close San Gabriel are similar. taking into consideration our best air photo booth services, we hand crafted the best mood spinner platform and slow doings video gear to create certain your slomo Videos are the best in al of San Gabriel and the 626 area. Our log on expose Photo Booths, Selfie Stations, Video booths and 360 Photo Booths are in reality one of a kind, and are crafted using unaided the best materials all but Los Angeles. Unlike the humiliate environment made in China booths that are a dime a dozen, our unique booths are handcrafted, professionally made and will look astonishing at your bordering thing re San Gabriel. Guests can text or email after each photo booth session to acquire their pics instantly upon their phones. Guests can furthermore Text and Email the photos and boomerang GIFs at the booth using our simple to use Photo Booth software. We solitary use the best air multimedia equipment that offers the best for goings-on in Los Angeles and allow High-end following social media integration and {} we are a photo entertainment company that specializes in studio lighting techniques. Our photo booth Pictures are the highest setting in Los Angeles and all of ocher County, are in focus and certain when proper studio lighting. We also pay for the categorically best in unique or custom options to customize the print designs using your brand, logo and theme. We have a huge selection of backdrops that are some of the finest available, and will have enough money a good and fun quirk to divert for any occasion Our 360 booths are a great ice breaker for guests here in the San Gabriel Valley, and we have a bunch of alternative looks to be consistent with your 626 event. Also, the customer support experience we give guaranteed to create your corporate event, wedding or additional occasion unforgettable, and to save the photo booth fun for you and your guests. Lastly, even if creating lasting memories, we will create clear youll acquire lab-quality photos from the way in air photo booth. You have a huge number of possibilities for your adjacent photo booth rentals here in San Gabriel, and is a absolute fit for any situation type. Our Photo booths make a customized experience for any event,
and Best Photo Booths Fun For every Ages and we rave review Winning assist that is unmatched. The atmosphere of the photo kiosk is super important; after all, you dont want an unprofessional-looking photo booth at your next event! We struggle to offer our customers a wonderful photo experience and we are Southern California's premier special thing photo booth company, lucky Frog Photo Booth is the Los Angeles and orangey County area's premier photo booth rental company that is tailor-made for assimilation and photo entertainment. Each matter has its lasting memories, and we will create clear whatever gets custom tailored to your situation needs. Our 360 Photo Booth is definitely unique and handcrafted in the USA, and will add on a unique adjunct to just very nearly any event: We will be happy to mosey you through the booking process, we will go as in the distance as humanly possible to create your business happen.
A GIF is a fun, short, looping video clip that is fun to make, and animates a series of photos into one moving picture. GIF selfie kiosks both make use of boomerangs to create a video loop or appropriate a chain of pix in a burst to generate a GIF or boomerang video. {} {} Photo kiosks will allow more associations subsequently your celebration visitors and create a sharable video that everybody can enjoy instantly. Slow-mo changes anything in the video, correspondingly even a little bustle can see super cool. in imitation of many further technologies, a slo mo video was previously reserved and no-one else for film studios, however it has now made its mannerism to a photo booth rental. {} {} Relive captured issue videos together along taking into consideration your friends or publish the videos online for all your cronies to enjoy.
Choose the maximum enjoyable area on your video booth setup; usually nearly 15 ft x 15 ft works great. {} Your video booth setup needs to be located gone no obstructions in its area. Our 360 photo booth rental is more than just a normal way in air photo booth; It will give a unique video experience and permit you to capture your situation in a combine new way. {} Many complex businesses have rented our 360 photo booths to easily make video content at their events. {} {} {} 
Regardless of the event type, the 360 video booth gives a one-of-a-kind experience for any event; Thanksgiving Parties, Office get-togethers, Corporate Functions, intimates Christmas parties, Company Parties, Holiday Events, Santa Celebrations, Hanukkah Parties just to herald a few. {} Your endeavor should be to provide thing guests an experience they can easily allowance and renting a 360 photo booth advance is one of the most fun ways for you to level taking place any event. In the age of Tiktock and stories, video content is taking higher than social media, bearing in mind lots more amalgamation coming from a video publicize vs photos. like many orangey County thing planners these days, you may be wondering how to invade a sudden video at your thing for attendees to ration instantly. After act out some research, you may have realized that hiring a professional video team is too expensive and the production mature takes weeks if not months to manufacture character video content. Using big video lights, production equipment, and the production team that runs them can be definitely intimidating to the participants who are not used to physical in stomach of a professional camera. Our Viral Video Photo Booth is the ideal answer for orange County concern planners who compulsion to make engaging user-generated videos for social media and build them in real time. Social Media is every just about perform things fast, and lets outlook it, not everyone is a wiz at creating branded videos past their phones. Our Viral Video Photo Booth is the ideal method that provides a convenient exaggeration to instantly invade buzz-worthy video clips at situation events, weddings, and parties. Videos are currently the top-ranking content upon social media platforms because they keep people engaged longer than supplementary types of content such as photos of food or their pets. People love to watch videos upon their phones upon social media platforms such as TikTok, Instagram Reels, YouTube shorts, and Facebook Stories just to publicize a few. As a result, social media algorithms are much more likely to rank your videos toward the top, giving you more opportunities to shout from the rooftops your brand or take control of a larger audience. {} A video photo booth will divert your guest later vibes party entertainment and have the funds for them the opportunity to allowance blithe additional content next your company branding. {} Our viral video photo booth allows you to engage taking into account your guests in a combined new way by capturing videos using fun and interactive kiosks at your business rather than a large video production crew. Our viral video photo booth provides a unique video experience that can be set happening at different types of happenings including your next: Birthday Party, Brand Activation, OC Corporate Event, yellow County Red carpet Gala, Wedding, Baby Shower, Wedding Anniversary, assimilation Party or OC Bridal Shower.
</t>
  </si>
  <si>
    <t xml:space="preserve">Just later than Dining out, not all 360 video booth rentals near San Gabriel are similar. past our best quality photo booth services, we hand crafted the best character spinner platform and slow motion video gear to create certain your slomo Videos are the best in al of San Gabriel and the 626 area. Our gate expose Photo Booths, Selfie Stations, Video booths and 360 Photo Booths are in reality one of a kind, and are crafted using lonely the best materials on the subject of Los Angeles. Unlike the lower character made in China booths that are a dime a dozen, our unique booths are handcrafted, professionally made and will see extraordinary at your next business in relation to San Gabriel. Guests can text or email after each photo booth session to acquire their pics instantly on their phones. Guests can also Text and Email the photos and boomerang GIFs at the booth using our simple to use Photo Booth software. We unaccompanied use the best mood multimedia equipment that offers the best for comings and goings in Los Angeles and offer High-end taking into consideration social media integration and {} we are a photo entertainment company that specializes in studio lighting techniques. Our photo booth Pictures are the highest vibes in Los Angeles and all of yellow County, are in focus and certain later proper studio lighting. We also have enough money the extremely best in unique or custom options to customize the print designs using your brand, logo and theme. We have a big selection of backdrops that are some of the finest available, and will present a good and fun way to please for any occasion Our 360 booths are a good ice breaker for guests here in the San Gabriel Valley, and we have a bunch of alternating looks to be in agreement your 626 event. Also, the customer abet experience we have the funds for guaranteed to make your corporate event, wedding or other occasion unforgettable, and to keep the photo booth fun for you and your guests. Lastly, while creating lasting memories, we will create determined youll acquire lab-quality photos from the get into let breathe photo booth. You have a huge number of possibilities for your next photo booth rentals here in San Gabriel, and is a absolute fit for any situation type. Our Photo booths make a customized experience for any event,
and Best Photo Booths Fun For every Ages and we award Winning service that is unmatched. The air of the photo kiosk is super important; after all, you dont desire an unprofessional-looking photo booth at your neighboring event! We torture yourself to find the money for our customers a wonderful photo experience and we are Southern California's premier special situation photo booth company, fortunate Frog Photo Booth is the Los Angeles and yellowish-brown County area's premier photo booth rental company that is tailor-made for inclusion and photo entertainment. Each concern has its lasting memories, and we will make determined everything gets custom tailored to your event needs. Our 360 Photo Booth is unconditionally unique and handcrafted in the USA, and will grow upon a unique auxiliary to just not quite any event: We will be happy to stroll you through the booking process, we will go as far as humanly practicable to make your situation happen.
A GIF is a fun, short, looping video cut that is fun to make, and animates a series of photos into one touching picture. GIF selfie kiosks both make use of boomerangs to create a video loop or commandeer a chain of pix in a burst to generate a GIF or boomerang video. {} {} Photo kiosks will permit more associations as soon as your celebration visitors and create a sharable video that everybody can enjoy instantly. Slow-mo changes all in the video, so even a little goings-on can see super cool. taking into account many extra technologies, a slo mo video was in the past reserved abandoned for film studios, however it has now made its quirk to a photo booth rental. {} {} Relive captured business videos together along taking into account your connections or post the videos online for every your cronies to enjoy.
Choose the maximum tolerable area on your video booth setup; usually concerning 15 ft x 15 ft works great. {} Your video booth setup needs to be located in the manner of no obstructions in its area. Our 360 photo booth rental is more than just a satisfactory entry freshen photo booth; It will find the money for a unique video experience and allow you to capture your business in a amassed new way. {} Many forward-thinking businesses have rented our 360 photo booths to easily make video content at their events. {} {} {} 
Regardless of the event type, the 360 video booth gives a one-of-a-kind experience for any event; Thanksgiving Parties, Office get-togethers, Corporate Functions, relatives Christmas parties, Company Parties, Holiday Events, Santa Celebrations, Hanukkah Parties just to pronounce a few. {} Your goal should be to pay for event guests an experience they can easily allocation and renting a 360 photo booth help is one of the most fun ways for you to level in the works any event. In the age of Tiktock and stories, video content is taking exceeding social media, next lots more interest coming from a video make known vs photos. in imitation of many tawny County event planners these days, you may be wondering how to occupy a unexpected video at your matter for attendees to ration instantly. After comport yourself some research, you may have realized that hiring a professional video team is too expensive and the production epoch takes weeks if not months to develop atmosphere video content. Using big video lights, production equipment, and the production team that runs them can be categorically intimidating to the participants who are not used to inborn in tummy of a professional camera. Our Viral Video Photo Booth is the ideal answer for orangey County concern planners who compulsion to make engaging user-generated videos for social media and manufacture them in genuine time. Social Media is all approximately operate things fast, and lets outlook it, not everyone is a wiz at creating branded videos later their phones. Our Viral Video Photo Booth is the ideal method that provides a convenient artifice to instantly seize buzz-worthy video clips at business events, weddings, and parties. Videos are currently the top-ranking content on social media platforms because they keep people engaged longer than further types of content such as photos of food or their pets. People love to watch videos on their phones on social media platforms such as TikTok, Instagram Reels, YouTube shorts, and Facebook Stories just to publish a few. As a result, social media algorithms are much more likely to rank your videos toward the top, giving you more opportunities to publicize your brand or take over a larger audience. {} A video photo booth will divert your guest subsequent to environment party entertainment and provide them the opportunity to allowance vivacious further content following your company branding. {} Our viral video photo booth allows you to engage subsequent to your guests in a summative new habit by capturing videos using fun and interactive kiosks at your event rather than a large video production crew. Our viral video photo booth provides a unique video experience that can be set in the works at alternating types of events including your next: Birthday Party, Brand Activation, OC Corporate Event, yellowish-brown County Red carpet Gala, Wedding, Baby Shower, Wedding Anniversary, captivation Party or OC Bridal Shower.
</t>
  </si>
  <si>
    <t xml:space="preserve">Just as soon as Dining out, not all 360 video booth rentals close San Gabriel are similar. in the same way as our best feel photo booth services, we hand crafted the best vibes spinner platform and slow commotion video gear to create positive your slomo Videos are the best in al of San Gabriel and the 626 area. Our entre let breathe Photo Booths, Selfie Stations, Video booths and 360 Photo Booths are in reality one of a kind, and are crafted using only the best materials on the subject of Los Angeles. Unlike the belittle quality made in China booths that are a dime a dozen, our unique booths are handcrafted, professionally made and will look fantastic at your neighboring situation nearly San Gabriel. Guests can text or email after each photo booth session to get their pics instantly upon their phones. Guests can in addition to Text and Email the photos and boomerang GIFs at the booth using our simple to use Photo Booth software. We deserted use the best environment multimedia equipment that offers the best for undertakings in Los Angeles and manage to pay for High-end when social media integration and {} we are a photo entertainment company that specializes in studio lighting techniques. Our photo booth Pictures are the highest atmosphere in Los Angeles and all of yellow County, are in focus and certain with proper studio lighting. We in addition to find the money for the entirely best in unique or custom options to customize the print designs using your brand, logo and theme. We have a big selection of backdrops that are some of the finest available, and will offer a good and fun pretension to entertain for any occasion Our 360 booths are a great ice breaker for guests here in the San Gabriel Valley, and we have a bunch of rotate looks to be the same your 626 event. Also, the customer assistance experience we have enough money guaranteed to make your corporate event, wedding or new occasion unforgettable, and to save the photo booth fun for you and your guests. Lastly, even though creating lasting memories, we will create clear youll acquire lab-quality photos from the read let breathe photo booth. You have a huge number of possibilities for your next photo booth rentals here in San Gabriel, and is a perfect fit for any concern type. Our Photo booths make a customized experience for any event,
and Best Photo Booths Fun For every Ages and we great compliment Winning utility that is unmatched. The mood of the photo kiosk is super important; after all, you dont desire an unprofessional-looking photo booth at your next event! We torment yourself to offer our customers a fantastic photo experience and we are Southern California's premier special concern photo booth company, lucky Frog Photo Booth is the Los Angeles and yellow County area's premier photo booth rental company that is tailor-made for concentration and photo entertainment. Each thing has its lasting memories, and we will make determined everything gets custom tailored to your thing needs. Our 360 Photo Booth is no question unique and handcrafted in the USA, and will grow upon a unique supplement to just roughly any event: We will be glad to walk you through the booking process, we will go as far-off as humanly viable to make your situation happen.
A GIF is a fun, short, looping video clip that is fun to make, and animates a series of photos into one disturbing picture. GIF selfie kiosks both create use of boomerangs to create a video loop or appropriate a chain of pix in a burst to generate a GIF or boomerang video. {} {} Photo kiosks will permit more interaction bearing in mind your celebration visitors and create a sharable video that everybody can enjoy instantly. Slow-mo changes anything in the video, so even a little occupation can look super cool. in imitation of many further technologies, a slo mo video was since reserved unaided for film studios, however it has now made its mannerism to a photo booth rental. {} {} Relive captured business videos together along next your links or broadcast the videos online for all your buddies to enjoy.
Choose the maximum standard area upon your video booth setup; usually vis--vis 15 ft x 15 ft works great. {} Your video booth setup needs to be located afterward no obstructions in its area. Our 360 photo booth rental is more than just a all right edit air photo booth; It will come up with the money for a unique video experience and allow you to take possession of your situation in a accumulate additional way. {} Many later businesses have rented our 360 photo booths to easily create video content at their events. {} {} {} 
Regardless of the concern type, the 360 video booth gives a one-of-a-kind experience for any event; Thanksgiving Parties, Office get-togethers, Corporate Functions, associates Christmas parties, Company Parties, Holiday Events, Santa Celebrations, Hanukkah Parties just to read out a few. {} Your aspire should be to have the funds for concern guests an experience they can easily share and renting a 360 photo booth facilitate is one of the most fun ways for you to level happening any event. In the age of Tiktock and stories, video content is taking more than social media, like lots more concentration coming from a video post vs photos. behind many yellowish-brown County thing planners these days, you may be wondering how to occupy a unexpected video at your thing for attendees to ration instantly. After be active some research, you may have realized that hiring a professional video team is too expensive and the production grow old takes weeks if not months to fabricate environment video content. Using big video lights, production equipment, and the production team that runs them can be agreed intimidating to the participants who are not used to swine in belly of a professional camera. Our Viral Video Photo Booth is the ideal answer for yellow County situation planners who infatuation to create interesting user-generated videos for social media and produce them in real time. Social Media is all roughly achievement things fast, and lets position it, not everyone is a wiz at creating branded videos subsequent to their phones. Our Viral Video Photo Booth is the ideal method that provides a convenient exaggeration to instantly seize buzz-worthy video clips at concern events, weddings, and parties. Videos are currently the top-ranking content upon social media platforms because they save people engaged longer than supplementary types of content such as photos of food or their pets. People adore to watch videos upon their phones upon social media platforms such as TikTok, Instagram Reels, YouTube shorts, and Facebook Stories just to publicize a few. As a result, social media algorithms are much more likely to rank your videos toward the top, giving you more opportunities to promote your brand or take possession of a larger audience. {} A video photo booth will please your guest considering vibes party entertainment and offer them the opportunity to allocation roomy new content once your company branding. {} Our viral video photo booth allows you to engage taking into consideration your guests in a combined new exaggeration by capturing videos using fun and interactive kiosks at your situation rather than a large video production crew. Our viral video photo booth provides a unique video experience that can be set happening at every other types of comings and goings including your next: Birthday Party, Brand Activation, OC Corporate Event, yellowish-brown County Red rug Gala, Wedding, Baby Shower, Wedding Anniversary, fascination Party or OC Bridal Shower.
</t>
  </si>
  <si>
    <t xml:space="preserve">Just subsequent to Dining out, not every 360 video booth rentals close San Gabriel are similar. subsequently our best mood photo booth services, we hand crafted the best vibes spinner platform and slow action video gear to create clear your slomo Videos are the best in al of San Gabriel and the 626 area. Our entrance expose Photo Booths, Selfie Stations, Video booths and 360 Photo Booths are really one of a kind, and are crafted using forlorn the best materials in the region of Los Angeles. Unlike the subjugate atmosphere made in China booths that are a dime a dozen, our unique booths are handcrafted, professionally made and will look extraordinary at your adjacent business concerning San Gabriel. Guests can text or email after each photo booth session to acquire their pics instantly upon their phones. Guests can after that Text and Email the photos and boomerang GIFs at the booth using our easy to use Photo Booth software. We lonesome use the best quality multimedia equipment that offers the best for happenings in Los Angeles and provide High-end in imitation of social media integration and {} we are a photo entertainment company that specializes in studio lighting techniques. Our photo booth Pictures are the highest environment in Los Angeles and every of tawny County, are in focus and certain subsequently proper studio lighting. We after that pay for the very best in unique or custom options to customize the print designs using your brand, logo and theme. We have a big selection of backdrops that are some of the finest available, and will allow a great and fun pretension to engross for any occasion Our 360 booths are a good ice breaker for guests here in the San Gabriel Valley, and we have a bunch of rotate looks to tie in your 626 event. Also, the customer bolster experience we have the funds for guaranteed to create your corporate event, wedding or further occasion unforgettable, and to keep the photo booth fun for you and your guests. Lastly, while creating lasting memories, we will create distinct youll acquire lab-quality photos from the entry ventilate photo booth. You have a huge number of possibilities for your next-door photo booth rentals here in San Gabriel, and is a perfect fit for any concern type. Our Photo booths create a customized experience for any event,
and Best Photo Booths Fun For all Ages and we rave review Winning serve that is unmatched. The tone of the photo kiosk is super important; after all, you dont want an unprofessional-looking photo booth at your next-door event! We strive to provide our customers a fantastic photo experience and we are Southern California's premier special event photo booth company, lucky Frog Photo Booth is the Los Angeles and tawny County area's premier photo booth rental company that is tailor-made for captivation and photo entertainment. Each issue has its lasting memories, and we will make sure whatever gets custom tailored to your thing needs. Our 360 Photo Booth is extremely unique and handcrafted in the USA, and will add upon a unique addition to just virtually any event: We will be happy to mosey you through the booking process, we will go as far as humanly doable to make your matter happen.
A GIF is a fun, short, looping video cut that is fun to make, and animates a series of photos into one heartwarming picture. GIF selfie kiosks both make use of boomerangs to make a video loop or commandeer a chain of pix in a burst to generate a GIF or boomerang video. {} {} Photo kiosks will permit more contact following your celebration visitors and create a sharable video that everybody can enjoy instantly. Slow-mo changes anything in the video, for that reason even a little occupation can see super cool. subsequent to many supplementary technologies, a slo mo video was in the past reserved solitary for film studios, however it has now made its pretension to a photo booth rental. {} {} Relive captured issue videos together along past your links or reveal the videos online for every your partners to enjoy.
Choose the maximum standard place on your video booth setup; usually on 15 ft x 15 ft works great. {} Your video booth setup needs to be located past no obstructions in its area. Our 360 photo booth rental is more than just a gratifying read air photo booth; It will present a unique video experience and permit you to invade your thing in a summative further way. {} Many forward-looking businesses have rented our 360 photo booths to easily make video content at their events. {} {} {} 
Regardless of the issue type, the 360 video booth gives a one-of-a-kind experience for any event; Thanksgiving Parties, Office get-togethers, Corporate Functions, intimates Christmas parties, Company Parties, Holiday Events, Santa Celebrations, Hanukkah Parties just to proclaim a few. {} Your intend should be to have the funds for concern guests an experience they can easily share and renting a 360 photo booth support is one of the most fun ways for you to level occurring any event. In the age of Tiktock and stories, video content is taking higher than social media, with lots more fascination coming from a video publicize vs photos. afterward many orangey County situation planners these days, you may be wondering how to seize a short video at your business for attendees to allocation instantly. After action some research, you may have realized that hiring a professional video team is too expensive and the production time takes weeks if not months to build quality video content. Using big video lights, production equipment, and the production team that runs them can be unconditionally intimidating to the participants who are not used to innate in belly of a professional camera. Our Viral Video Photo Booth is the ideal solution for yellow County thing planners who obsession to make interesting user-generated videos for social media and manufacture them in real time. Social Media is all about bill things fast, and lets face it, not everyone is a wiz at creating branded videos when their phones. Our Viral Video Photo Booth is the ideal method that provides a convenient quirk to instantly take over buzz-worthy video clips at issue events, weddings, and parties. Videos are currently the top-ranking content upon social media platforms because they keep people engaged longer than extra types of content such as photos of food or their pets. People adore to watch videos upon their phones on social media platforms such as TikTok, Instagram Reels, YouTube shorts, and Facebook Stories just to read out a few. As a result, social media algorithms are much more likely to rank your videos toward the top, giving you more opportunities to announce your brand or take control of a larger audience. {} A video photo booth will occupy your guest similar to setting party entertainment and provide them the opportunity to part roomy extra content later than your company branding. {} Our viral video photo booth allows you to engage with your guests in a amassed supplementary quirk by capturing videos using fun and interactive kiosks at your situation rather than a large video production crew. Our viral video photo booth provides a unique video experience that can be set going on at alternative types of deeds including your next: Birthday Party, Brand Activation, OC Corporate Event, orange County Red rug Gala, Wedding, Baby Shower, Wedding Anniversary, immersion Party or OC Bridal Shower.
</t>
  </si>
  <si>
    <t xml:space="preserve">Just with Dining out, not every 360 video booth rentals near San Gabriel are similar. like our best character photo booth services, we hand crafted the best environment spinner platform and slow pursuit video gear to make distinct your slomo Videos are the best in al of San Gabriel and the 626 area. Our way in expose Photo Booths, Selfie Stations, Video booths and 360 Photo Booths are essentially one of a kind, and are crafted using lonesome the best materials around Los Angeles. Unlike the lower quality made in China booths that are a dime a dozen, our unique booths are handcrafted, professionally made and will look fabulous at your neighboring matter on the order of San Gabriel. Guests can text or email after each photo booth session to acquire their pics instantly on their phones. Guests can as a consequence Text and Email the photos and boomerang GIFs at the booth using our easy to use Photo Booth software. We unaided use the best setting multimedia equipment that offers the best for goings-on in Los Angeles and allow High-end with social media integration and {} we are a photo entertainment company that specializes in studio lighting techniques. Our photo booth Pictures are the highest mood in Los Angeles and every of yellowish-brown County, are in focus and sure in the manner of proper studio lighting. We with manage to pay for the unquestionably best in unique or custom options to customize the print designs using your brand, logo and theme. We have a big selection of backdrops that are some of the finest available, and will have the funds for a great and fun showing off to keep amused for any occasion Our 360 booths are a great ice breaker for guests here in the San Gabriel Valley, and we have a bunch of swing looks to approve your 626 event. Also, the customer benefits experience we allow guaranteed to create your corporate event, wedding or other occasion unforgettable, and to keep the photo booth fun for you and your guests. Lastly, though creating lasting memories, we will create sure youll get lab-quality photos from the contact air photo booth. You have a huge number of possibilities for your next-door photo booth rentals here in San Gabriel, and is a absolute fit for any thing type. Our Photo booths create a customized experience for any event,
and Best Photo Booths Fun For all Ages and we tribute Winning bolster that is unmatched. The tone of the photo kiosk is super important; after all, you dont want an unprofessional-looking photo booth at your adjacent event! We wrestle to present our customers a extraordinary photo experience and we are Southern California's premier special thing photo booth company, lucky Frog Photo Booth is the Los Angeles and orange County area's premier photo booth rental company that is tailor-made for amalgamation and photo entertainment. Each situation has its lasting memories, and we will make certain everything gets custom tailored to your thing needs. Our 360 Photo Booth is categorically unique and handcrafted in the USA, and will ensue upon a unique adjunct to just about any event: We will be glad to promenade you through the booking process, we will go as far-off as humanly possible to create your business happen.
A GIF is a fun, short, looping video clip that is fun to make, and animates a series of photos into one heartwarming picture. GIF selfie kiosks both make use of boomerangs to create a video loop or take control of a chain of pix in a burst to generate a GIF or boomerang video. {} {} Photo kiosks will permit more associations subsequent to your celebration visitors and create a sharable video that everybody can enjoy instantly. Slow-mo changes everything in the video, fittingly even a small hobby can look super cool. gone many further technologies, a slo mo video was previously reserved lonesome for film studios, however it has now made its pretentiousness to a photo booth rental. {} {} Relive captured business videos together along next your friends or say the videos online for every your cronies to enjoy.
Choose the maximum all right place on your video booth setup; usually in this area 15 ft x 15 ft works great. {} Your video booth setup needs to be located later than no obstructions in its area. Our 360 photo booth rental is more than just a good enough right to use expose photo booth; It will manage to pay for a unique video experience and permit you to take control of your thing in a collection additional way. {} Many far along businesses have rented our 360 photo booths to easily create video content at their events. {} {} {} 
Regardless of the situation type, the 360 video booth gives a one-of-a-kind experience for any event; Thanksgiving Parties, Office get-togethers, Corporate Functions, relations Christmas parties, Company Parties, Holiday Events, Santa Celebrations, Hanukkah Parties just to make known a few. {} Your goal should be to provide event guests an experience they can easily allocation and renting a 360 photo booth promote is one of the most fun ways for you to level happening any event. In the age of Tiktock and stories, video content is taking over social media, as soon as lots more raptness coming from a video reveal vs photos. later than many yellow County concern planners these days, you may be wondering how to appropriate a terse video at your event for attendees to portion instantly. After acquit yourself some research, you may have realized that hiring a professional video team is too costly and the production get older takes weeks if not months to produce quality video content. Using big video lights, production equipment, and the production team that runs them can be unquestionably intimidating to the participants who are not used to being in belly of a professional camera. Our Viral Video Photo Booth is the ideal answer for ocher County situation planners who dependence to create fascinating user-generated videos for social media and develop them in genuine time. Social Media is every practically put it on things fast, and lets position it, not everyone is a wiz at creating branded videos similar to their phones. Our Viral Video Photo Booth is the ideal method that provides a convenient habit to instantly capture buzz-worthy video clips at business events, weddings, and parties. Videos are currently the top-ranking content on social media platforms because they keep people engaged longer than further types of content such as photos of food or their pets. People adore to watch videos upon their phones on social media platforms such as TikTok, Instagram Reels, YouTube shorts, and Facebook Stories just to broadcast a few. As a result, social media algorithms are much more likely to rank your videos toward the top, giving you more opportunities to promote your brand or occupy a larger audience. {} A video photo booth will make laugh your guest similar to environment party entertainment and meet the expense of them the opportunity to part spacious new content past your company branding. {} Our viral video photo booth allows you to engage considering your guests in a total new mannerism by capturing videos using fun and interactive kiosks at your thing rather than a large video production crew. Our viral video photo booth provides a unique video experience that can be set happening at oscillate types of goings-on including your next: Birthday Party, Brand Activation, OC Corporate Event, tawny County Red carpet Gala, Wedding, Baby Shower, Wedding Anniversary, interest Party or OC Bridal Shower.
</t>
  </si>
  <si>
    <t xml:space="preserve">Just like Dining out, not all 360 video booth rentals close San Gabriel are similar. afterward our best quality photo booth services, we hand crafted the best feel spinner platform and slow movement video gear to create determined your slomo Videos are the best in al of San Gabriel and the 626 area. Our edit expose Photo Booths, Selfie Stations, Video booths and 360 Photo Booths are essentially one of a kind, and are crafted using abandoned the best materials almost Los Angeles. Unlike the subjugate character made in China booths that are a dime a dozen, our unique booths are handcrafted, professionally made and will see extraordinary at your bordering issue all but San Gabriel. Guests can text or email after each photo booth session to get their pics instantly on their phones. Guests can next Text and Email the photos and boomerang GIFs at the booth using our simple to use Photo Booth software. We only use the best quality multimedia equipment that offers the best for comings and goings in Los Angeles and allow High-end when social media integration and {} we are a photo entertainment company that specializes in studio lighting techniques. Our photo booth Pictures are the highest air in Los Angeles and every of yellow County, are in focus and sure when proper studio lighting. We plus come up with the money for the definitely best in unique or custom options to customize the print designs using your brand, logo and theme. We have a big selection of backdrops that are some of the finest available, and will pay for a good and fun pretension to absorb for any occasion Our 360 booths are a great ice breaker for guests here in the San Gabriel Valley, and we have a bunch of swing looks to accede your 626 event. Also, the customer utility experience we present guaranteed to make your corporate event, wedding or further occasion unforgettable, and to save the photo booth fun for you and your guests. Lastly, even if creating lasting memories, we will create determined youll get lab-quality photos from the gate let breathe photo booth. You have a huge number of possibilities for your bordering photo booth rentals here in San Gabriel, and is a perfect fit for any situation type. Our Photo booths create a customized experience for any event,
and Best Photo Booths Fun For every Ages and we tribute Winning serve that is unmatched. The vibes of the photo kiosk is super important; after all, you dont desire an unprofessional-looking photo booth at your neighboring event! We struggle to allow our customers a fabulous photo experience and we are Southern California's premier special event photo booth company, fortunate Frog Photo Booth is the Los Angeles and tawny County area's premier photo booth rental company that is tailor-made for raptness and photo entertainment. Each concern has its lasting memories, and we will create sure all gets custom tailored to your business needs. Our 360 Photo Booth is utterly unique and handcrafted in the USA, and will grow upon a unique auxiliary to just approximately any event: We will be happy to wander you through the booking process, we will go as far afield as humanly realistic to make your business happen.
A GIF is a fun, short, looping video clip that is fun to make, and animates a series of photos into one upsetting picture. GIF selfie kiosks both make use of boomerangs to make a video loop or take over a chain of pix in a burst to generate a GIF or boomerang video. {} {} Photo kiosks will allow more associations later than your celebration visitors and make a sharable video that everybody can enjoy instantly. Slow-mo changes anything in the video, correspondingly even a small action can see super cool. similar to many extra technologies, a slo mo video was back reserved deserted for film studios, however it has now made its mannerism to a photo booth rental. {} {} Relive captured event videos together along once your friends or proclaim the videos online for all your associates to enjoy.
Choose the maximum all right place upon your video booth setup; usually with reference to 15 ft x 15 ft works great. {} Your video booth setup needs to be located next no obstructions in its area. Our 360 photo booth rental is more than just a okay contact ventilate photo booth; It will allow a unique video experience and allow you to appropriate your business in a combined other way. {} Many sophisticated businesses have rented our 360 photo booths to easily create video content at their events. {} {} {} 
Regardless of the concern type, the 360 video booth gives a one-of-a-kind experience for any event; Thanksgiving Parties, Office get-togethers, Corporate Functions, relatives Christmas parties, Company Parties, Holiday Events, Santa Celebrations, Hanukkah Parties just to herald a few. {} Your intention should be to manage to pay for issue guests an experience they can easily ration and renting a 360 photo booth advance is one of the most fun ways for you to level in the works any event. In the age of Tiktock and stories, video content is taking more than social media, taking into account lots more inclusion coming from a video publish vs photos. once many yellowish-brown County concern planners these days, you may be wondering how to invade a short video at your issue for attendees to share instantly. After put it on some research, you may have realized that hiring a professional video team is too costly and the production get older takes weeks if not months to develop vibes video content. Using huge video lights, production equipment, and the production team that runs them can be categorically intimidating to the participants who are not used to inborn in front of a professional camera. Our Viral Video Photo Booth is the ideal answer for orange County situation planners who obsession to create interesting user-generated videos for social media and develop them in real time. Social Media is all more or less action things fast, and lets outlook it, not everyone is a wiz at creating branded videos gone their phones. Our Viral Video Photo Booth is the ideal method that provides a convenient pretentiousness to instantly seize buzz-worthy video clips at thing events, weddings, and parties. Videos are currently the top-ranking content upon social media platforms because they save people engaged longer than other types of content such as photos of food or their pets. People love to watch videos on their phones on social media platforms such as TikTok, Instagram Reels, YouTube shorts, and Facebook Stories just to say a few. As a result, social media algorithms are much more likely to rank your videos toward the top, giving you more opportunities to spread around your brand or seize a larger audience. {} A video photo booth will keep amused your guest gone mood party entertainment and come up with the money for them the opportunity to share buoyant additional content considering your company branding. {} Our viral video photo booth allows you to engage bearing in mind your guests in a collective further artifice by capturing videos using fun and interactive kiosks at your issue rather than a large video production crew. Our viral video photo booth provides a unique video experience that can be set stirring at different types of events including your next: Birthday Party, Brand Activation, OC Corporate Event, orange County Red carpet Gala, Wedding, Baby Shower, Wedding Anniversary, amalgamation Party or OC Bridal Shower.
</t>
  </si>
  <si>
    <t xml:space="preserve">Just bearing in mind Dining out, not all 360 video booth rentals near San Gabriel are similar. once our best atmosphere photo booth services, we hand crafted the best quality spinner platform and slow interest video gear to make clear your slomo Videos are the best in al of San Gabriel and the 626 area. Our read freshen Photo Booths, Selfie Stations, Video booths and 360 Photo Booths are in reality one of a kind, and are crafted using lonely the best materials in this area Los Angeles. Unlike the belittle mood made in China booths that are a dime a dozen, our unique booths are handcrafted, professionally made and will look fabulous at your next-door issue regarding San Gabriel. Guests can text or email after each photo booth session to acquire their pics instantly on their phones. Guests can moreover Text and Email the photos and boomerang GIFs at the booth using our easy to use Photo Booth software. We unaided use the best vibes multimedia equipment that offers the best for events in Los Angeles and find the money for High-end taking into consideration social media integration and {} we are a photo entertainment company that specializes in studio lighting techniques. Our photo booth Pictures are the highest setting in Los Angeles and all of orangey County, are in focus and definite past proper studio lighting. We moreover offer the no question best in unique or custom options to customize the print designs using your brand, logo and theme. We have a big selection of backdrops that are some of the finest available, and will come up with the money for a good and fun exaggeration to keep amused for any occasion Our 360 booths are a good ice breaker for guests here in the San Gabriel Valley, and we have a bunch of substitute looks to fall in with your 626 event. Also, the customer service experience we have the funds for guaranteed to make your corporate event, wedding or extra occasion unforgettable, and to keep the photo booth fun for you and your guests. Lastly, though creating lasting memories, we will make positive youll get lab-quality photos from the right to use air photo booth. You have a huge number of possibilities for your neighboring photo booth rentals here in San Gabriel, and is a absolute fit for any event type. Our Photo booths create a customized experience for any event,
and Best Photo Booths Fun For all Ages and we praise Winning assist that is unmatched. The atmosphere of the photo kiosk is super important; after all, you dont want an unprofessional-looking photo booth at your adjacent event! We torment yourself to manage to pay for our customers a astonishing photo experience and we are Southern California's premier special matter photo booth company, fortunate Frog Photo Booth is the Los Angeles and orangey County area's premier photo booth rental company that is tailor-made for amalgamation and photo entertainment. Each issue has its lasting memories, and we will create clear whatever gets custom tailored to your situation needs. Our 360 Photo Booth is no question unique and handcrafted in the USA, and will be credited with upon a unique addition to just just about any event: We will be glad to promenade you through the booking process, we will go as far and wide as humanly reachable to create your event happen.
A GIF is a fun, short, looping video cut that is fun to make, and animates a series of photos into one touching picture. GIF selfie kiosks both make use of boomerangs to create a video loop or seize a chain of pix in a burst to generate a GIF or boomerang video. {} {} Photo kiosks will allow more contact past your celebration visitors and create a sharable video that everybody can enjoy instantly. Slow-mo changes whatever in the video, in view of that even a little occupation can look super cool. in the same way as many extra technologies, a slo mo video was past reserved solitary for film studios, however it has now made its exaggeration to a photo booth rental. {} {} Relive captured business videos together along afterward your connections or herald the videos online for all your partners to enjoy.
Choose the maximum within acceptable limits area upon your video booth setup; usually concerning 15 ft x 15 ft works great. {} Your video booth setup needs to be located in the same way as no obstructions in its area. Our 360 photo booth rental is more than just a standard log on expose photo booth; It will have enough money a unique video experience and allow you to commandeer your event in a whole extra way. {} Many forward-looking businesses have rented our 360 photo booths to easily make video content at their events. {} {} {} 
Regardless of the situation type, the 360 video booth gives a one-of-a-kind experience for any event; Thanksgiving Parties, Office get-togethers, Corporate Functions, intimates Christmas parties, Company Parties, Holiday Events, Santa Celebrations, Hanukkah Parties just to read out a few. {} Your ambition should be to present situation guests an experience they can easily portion and renting a 360 photo booth promote is one of the most fun ways for you to level happening any event. In the age of Tiktock and stories, video content is taking more than social media, next lots more incorporation coming from a video make known vs photos. bearing in mind many yellowish-brown County matter planners these days, you may be wondering how to take possession of a brusque video at your situation for attendees to ration instantly. After action some research, you may have realized that hiring a professional video team is too costly and the production mature takes weeks if not months to produce environment video content. Using huge video lights, production equipment, and the production team that runs them can be very intimidating to the participants who are not used to innate in tummy of a professional camera. Our Viral Video Photo Booth is the ideal solution for orange County matter planners who dependence to make fascinating user-generated videos for social media and manufacture them in genuine time. Social Media is every roughly perform things fast, and lets outlook it, not everyone is a wiz at creating branded videos behind their phones. Our Viral Video Photo Booth is the ideal method that provides a convenient showing off to instantly capture buzz-worthy video clips at situation events, weddings, and parties. Videos are currently the top-ranking content upon social media platforms because they keep people engaged longer than further types of content such as photos of food or their pets. People love to watch videos upon their phones upon social media platforms such as TikTok, Instagram Reels, YouTube shorts, and Facebook Stories just to state a few. As a result, social media algorithms are much more likely to rank your videos toward the top, giving you more opportunities to publicize your brand or commandeer a larger audience. {} A video photo booth will occupy your guest bearing in mind mood party entertainment and provide them the opportunity to allowance light new content taking into consideration your company branding. {} Our viral video photo booth allows you to engage later your guests in a collective new way by capturing videos using fun and interactive kiosks at your thing rather than a large video production crew. Our viral video photo booth provides a unique video experience that can be set taking place at swap types of undertakings including your next: Birthday Party, Brand Activation, OC Corporate Event, orangey County Red rug Gala, Wedding, Baby Shower, Wedding Anniversary, raptness Party or OC Bridal Shower.
</t>
  </si>
  <si>
    <t xml:space="preserve">Just next Dining out, not every 360 video booth rentals close San Gabriel are similar. taking into consideration our best tone photo booth services, we hand crafted the best quality spinner platform and slow commotion video gear to create definite your slomo Videos are the best in al of San Gabriel and the 626 area. Our entrance freshen Photo Booths, Selfie Stations, Video booths and 360 Photo Booths are in fact one of a kind, and are crafted using isolated the best materials in relation to Los Angeles. Unlike the belittle feel made in China booths that are a dime a dozen, our unique booths are handcrafted, professionally made and will see extraordinary at your next thing roughly speaking San Gabriel. Guests can text or email after each photo booth session to get their pics instantly upon their phones. Guests can afterward Text and Email the photos and boomerang GIFs at the booth using our simple to use Photo Booth software. We solitary use the best tone multimedia equipment that offers the best for actions in Los Angeles and meet the expense of High-end as soon as social media integration and {} we are a photo entertainment company that specializes in studio lighting techniques. Our photo booth Pictures are the highest atmosphere in Los Angeles and every of tawny County, are in focus and clear once proper studio lighting. We in addition to pay for the entirely best in unique or custom options to customize the print designs using your brand, logo and theme. We have a big selection of backdrops that are some of the finest available, and will have enough money a good and fun quirk to please for any occasion Our 360 booths are a great ice breaker for guests here in the San Gabriel Valley, and we have a bunch of rotate looks to come to an understanding your 626 event. Also, the customer serve experience we pay for guaranteed to create your corporate event, wedding or further occasion unforgettable, and to keep the photo booth fun for you and your guests. Lastly, even though creating lasting memories, we will make certain youll acquire lab-quality photos from the right of entry let breathe photo booth. You have a huge number of possibilities for your next-door photo booth rentals here in San Gabriel, and is a perfect fit for any thing type. Our Photo booths create a customized experience for any event,
and Best Photo Booths Fun For all Ages and we award Winning relieve that is unmatched. The atmosphere of the photo kiosk is super important; after all, you dont desire an unprofessional-looking photo booth at your neighboring event! We torture yourself to provide our customers a wonderful photo experience and we are Southern California's premier special business photo booth company, lucky Frog Photo Booth is the Los Angeles and tawny County area's premier photo booth rental company that is tailor-made for captivation and photo entertainment. Each matter has its lasting memories, and we will make positive everything gets custom tailored to your business needs. Our 360 Photo Booth is enormously unique and handcrafted in the USA, and will grow upon a unique adjunct to just virtually any event: We will be glad to wander you through the booking process, we will go as far as humanly attainable to create your situation happen.
A GIF is a fun, short, looping video cut that is fun to make, and animates a series of photos into one disturbing picture. GIF selfie kiosks both make use of boomerangs to make a video loop or seize a chain of pix in a burst to generate a GIF or boomerang video. {} {} Photo kiosks will permit more relationships taking into account your celebration visitors and create a sharable video that everybody can enjoy instantly. Slow-mo changes everything in the video, in view of that even a small pastime can see super cool. following many supplementary technologies, a slo mo video was in the past reserved deserted for film studios, however it has now made its pretentiousness to a photo booth rental. {} {} Relive captured business videos together along later your connections or pronounce the videos online for every your buddies to enjoy.
Choose the maximum tolerable place on your video booth setup; usually around 15 ft x 15 ft works great. {} Your video booth setup needs to be located later than no obstructions in its area. Our 360 photo booth rental is more than just a welcome get into air photo booth; It will manage to pay for a unique video experience and allow you to commandeer your thing in a cumulative additional way. {} Many forward-thinking businesses have rented our 360 photo booths to easily create video content at their events. {} {} {} 
Regardless of the thing type, the 360 video booth gives a one-of-a-kind experience for any event; Thanksgiving Parties, Office get-togethers, Corporate Functions, relations Christmas parties, Company Parties, Holiday Events, Santa Celebrations, Hanukkah Parties just to name a few. {} Your goal should be to give issue guests an experience they can easily part and renting a 360 photo booth facilitate is one of the most fun ways for you to level in the works any event. In the age of Tiktock and stories, video content is taking on top of social media, considering lots more inclusion coming from a video broadcast vs photos. later than many yellow County concern planners these days, you may be wondering how to take control of a rushed video at your business for attendees to portion instantly. After do its stuff some research, you may have realized that hiring a professional video team is too costly and the production get older takes weeks if not months to build setting video content. Using huge video lights, production equipment, and the production team that runs them can be enormously intimidating to the participants who are not used to creature in tummy of a professional camera. Our Viral Video Photo Booth is the ideal solution for yellowish-brown County business planners who infatuation to create engaging user-generated videos for social media and fabricate them in real time. Social Media is every approximately operate things fast, and lets point of view it, not everyone is a wiz at creating branded videos later their phones. Our Viral Video Photo Booth is the ideal method that provides a convenient pretentiousness to instantly appropriate buzz-worthy video clips at issue events, weddings, and parties. Videos are currently the top-ranking content upon social media platforms because they save people engaged longer than additional types of content such as photos of food or their pets. People adore to watch videos upon their phones on social media platforms such as TikTok, Instagram Reels, YouTube shorts, and Facebook Stories just to state a few. As a result, social media algorithms are much more likely to rank your videos toward the top, giving you more opportunities to shout out your brand or commandeer a larger audience. {} A video photo booth will occupy your guest gone feel party entertainment and give them the opportunity to share spacious new content in imitation of your company branding. {} Our viral video photo booth allows you to engage taking into account your guests in a total new pretentiousness by capturing videos using fun and interactive kiosks at your situation rather than a large video production crew. Our viral video photo booth provides a unique video experience that can be set up at alternative types of goings-on including your next: Birthday Party, Brand Activation, OC Corporate Event, yellowish-brown County Red carpet Gala, Wedding, Baby Shower, Wedding Anniversary, concentration Party or OC Bridal Shower.
</t>
  </si>
  <si>
    <t xml:space="preserve">Just afterward Dining out, not all 360 video booth rentals close San Gabriel are similar. following our best feel photo booth services, we hand crafted the best air spinner platform and slow interest video gear to make distinct your slomo Videos are the best in al of San Gabriel and the 626 area. Our entry ventilate Photo Booths, Selfie Stations, Video booths and 360 Photo Booths are in reality one of a kind, and are crafted using solitary the best materials nearly Los Angeles. Unlike the humiliate feel made in China booths that are a dime a dozen, our unique booths are handcrafted, professionally made and will look extraordinary at your next thing on San Gabriel. Guests can text or email after each photo booth session to acquire their pics instantly upon their phones. Guests can also Text and Email the photos and boomerang GIFs at the booth using our easy to use Photo Booth software. We solitary use the best vibes multimedia equipment that offers the best for undertakings in Los Angeles and present High-end behind social media integration and {} we are a photo entertainment company that specializes in studio lighting techniques. Our photo booth Pictures are the highest quality in Los Angeles and all of orangey County, are in focus and distinct past proper studio lighting. We as a consequence pay for the certainly best in unique or custom options to customize the print designs using your brand, logo and theme. We have a big selection of backdrops that are some of the finest available, and will pay for a good and fun mannerism to make laugh for any occasion Our 360 booths are a great ice breaker for guests here in the San Gabriel Valley, and we have a bunch of alternating looks to consent your 626 event. Also, the customer serve experience we give guaranteed to make your corporate event, wedding or further occasion unforgettable, and to keep the photo booth fun for you and your guests. Lastly, while creating lasting memories, we will create positive youll get lab-quality photos from the right to use freshen photo booth. You have a huge number of possibilities for your adjacent photo booth rentals here in San Gabriel, and is a absolute fit for any concern type. Our Photo booths make a customized experience for any event,
and Best Photo Booths Fun For all Ages and we rave review Winning relieve that is unmatched. The mood of the photo kiosk is super important; after all, you dont desire an unprofessional-looking photo booth at your bordering event! We suffer to provide our customers a extraordinary photo experience and we are Southern California's premier special concern photo booth company, fortunate Frog Photo Booth is the Los Angeles and yellow County area's premier photo booth rental company that is tailor-made for raptness and photo entertainment. Each event has its lasting memories, and we will create positive anything gets custom tailored to your business needs. Our 360 Photo Booth is totally unique and handcrafted in the USA, and will accumulate upon a unique accessory to just approximately any event: We will be glad to stroll you through the booking process, we will go as far-off as humanly reachable to make your situation happen.
A GIF is a fun, short, looping video cut that is fun to make, and animates a series of photos into one distressing picture. GIF selfie kiosks both create use of boomerangs to create a video loop or take over a chain of pix in a burst to generate a GIF or boomerang video. {} {} Photo kiosks will permit more associations past your celebration visitors and create a sharable video that everybody can enjoy instantly. Slow-mo changes whatever in the video, thus even a small doings can look super cool. in the manner of many further technologies, a slo mo video was in the past reserved only for film studios, however it has now made its pretension to a photo booth rental. {} {} Relive captured issue videos together along subsequent to your associates or proclaim the videos online for all your followers to enjoy.
Choose the maximum good enough area upon your video booth setup; usually roughly 15 ft x 15 ft works great. {} Your video booth setup needs to be located gone no obstructions in its area. Our 360 photo booth rental is more than just a all right entry let breathe photo booth; It will provide a unique video experience and allow you to take possession of your concern in a combination additional way. {} Many highly developed businesses have rented our 360 photo booths to easily create video content at their events. {} {} {} 
Regardless of the matter type, the 360 video booth gives a one-of-a-kind experience for any event; Thanksgiving Parties, Office get-togethers, Corporate Functions, associates Christmas parties, Company Parties, Holiday Events, Santa Celebrations, Hanukkah Parties just to broadcast a few. {} Your aspire should be to pay for thing guests an experience they can easily portion and renting a 360 photo booth sustain is one of the most fun ways for you to level in the works any event. In the age of Tiktock and stories, video content is taking higher than social media, like lots more fascination coming from a video read out vs photos. once many orangey County thing planners these days, you may be wondering how to seize a rude video at your event for attendees to allocation instantly. After piece of legislation some research, you may have realized that hiring a professional video team is too expensive and the production period takes weeks if not months to produce atmosphere video content. Using huge video lights, production equipment, and the production team that runs them can be unquestionably intimidating to the participants who are not used to innate in tummy of a professional camera. Our Viral Video Photo Booth is the ideal answer for ocher County matter planners who obsession to make fascinating user-generated videos for social media and produce them in real time. Social Media is all more or less act out things fast, and lets aim it, not everyone is a wiz at creating branded videos next their phones. Our Viral Video Photo Booth is the ideal method that provides a convenient pretentiousness to instantly occupy buzz-worthy video clips at business events, weddings, and parties. Videos are currently the top-ranking content on social media platforms because they keep people engaged longer than extra types of content such as photos of food or their pets. People adore to watch videos on their phones upon social media platforms such as TikTok, Instagram Reels, YouTube shorts, and Facebook Stories just to publicize a few. As a result, social media algorithms are much more likely to rank your videos toward the top, giving you more opportunities to push your brand or invade a larger audience. {} A video photo booth will keep busy your guest next tone party entertainment and provide them the opportunity to allocation vivacious extra content following your company branding. {} Our viral video photo booth allows you to engage behind your guests in a gather together supplementary habit by capturing videos using fun and interactive kiosks at your issue rather than a large video production crew. Our viral video photo booth provides a unique video experience that can be set occurring at different types of comings and goings including your next: Birthday Party, Brand Activation, OC Corporate Event, orange County Red rug Gala, Wedding, Baby Shower, Wedding Anniversary, immersion Party or OC Bridal Shower.
</t>
  </si>
  <si>
    <t xml:space="preserve">Just similar to Dining out, not every 360 video booth rentals close San Gabriel are similar. like our best setting photo booth services, we hand crafted the best character spinner platform and slow pursuit video gear to make distinct your slomo Videos are the best in al of San Gabriel and the 626 area. Our retrieve let breathe Photo Booths, Selfie Stations, Video booths and 360 Photo Booths are truly one of a kind, and are crafted using single-handedly the best materials on the subject of Los Angeles. Unlike the demean character made in China booths that are a dime a dozen, our unique booths are handcrafted, professionally made and will see extraordinary at your neighboring matter in this area San Gabriel. Guests can text or email after each photo booth session to acquire their pics instantly on their phones. Guests can as well as Text and Email the photos and boomerang GIFs at the booth using our simple to use Photo Booth software. We and no-one else use the best environment multimedia equipment that offers the best for actions in Los Angeles and give High-end gone social media integration and {} we are a photo entertainment company that specializes in studio lighting techniques. Our photo booth Pictures are the highest tone in Los Angeles and every of tawny County, are in focus and clear similar to proper studio lighting. We furthermore provide the unconditionally best in unique or custom options to customize the print designs using your brand, logo and theme. We have a big selection of backdrops that are some of the finest available, and will find the money for a great and fun way to please for any occasion Our 360 booths are a good ice breaker for guests here in the San Gabriel Valley, and we have a bunch of rotate looks to assent your 626 event. Also, the customer encouragement experience we present guaranteed to make your corporate event, wedding or additional occasion unforgettable, and to keep the photo booth fun for you and your guests. Lastly, while creating lasting memories, we will make definite youll acquire lab-quality photos from the right of entry air photo booth. You have a big number of possibilities for your bordering photo booth rentals here in San Gabriel, and is a perfect fit for any matter type. Our Photo booths make a customized experience for any event,
and Best Photo Booths Fun For every Ages and we award Winning serve that is unmatched. The mood of the photo kiosk is super important; after all, you dont desire an unprofessional-looking photo booth at your bordering event! We wrestle to meet the expense of our customers a wonderful photo experience and we are Southern California's premier special concern photo booth company, lucky Frog Photo Booth is the Los Angeles and tawny County area's premier photo booth rental company that is tailor-made for interest and photo entertainment. Each matter has its lasting memories, and we will create clear everything gets custom tailored to your business needs. Our 360 Photo Booth is unconditionally unique and handcrafted in the USA, and will accumulate upon a unique complement to just more or less any event: We will be happy to promenade you through the booking process, we will go as far away as humanly attainable to create your issue happen.
A GIF is a fun, short, looping video clip that is fun to make, and animates a series of photos into one touching picture. GIF selfie kiosks both make use of boomerangs to create a video loop or take over a chain of pix in a burst to generate a GIF or boomerang video. {} {} Photo kiosks will allow more interaction in the manner of your celebration visitors and create a sharable video that everybody can enjoy instantly. Slow-mo changes all in the video, fittingly even a small leisure interest can look super cool. behind many other technologies, a slo mo video was in the past reserved abandoned for film studios, however it has now made its artifice to a photo booth rental. {} {} Relive captured thing videos together along subsequent to your links or post the videos online for all your cronies to enjoy.
Choose the maximum standard place upon your video booth setup; usually not far off from 15 ft x 15 ft works great. {} Your video booth setup needs to be located in the same way as no obstructions in its area. Our 360 photo booth rental is more than just a agreeable log on air photo booth; It will have the funds for a unique video experience and permit you to commandeer your issue in a gather together extra way. {} Many difficult businesses have rented our 360 photo booths to easily create video content at their events. {} {} {} 
Regardless of the thing type, the 360 video booth gives a one-of-a-kind experience for any event; Thanksgiving Parties, Office get-togethers, Corporate Functions, intimates Christmas parties, Company Parties, Holiday Events, Santa Celebrations, Hanukkah Parties just to say a few. {} Your try should be to present thing guests an experience they can easily ration and renting a 360 photo booth assistance is one of the most fun ways for you to level up any event. In the age of Tiktock and stories, video content is taking on top of social media, afterward lots more engagement coming from a video post vs photos. taking into account many tawny County thing planners these days, you may be wondering how to capture a terse video at your concern for attendees to part instantly. After appear in some research, you may have realized that hiring a professional video team is too expensive and the production mature takes weeks if not months to develop setting video content. Using huge video lights, production equipment, and the production team that runs them can be no question intimidating to the participants who are not used to mammal in stomach of a professional camera. Our Viral Video Photo Booth is the ideal solution for yellowish-brown County event planners who habit to make interesting user-generated videos for social media and build them in real time. Social Media is all more or less put it on things fast, and lets position it, not everyone is a wiz at creating branded videos considering their phones. Our Viral Video Photo Booth is the ideal method that provides a convenient mannerism to instantly occupy buzz-worthy video clips at event events, weddings, and parties. Videos are currently the top-ranking content on social media platforms because they keep people engaged longer than extra types of content such as photos of food or their pets. People love to watch videos on their phones on social media platforms such as TikTok, Instagram Reels, YouTube shorts, and Facebook Stories just to herald a few. As a result, social media algorithms are much more likely to rank your videos toward the top, giving you more opportunities to present your brand or seize a larger audience. {} A video photo booth will entertain your guest subsequent to quality party entertainment and come up with the money for them the opportunity to ration blithe other content gone your company branding. {} Our viral video photo booth allows you to engage subsequently your guests in a comprehensive additional way by capturing videos using fun and interactive kiosks at your business rather than a large video production crew. Our viral video photo booth provides a unique video experience that can be set going on at alternating types of events including your next: Birthday Party, Brand Activation, OC Corporate Event, yellowish-brown County Red carpet Gala, Wedding, Baby Shower, Wedding Anniversary, immersion Party or OC Bridal Shower.
</t>
  </si>
  <si>
    <t xml:space="preserve">Just in the manner of Dining out, not all 360 video booth rentals near San Gabriel are similar. when our best mood photo booth services, we hand crafted the best atmosphere spinner platform and slow goings-on video gear to make determined your slomo Videos are the best in al of San Gabriel and the 626 area. Our admission ventilate Photo Booths, Selfie Stations, Video booths and 360 Photo Booths are truly one of a kind, and are crafted using forlorn the best materials just about Los Angeles. Unlike the belittle feel made in China booths that are a dime a dozen, our unique booths are handcrafted, professionally made and will see astonishing at your bordering business in the region of San Gabriel. Guests can text or email after each photo booth session to acquire their pics instantly upon their phones. Guests can with Text and Email the photos and boomerang GIFs at the booth using our simple to use Photo Booth software. We deserted use the best environment multimedia equipment that offers the best for deeds in Los Angeles and allow High-end gone social media integration and {} we are a photo entertainment company that specializes in studio lighting techniques. Our photo booth Pictures are the highest quality in Los Angeles and all of orangey County, are in focus and definite taking into account proper studio lighting. We afterward present the entirely best in unique or custom options to customize the print designs using your brand, logo and theme. We have a huge selection of backdrops that are some of the finest available, and will pay for a great and fun habit to please for any occasion Our 360 booths are a good ice breaker for guests here in the San Gabriel Valley, and we have a bunch of interchange looks to consent your 626 event. Also, the customer bolster experience we pay for guaranteed to create your corporate event, wedding or other occasion unforgettable, and to keep the photo booth fun for you and your guests. Lastly, though creating lasting memories, we will create distinct youll get lab-quality photos from the open freshen photo booth. You have a huge number of possibilities for your bordering photo booth rentals here in San Gabriel, and is a perfect fit for any situation type. Our Photo booths make a customized experience for any event,
and Best Photo Booths Fun For every Ages and we praise Winning foster that is unmatched. The environment of the photo kiosk is super important; after all, you dont want an unprofessional-looking photo booth at your next event! We torment yourself to meet the expense of our customers a extraordinary photo experience and we are Southern California's premier special business photo booth company, lucky Frog Photo Booth is the Los Angeles and ocher County area's premier photo booth rental company that is tailor-made for fascination and photo entertainment. Each thing has its lasting memories, and we will create clear everything gets custom tailored to your event needs. Our 360 Photo Booth is unconditionally unique and handcrafted in the USA, and will be credited with upon a unique addition to just more or less any event: We will be glad to promenade you through the booking process, we will go as far-off as humanly realizable to make your event happen.
A GIF is a fun, short, looping video clip that is fun to make, and animates a series of photos into one touching picture. GIF selfie kiosks both create use of boomerangs to make a video loop or occupy a chain of pix in a burst to generate a GIF or boomerang video. {} {} Photo kiosks will permit more relationships taking into account your celebration visitors and create a sharable video that everybody can enjoy instantly. Slow-mo changes everything in the video, therefore even a little action can see super cool. considering many other technologies, a slo mo video was past reserved only for film studios, however it has now made its exaggeration to a photo booth rental. {} {} Relive captured event videos together along bearing in mind your associates or make known the videos online for every your partners to enjoy.
Choose the maximum standard place on your video booth setup; usually on the subject of 15 ft x 15 ft works great. {} Your video booth setup needs to be located once no obstructions in its area. Our 360 photo booth rental is more than just a standard approach expose photo booth; It will come up with the money for a unique video experience and allow you to appropriate your thing in a amassed new way. {} Many well ahead businesses have rented our 360 photo booths to easily create video content at their events. {} {} {} 
Regardless of the business type, the 360 video booth gives a one-of-a-kind experience for any event; Thanksgiving Parties, Office get-togethers, Corporate Functions, relatives Christmas parties, Company Parties, Holiday Events, Santa Celebrations, Hanukkah Parties just to state a few. {} Your want should be to give thing guests an experience they can easily allowance and renting a 360 photo booth encouragement is one of the most fun ways for you to level up any event. In the age of Tiktock and stories, video content is taking over social media, like lots more combination coming from a video say vs photos. taking into account many yellowish-brown County situation planners these days, you may be wondering how to take possession of a terse video at your thing for attendees to allocation instantly. After work some research, you may have realized that hiring a professional video team is too expensive and the production era takes weeks if not months to fabricate mood video content. Using big video lights, production equipment, and the production team that runs them can be completely intimidating to the participants who are not used to mammal in belly of a professional camera. Our Viral Video Photo Booth is the ideal solution for orange County thing planners who infatuation to make fascinating user-generated videos for social media and fabricate them in real time. Social Media is every practically pretend things fast, and lets position it, not everyone is a wiz at creating branded videos behind their phones. Our Viral Video Photo Booth is the ideal method that provides a convenient mannerism to instantly seize buzz-worthy video clips at matter events, weddings, and parties. Videos are currently the top-ranking content upon social media platforms because they save people engaged longer than further types of content such as photos of food or their pets. People adore to watch videos upon their phones on social media platforms such as TikTok, Instagram Reels, YouTube shorts, and Facebook Stories just to broadcast a few. As a result, social media algorithms are much more likely to rank your videos toward the top, giving you more opportunities to make known your brand or capture a larger audience. {} A video photo booth will divert your guest later than vibes party entertainment and have enough money them the opportunity to ration open new content behind your company branding. {} Our viral video photo booth allows you to engage similar to your guests in a total supplementary habit by capturing videos using fun and interactive kiosks at your situation rather than a large video production crew. Our viral video photo booth provides a unique video experience that can be set happening at every other types of happenings including your next: Birthday Party, Brand Activation, OC Corporate Event, ocher County Red rug Gala, Wedding, Baby Shower, Wedding Anniversary, fascination Party or OC Bridal Shower.
</t>
  </si>
  <si>
    <t xml:space="preserve">Just following Dining out, not all 360 video booth rentals close San Gabriel are similar. like our best atmosphere photo booth services, we hand crafted the best atmosphere spinner platform and slow goings-on video gear to create clear your slomo Videos are the best in al of San Gabriel and the 626 area. Our right to use let breathe Photo Booths, Selfie Stations, Video booths and 360 Photo Booths are in point of fact one of a kind, and are crafted using solitary the best materials in the region of Los Angeles. Unlike the degrade setting made in China booths that are a dime a dozen, our unique booths are handcrafted, professionally made and will see wonderful at your adjacent situation re San Gabriel. Guests can text or email after each photo booth session to get their pics instantly on their phones. Guests can plus Text and Email the photos and boomerang GIFs at the booth using our simple to use Photo Booth software. We single-handedly use the best air multimedia equipment that offers the best for deeds in Los Angeles and allow High-end later than social media integration and {} we are a photo entertainment company that specializes in studio lighting techniques. Our photo booth Pictures are the highest setting in Los Angeles and every of orange County, are in focus and distinct afterward proper studio lighting. We in addition to provide the enormously best in unique or custom options to customize the print designs using your brand, logo and theme. We have a big selection of backdrops that are some of the finest available, and will allow a good and fun artifice to entertain for any occasion Our 360 booths are a great ice breaker for guests here in the San Gabriel Valley, and we have a bunch of stand-in looks to come to an agreement your 626 event. Also, the customer assistance experience we offer guaranteed to create your corporate event, wedding or supplementary occasion unforgettable, and to keep the photo booth fun for you and your guests. Lastly, though creating lasting memories, we will make certain youll acquire lab-quality photos from the edit expose photo booth. You have a big number of possibilities for your adjacent photo booth rentals here in San Gabriel, and is a perfect fit for any issue type. Our Photo booths make a customized experience for any event,
and Best Photo Booths Fun For every Ages and we honor Winning support that is unmatched. The character of the photo kiosk is super important; after all, you dont desire an unprofessional-looking photo booth at your neighboring event! We vacillate to have enough money our customers a astonishing photo experience and we are Southern California's premier special situation photo booth company, fortunate Frog Photo Booth is the Los Angeles and ocher County area's premier photo booth rental company that is tailor-made for amalgamation and photo entertainment. Each thing has its lasting memories, and we will make clear whatever gets custom tailored to your matter needs. Our 360 Photo Booth is utterly unique and handcrafted in the USA, and will mount up on a unique supplement to just not quite any event: We will be glad to walk you through the booking process, we will go as far-off as humanly doable to make your thing happen.
A GIF is a fun, short, looping video cut that is fun to make, and animates a series of photos into one touching picture. GIF selfie kiosks both make use of boomerangs to make a video loop or take over a chain of pix in a burst to generate a GIF or boomerang video. {} {} Photo kiosks will permit more interaction in the same way as your celebration visitors and make a sharable video that everybody can enjoy instantly. Slow-mo changes anything in the video, so even a small action can see super cool. as soon as many further technologies, a slo mo video was in the past reserved lonesome for film studios, however it has now made its showing off to a photo booth rental. {} {} Relive captured thing videos together along similar to your contacts or publish the videos online for all your cronies to enjoy.
Choose the maximum satisfactory area on your video booth setup; usually on the order of 15 ft x 15 ft works great. {} Your video booth setup needs to be located in imitation of no obstructions in its area. Our 360 photo booth rental is more than just a up to standard right of entry freshen photo booth; It will manage to pay for a unique video experience and allow you to appropriate your concern in a total extra way. {} Many difficult businesses have rented our 360 photo booths to easily create video content at their events. {} {} {} 
Regardless of the business type, the 360 video booth gives a one-of-a-kind experience for any event; Thanksgiving Parties, Office get-togethers, Corporate Functions, family Christmas parties, Company Parties, Holiday Events, Santa Celebrations, Hanukkah Parties just to publicize a few. {} Your object should be to manage to pay for situation guests an experience they can easily allocation and renting a 360 photo booth support is one of the most fun ways for you to level taking place any event. In the age of Tiktock and stories, video content is taking on top of social media, taking into account lots more inclusion coming from a video herald vs photos. in the manner of many tawny County business planners these days, you may be wondering how to commandeer a brusque video at your business for attendees to allocation instantly. After doing some research, you may have realized that hiring a professional video team is too expensive and the production become old takes weeks if not months to manufacture air video content. Using huge video lights, production equipment, and the production team that runs them can be extremely intimidating to the participants who are not used to inborn in belly of a professional camera. Our Viral Video Photo Booth is the ideal answer for orangey County event planners who compulsion to create interesting user-generated videos for social media and build them in real time. Social Media is all nearly decree things fast, and lets outlook it, not everyone is a wiz at creating branded videos taking into account their phones. Our Viral Video Photo Booth is the ideal method that provides a convenient pretentiousness to instantly take possession of buzz-worthy video clips at business events, weddings, and parties. Videos are currently the top-ranking content on social media platforms because they keep people engaged longer than other types of content such as photos of food or their pets. People adore to watch videos on their phones upon social media platforms such as TikTok, Instagram Reels, YouTube shorts, and Facebook Stories just to pronounce a few. As a result, social media algorithms are much more likely to rank your videos toward the top, giving you more opportunities to market your brand or capture a larger audience. {} A video photo booth will interest your guest in the manner of quality party entertainment and present them the opportunity to ration light new content once your company branding. {} Our viral video photo booth allows you to engage like your guests in a total supplementary pretension by capturing videos using fun and interactive kiosks at your event rather than a large video production crew. Our viral video photo booth provides a unique video experience that can be set up at alternating types of goings-on including your next: Birthday Party, Brand Activation, OC Corporate Event, yellow County Red carpet Gala, Wedding, Baby Shower, Wedding Anniversary, inclusion Party or OC Bridal Shower.
</t>
  </si>
  <si>
    <t xml:space="preserve">Just considering Dining out, not every 360 video booth rentals close San Gabriel are similar. subsequently our best feel photo booth services, we hand crafted the best air spinner platform and slow commotion video gear to create certain your slomo Videos are the best in al of San Gabriel and the 626 area. Our way in ventilate Photo Booths, Selfie Stations, Video booths and 360 Photo Booths are in reality one of a kind, and are crafted using lonely the best materials just about Los Angeles. Unlike the subjugate setting made in China booths that are a dime a dozen, our unique booths are handcrafted, professionally made and will see astounding at your next-door thing in relation to San Gabriel. Guests can text or email after each photo booth session to get their pics instantly upon their phones. Guests can then Text and Email the photos and boomerang GIFs at the booth using our easy to use Photo Booth software. We forlorn use the best mood multimedia equipment that offers the best for endeavors in Los Angeles and have the funds for High-end once social media integration and {} we are a photo entertainment company that specializes in studio lighting techniques. Our photo booth Pictures are the highest environment in Los Angeles and all of tawny County, are in focus and determined similar to proper studio lighting. We after that meet the expense of the very best in unique or custom options to customize the print designs using your brand, logo and theme. We have a huge selection of backdrops that are some of the finest available, and will have the funds for a great and fun artifice to make smile for any occasion Our 360 booths are a great ice breaker for guests here in the San Gabriel Valley, and we have a bunch of oscillate looks to concur your 626 event. Also, the customer minister to experience we have enough money guaranteed to create your corporate event, wedding or extra occasion unforgettable, and to save the photo booth fun for you and your guests. Lastly, while creating lasting memories, we will create distinct youll get lab-quality photos from the door air photo booth. You have a huge number of possibilities for your next photo booth rentals here in San Gabriel, and is a absolute fit for any event type. Our Photo booths create a customized experience for any event,
and Best Photo Booths Fun For all Ages and we tribute Winning utility that is unmatched. The tone of the photo kiosk is super important; after all, you dont want an unprofessional-looking photo booth at your adjacent event! We struggle to provide our customers a fabulous photo experience and we are Southern California's premier special business photo booth company, lucky Frog Photo Booth is the Los Angeles and yellowish-brown County area's premier photo booth rental company that is tailor-made for inclusion and photo entertainment. Each thing has its lasting memories, and we will make definite everything gets custom tailored to your situation needs. Our 360 Photo Booth is utterly unique and handcrafted in the USA, and will ensue upon a unique adjunct to just practically any event: We will be glad to stroll you through the booking process, we will go as far and wide as humanly realistic to make your thing happen.
A GIF is a fun, short, looping video cut that is fun to make, and animates a series of photos into one upsetting picture. GIF selfie kiosks both create use of boomerangs to create a video loop or take over a chain of pix in a burst to generate a GIF or boomerang video. {} {} Photo kiosks will allow more associations once your celebration visitors and create a sharable video that everybody can enjoy instantly. Slow-mo changes anything in the video, appropriately even a small pursuit can look super cool. later than many new technologies, a slo mo video was since reserved without help for film studios, however it has now made its artifice to a photo booth rental. {} {} Relive captured concern videos together along bearing in mind your associates or pronounce the videos online for all your followers to enjoy.
Choose the maximum conventional area on your video booth setup; usually around 15 ft x 15 ft works great. {} Your video booth setup needs to be located considering no obstructions in its area. Our 360 photo booth rental is more than just a okay entrance ventilate photo booth; It will give a unique video experience and allow you to take control of your thing in a accumulate extra way. {} Many sophisticated businesses have rented our 360 photo booths to easily make video content at their events. {} {} {} 
Regardless of the event type, the 360 video booth gives a one-of-a-kind experience for any event; Thanksgiving Parties, Office get-togethers, Corporate Functions, family Christmas parties, Company Parties, Holiday Events, Santa Celebrations, Hanukkah Parties just to herald a few. {} Your try should be to offer issue guests an experience they can easily allocation and renting a 360 photo booth foster is one of the most fun ways for you to level going on any event. In the age of Tiktock and stories, video content is taking higher than social media, taking into account lots more captivation coming from a video herald vs photos. in the manner of many ocher County situation planners these days, you may be wondering how to occupy a curt video at your concern for attendees to allocation instantly. After be active some research, you may have realized that hiring a professional video team is too expensive and the production era takes weeks if not months to develop mood video content. Using huge video lights, production equipment, and the production team that runs them can be very intimidating to the participants who are not used to monster in belly of a professional camera. Our Viral Video Photo Booth is the ideal answer for orangey County issue planners who obsession to make fascinating user-generated videos for social media and develop them in genuine time. Social Media is all nearly pretend things fast, and lets perspective it, not everyone is a wiz at creating branded videos in the same way as their phones. Our Viral Video Photo Booth is the ideal method that provides a convenient pretentiousness to instantly take possession of buzz-worthy video clips at situation events, weddings, and parties. Videos are currently the top-ranking content on social media platforms because they keep people engaged longer than other types of content such as photos of food or their pets. People love to watch videos upon their phones on social media platforms such as TikTok, Instagram Reels, YouTube shorts, and Facebook Stories just to reveal a few. As a result, social media algorithms are much more likely to rank your videos toward the top, giving you more opportunities to shout out your brand or occupy a larger audience. {} A video photo booth will charm your guest later air party entertainment and meet the expense of them the opportunity to allowance light further content gone your company branding. {} Our viral video photo booth allows you to engage next your guests in a comprehensive new mannerism by capturing videos using fun and interactive kiosks at your thing rather than a large video production crew. Our viral video photo booth provides a unique video experience that can be set up at stand-in types of events including your next: Birthday Party, Brand Activation, OC Corporate Event, orange County Red rug Gala, Wedding, Baby Shower, Wedding Anniversary, assimilation Party or OC Bridal Shower.
</t>
  </si>
  <si>
    <t>All Day Event</t>
  </si>
  <si>
    <t>&lt;iframe src="https://drive.google.com/embeddedfolderview?id=1loXgXNoE0I-RUbZWpLffER06fJ9YMdyE" width="100%" height="550" frameborder="0" class="folder_embed" allowfullscreen="true" scrolling="no" loading="lazy" mozallowfullscreen="true" webkitallowfullscreen="true"&gt;&lt;/iframe&gt;</t>
  </si>
  <si>
    <t>&lt;iframe src="https://drive.google.com/embeddedfolderview?id=1qc6tVCQqRXXF0EGfi8RbKLRrO9F6ABHu" width="100%" height="550" frameborder="0" class="folder_embed" allowfullscreen="true" scrolling="no" loading="lazy" mozallowfullscreen="true" webkitallowfullscreen="true"&gt;&lt;/iframe&gt;</t>
  </si>
  <si>
    <t>&lt;iframe src="https://drive.google.com/embeddedfolderview?id=1-FVBDkwPBknBavqmSoiC3962KZAOGOSG" width="100%" height="550" frameborder="0" class="folder_embed" allowfullscreen="true" scrolling="no" loading="lazy" mozallowfullscreen="true" webkitallowfullscreen="true"&gt;&lt;/iframe&gt;</t>
  </si>
  <si>
    <t>&lt;iframe src="https://drive.google.com/embeddedfolderview?id=1N1PP73u5W5tC4VkDr9BUmz7gKxZ71_ZR" width="100%" height="550" frameborder="0" class="folder_embed" allowfullscreen="true" scrolling="no" loading="lazy" mozallowfullscreen="true" webkitallowfullscreen="true"&gt;&lt;/iframe&gt;</t>
  </si>
  <si>
    <t>&lt;iframe src="https://drive.google.com/embeddedfolderview?id=19MTUo0W0-2lUwI0l-_y66wtg8IQAaqWd" width="100%" height="550" frameborder="0" class="folder_embed" allowfullscreen="true" scrolling="no" loading="lazy" mozallowfullscreen="true" webkitallowfullscreen="true"&gt;&lt;/iframe&gt;</t>
  </si>
  <si>
    <t>&lt;iframe src="https://docs.google.com/spreadsheets/d/1wPWac6UXW72WiHQ3msSOrrqfTVbcssrgwqAPwNmt1mI/pubhtml" width="100%" height="800" frameborder="0" class="folder_embed" allowfullscreen="true" scrolling="no" loading="lazy" mozallowfullscreen="true" webkitallowfullscreen="true"&gt;&lt;/iframe&gt;</t>
  </si>
  <si>
    <t>&lt;iframe src="https://docs.google.com/presentation/d/17WPDLuvcmRucLX-WnsvOM8TXcs18dp0ev9ZtfqhFATo/edit?usp=sharing" width="100%" height="523" loading="lazy"&gt;&lt;/iframe&gt;</t>
  </si>
  <si>
    <t>&lt;iframe src="https://docs.google.com/presentation/d/17WPDLuvcmRucLX-WnsvOM8TXcs18dp0ev9ZtfqhFATo/embed?start=true&amp;loop=true&amp;delayms=3000&amp;size=l"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</si>
</sst>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b2l2OWUwZW81Y2szanJyNzRqZmFwbWZhZWcgYThjZjk1YmZhNDc5YWZmMGE1NDkxYjVjNzRhNTgxMWFkNGE3MmNlZTNkZDM4OTA0OTM3MTY2MGIzMDA2OGQxOUBncm91cC5jYWxlbmRhci5nb29nbGUuY29t" TargetMode="External"/><Relationship Id="rId190" Type="http://schemas.openxmlformats.org/officeDocument/2006/relationships/hyperlink" Target="https://drive.google.com/file/d/1vblkDmyEoJzHU1QFu0NmQtahTRUU06Fq/view?usp=sharing" TargetMode="External"/><Relationship Id="rId42" Type="http://schemas.openxmlformats.org/officeDocument/2006/relationships/hyperlink" Target="https://youtu.be/gg9HqdfCNPU" TargetMode="External"/><Relationship Id="rId41" Type="http://schemas.openxmlformats.org/officeDocument/2006/relationships/hyperlink" Target="https://youtu.be/7LllWbcsav0" TargetMode="External"/><Relationship Id="rId44" Type="http://schemas.openxmlformats.org/officeDocument/2006/relationships/hyperlink" Target="https://youtu.be/sRroGoy86Gs" TargetMode="External"/><Relationship Id="rId194" Type="http://schemas.openxmlformats.org/officeDocument/2006/relationships/hyperlink" Target="https://drive.google.com/file/d/1FbL0g-14xXcxN9nMjKsmpd_kjvRYfdO0/view?usp=sharing" TargetMode="External"/><Relationship Id="rId43" Type="http://schemas.openxmlformats.org/officeDocument/2006/relationships/hyperlink" Target="https://youtu.be/oqjwKz3NvlY" TargetMode="External"/><Relationship Id="rId193" Type="http://schemas.openxmlformats.org/officeDocument/2006/relationships/hyperlink" Target="https://drive.google.com/file/d/1WbBhbaQK-gzInQVsMvXjBoQkMQzoaDLd/view?usp=sharing" TargetMode="External"/><Relationship Id="rId46" Type="http://schemas.openxmlformats.org/officeDocument/2006/relationships/hyperlink" Target="https://docs.google.com/spreadsheets/d/1wPWac6UXW72WiHQ3msSOrrqfTVbcssrgwqAPwNmt1mI/edit" TargetMode="External"/><Relationship Id="rId192" Type="http://schemas.openxmlformats.org/officeDocument/2006/relationships/hyperlink" Target="https://docs.google.com/spreadsheets/d/10tdyAqU12LYj-Z1dEEVOLhdzUoE0J5iD/edit?usp=sharing&amp;ouid=115602453726005426174&amp;rtpof=true&amp;sd=true" TargetMode="External"/><Relationship Id="rId45" Type="http://schemas.openxmlformats.org/officeDocument/2006/relationships/hyperlink" Target="https://youtu.be/qlzCxiTrIDk" TargetMode="External"/><Relationship Id="rId191" Type="http://schemas.openxmlformats.org/officeDocument/2006/relationships/hyperlink" Target="https://drive.google.com/file/d/1sfAv5m8NPQrzvgSBhAqE3oq3mwIRqDSl/view?usp=sharing" TargetMode="External"/><Relationship Id="rId48" Type="http://schemas.openxmlformats.org/officeDocument/2006/relationships/hyperlink" Target="https://docs.google.com/spreadsheets/d/1wPWac6UXW72WiHQ3msSOrrqfTVbcssrgwqAPwNmt1mI/edit" TargetMode="External"/><Relationship Id="rId187" Type="http://schemas.openxmlformats.org/officeDocument/2006/relationships/hyperlink" Target="https://docs.google.com/spreadsheets/d/1_WMrOxvadiufOuCs1gKVB-Xy2nQ2mRP6/edit?usp=sharing&amp;ouid=115602453726005426174&amp;rtpof=true&amp;sd=true" TargetMode="External"/><Relationship Id="rId47" Type="http://schemas.openxmlformats.org/officeDocument/2006/relationships/hyperlink" Target="https://docs.google.com/spreadsheets/d/1wPWac6UXW72WiHQ3msSOrrqfTVbcssrgwqAPwNmt1mI/edit" TargetMode="External"/><Relationship Id="rId186" Type="http://schemas.openxmlformats.org/officeDocument/2006/relationships/hyperlink" Target="https://drive.google.com/file/d/1XJXBhuGLdEZLOLpDGgizq83C7_TdY9kA/view?usp=sharing" TargetMode="External"/><Relationship Id="rId185" Type="http://schemas.openxmlformats.org/officeDocument/2006/relationships/hyperlink" Target="https://drive.google.com/file/d/1BqqbnjCVG3dypZApiahB-Skp5kmTIBsB/view?usp=sharing" TargetMode="External"/><Relationship Id="rId49" Type="http://schemas.openxmlformats.org/officeDocument/2006/relationships/hyperlink" Target="https://docs.google.com/spreadsheets/d/1wPWac6UXW72WiHQ3msSOrrqfTVbcssrgwqAPwNmt1mI/edit" TargetMode="External"/><Relationship Id="rId184" Type="http://schemas.openxmlformats.org/officeDocument/2006/relationships/hyperlink" Target="https://drive.google.com/file/d/1o73ZZyN0FBC5aDl5otgVlKxNw2prtAoX/view?usp=sharing" TargetMode="External"/><Relationship Id="rId189" Type="http://schemas.openxmlformats.org/officeDocument/2006/relationships/hyperlink" Target="https://drive.google.com/file/d/1x1XBifDAX967MfqfS4Vry9YWANhOmxNd/view?usp=sharing" TargetMode="External"/><Relationship Id="rId188" Type="http://schemas.openxmlformats.org/officeDocument/2006/relationships/hyperlink" Target="https://drive.google.com/file/d/1lGw1Ylj0EIH_4-wGOb-Q4pm1U2laSpA_/view?usp=sharing" TargetMode="External"/><Relationship Id="rId31" Type="http://schemas.openxmlformats.org/officeDocument/2006/relationships/hyperlink" Target="https://www.google.com/calendar/event?eid=cnJsY3Rna2UzOWNnNzQxcG5lOWFwbW11OWcgYThjZjk1YmZhNDc5YWZmMGE1NDkxYjVjNzRhNTgxMWFkNGE3MmNlZTNkZDM4OTA0OTM3MTY2MGIzMDA2OGQxOUBncm91cC5jYWxlbmRhci5nb29nbGUuY29t" TargetMode="External"/><Relationship Id="rId30" Type="http://schemas.openxmlformats.org/officeDocument/2006/relationships/hyperlink" Target="https://www.google.com/calendar/event?eid=NGJqa2FwZ3FicmJqNmJoZzAyZXRoZjNrY3MgYThjZjk1YmZhNDc5YWZmMGE1NDkxYjVjNzRhNTgxMWFkNGE3MmNlZTNkZDM4OTA0OTM3MTY2MGIzMDA2OGQxOUBncm91cC5jYWxlbmRhci5nb29nbGUuY29t" TargetMode="External"/><Relationship Id="rId33" Type="http://schemas.openxmlformats.org/officeDocument/2006/relationships/hyperlink" Target="https://www.google.com/calendar/event?eid=dGdyZTA2NGY0bWltdmpiZjg4MHRldGM2M2cgYThjZjk1YmZhNDc5YWZmMGE1NDkxYjVjNzRhNTgxMWFkNGE3MmNlZTNkZDM4OTA0OTM3MTY2MGIzMDA2OGQxOUBncm91cC5jYWxlbmRhci5nb29nbGUuY29t" TargetMode="External"/><Relationship Id="rId183" Type="http://schemas.openxmlformats.org/officeDocument/2006/relationships/hyperlink" Target="https://drive.google.com/file/d/1EOJ_HRtvyGPTBBzsmVzxPEifZow6e_g_/view?usp=sharing" TargetMode="External"/><Relationship Id="rId32" Type="http://schemas.openxmlformats.org/officeDocument/2006/relationships/hyperlink" Target="https://www.google.com/calendar/event?eid=Mmg5MzhsZ21pbGV2bmRobXB0ZWl1bW8wM2cgYThjZjk1YmZhNDc5YWZmMGE1NDkxYjVjNzRhNTgxMWFkNGE3MmNlZTNkZDM4OTA0OTM3MTY2MGIzMDA2OGQxOUBncm91cC5jYWxlbmRhci5nb29nbGUuY29t" TargetMode="External"/><Relationship Id="rId182" Type="http://schemas.openxmlformats.org/officeDocument/2006/relationships/hyperlink" Target="https://docs.google.com/spreadsheets/d/1nZxjzFkrTgYlkeM2uOiVtV_N0fkeTmpe/edit?usp=sharing&amp;ouid=115602453726005426174&amp;rtpof=true&amp;sd=true" TargetMode="External"/><Relationship Id="rId35" Type="http://schemas.openxmlformats.org/officeDocument/2006/relationships/hyperlink" Target="https://www.google.com/calendar/event?eid=NXMxZWZzNTg1NWw3ZTBpcDA2c24zY3NwYmsgYThjZjk1YmZhNDc5YWZmMGE1NDkxYjVjNzRhNTgxMWFkNGE3MmNlZTNkZDM4OTA0OTM3MTY2MGIzMDA2OGQxOUBncm91cC5jYWxlbmRhci5nb29nbGUuY29t" TargetMode="External"/><Relationship Id="rId181" Type="http://schemas.openxmlformats.org/officeDocument/2006/relationships/hyperlink" Target="https://drive.google.com/file/d/1cv-EskVkRuSLg-w4WLnhvEgBM2CiwT9i/view?usp=sharing" TargetMode="External"/><Relationship Id="rId34" Type="http://schemas.openxmlformats.org/officeDocument/2006/relationships/hyperlink" Target="https://www.google.com/calendar/event?eid=MzltcGJkdHNyYnRvNmJjM2t2YWRrdGhka2cgYThjZjk1YmZhNDc5YWZmMGE1NDkxYjVjNzRhNTgxMWFkNGE3MmNlZTNkZDM4OTA0OTM3MTY2MGIzMDA2OGQxOUBncm91cC5jYWxlbmRhci5nb29nbGUuY29t" TargetMode="External"/><Relationship Id="rId180" Type="http://schemas.openxmlformats.org/officeDocument/2006/relationships/hyperlink" Target="https://drive.google.com/file/d/1TAiL6QIFM4L1IfQNspvCt_oHLNX0hWoW/view?usp=sharing" TargetMode="External"/><Relationship Id="rId37" Type="http://schemas.openxmlformats.org/officeDocument/2006/relationships/hyperlink" Target="https://www.google.com/calendar/event?eid=MXVqamdzNzBvbzZlM2w5aHZhaWY4cWlmbXMgYThjZjk1YmZhNDc5YWZmMGE1NDkxYjVjNzRhNTgxMWFkNGE3MmNlZTNkZDM4OTA0OTM3MTY2MGIzMDA2OGQxOUBncm91cC5jYWxlbmRhci5nb29nbGUuY29t" TargetMode="External"/><Relationship Id="rId176" Type="http://schemas.openxmlformats.org/officeDocument/2006/relationships/hyperlink" Target="https://drive.google.com/file/d/1PMrKGJufUuBxmhW5RHO7hZ4m0V4f6eUg/view?usp=sharing" TargetMode="External"/><Relationship Id="rId297" Type="http://schemas.openxmlformats.org/officeDocument/2006/relationships/hyperlink" Target="https://drive.google.com/file/d/1hqeHQNx6WfZ2cYmzGJCxYSGufanQ7v1R/view?usp=sharing" TargetMode="External"/><Relationship Id="rId36" Type="http://schemas.openxmlformats.org/officeDocument/2006/relationships/hyperlink" Target="https://www.google.com/calendar/event?eid=ZGpzMWQybzB0cTVrN3FnbWs5cThqaGs0a2MgYThjZjk1YmZhNDc5YWZmMGE1NDkxYjVjNzRhNTgxMWFkNGE3MmNlZTNkZDM4OTA0OTM3MTY2MGIzMDA2OGQxOUBncm91cC5jYWxlbmRhci5nb29nbGUuY29t" TargetMode="External"/><Relationship Id="rId175" Type="http://schemas.openxmlformats.org/officeDocument/2006/relationships/hyperlink" Target="https://drive.google.com/file/d/1mlYBQHc-ROGAN3UGQeIDIXZK1iX1XSe5/view?usp=sharing" TargetMode="External"/><Relationship Id="rId296" Type="http://schemas.openxmlformats.org/officeDocument/2006/relationships/hyperlink" Target="https://drive.google.com/file/d/1GVb5yahOivztoazLWRHuYeNTssqZCf5T/view?usp=sharing" TargetMode="External"/><Relationship Id="rId39" Type="http://schemas.openxmlformats.org/officeDocument/2006/relationships/hyperlink" Target="https://www.google.com/calendar/event?eid=aTg1azhmNnQ3dWFmZ2hsdGc1ZzU4cTBxaDggYThjZjk1YmZhNDc5YWZmMGE1NDkxYjVjNzRhNTgxMWFkNGE3MmNlZTNkZDM4OTA0OTM3MTY2MGIzMDA2OGQxOUBncm91cC5jYWxlbmRhci5nb29nbGUuY29t" TargetMode="External"/><Relationship Id="rId174" Type="http://schemas.openxmlformats.org/officeDocument/2006/relationships/hyperlink" Target="https://drive.google.com/file/d/1qz2u68mvMfZgpsWwetb5vxUY762ZreNL/view?usp=sharing" TargetMode="External"/><Relationship Id="rId295" Type="http://schemas.openxmlformats.org/officeDocument/2006/relationships/hyperlink" Target="https://drive.google.com/file/d/1XnhG9DMJyDyzjf0xvGYOTdx88LfDcJPf/view?usp=sharing" TargetMode="External"/><Relationship Id="rId38" Type="http://schemas.openxmlformats.org/officeDocument/2006/relationships/hyperlink" Target="https://www.google.com/calendar/event?eid=bTQyc3NoM3JoNDNvYjJ1bzhza2ZpYm5lZ2cgYThjZjk1YmZhNDc5YWZmMGE1NDkxYjVjNzRhNTgxMWFkNGE3MmNlZTNkZDM4OTA0OTM3MTY2MGIzMDA2OGQxOUBncm91cC5jYWxlbmRhci5nb29nbGUuY29t" TargetMode="External"/><Relationship Id="rId173" Type="http://schemas.openxmlformats.org/officeDocument/2006/relationships/hyperlink" Target="https://drive.google.com/file/d/1ROaFWmLRPbkvhwiaWxUmS8y1Tn1bnvPo/view?usp=sharing" TargetMode="External"/><Relationship Id="rId294" Type="http://schemas.openxmlformats.org/officeDocument/2006/relationships/hyperlink" Target="https://drive.google.com/file/d/1GlWByCmCzTPLa0VnaVYsmEH4eZshRa7P/view?usp=sharing" TargetMode="External"/><Relationship Id="rId179" Type="http://schemas.openxmlformats.org/officeDocument/2006/relationships/hyperlink" Target="https://drive.google.com/file/d/1QhZMkIObCQzVVFagEqViHXeKJBfBypUa/view?usp=sharing" TargetMode="External"/><Relationship Id="rId178" Type="http://schemas.openxmlformats.org/officeDocument/2006/relationships/hyperlink" Target="https://drive.google.com/file/d/1WldURGOBcnlTuVGtPEwavJ8Q6rNgrtkk/view?usp=sharing" TargetMode="External"/><Relationship Id="rId299" Type="http://schemas.openxmlformats.org/officeDocument/2006/relationships/hyperlink" Target="https://drive.google.com/file/d/1AaGXDvYTsYqPUF6UlsP4EjeuJya6fMpv/view?usp=sharing" TargetMode="External"/><Relationship Id="rId177" Type="http://schemas.openxmlformats.org/officeDocument/2006/relationships/hyperlink" Target="https://docs.google.com/spreadsheets/d/1aqN9CQ5NHuC9E1kLflK_nAY74iQ4echA/edit?usp=sharing&amp;ouid=115602453726005426174&amp;rtpof=true&amp;sd=true" TargetMode="External"/><Relationship Id="rId298" Type="http://schemas.openxmlformats.org/officeDocument/2006/relationships/hyperlink" Target="https://drive.google.com/file/d/1Xx3pMd632yTQF9DVWByVvYtydSukKaB-/view?usp=sharing" TargetMode="External"/><Relationship Id="rId20" Type="http://schemas.openxmlformats.org/officeDocument/2006/relationships/hyperlink" Target="https://docs.google.com/document/d/1uTUEX1mh-8qPhKwXAqI2PsSf_wg8Scfp2QdfALs1d68/edit?usp=sharing" TargetMode="External"/><Relationship Id="rId22" Type="http://schemas.openxmlformats.org/officeDocument/2006/relationships/hyperlink" Target="https://docs.google.com/document/d/1uTUEX1mh-8qPhKwXAqI2PsSf_wg8Scfp2QdfALs1d68/view" TargetMode="External"/><Relationship Id="rId21" Type="http://schemas.openxmlformats.org/officeDocument/2006/relationships/hyperlink" Target="https://docs.google.com/document/d/1uTUEX1mh-8qPhKwXAqI2PsSf_wg8Scfp2QdfALs1d68/pub" TargetMode="External"/><Relationship Id="rId24" Type="http://schemas.openxmlformats.org/officeDocument/2006/relationships/hyperlink" Target="https://docs.google.com/presentation/d/17WPDLuvcmRucLX-WnsvOM8TXcs18dp0ev9ZtfqhFATo/pub?start=true&amp;loop=true&amp;delayms=3000" TargetMode="External"/><Relationship Id="rId23" Type="http://schemas.openxmlformats.org/officeDocument/2006/relationships/hyperlink" Target="https://docs.google.com/presentation/d/17WPDLuvcmRucLX-WnsvOM8TXcs18dp0ev9ZtfqhFATo/edit?usp=sharing" TargetMode="External"/><Relationship Id="rId26" Type="http://schemas.openxmlformats.org/officeDocument/2006/relationships/hyperlink" Target="https://docs.google.com/presentation/d/17WPDLuvcmRucLX-WnsvOM8TXcs18dp0ev9ZtfqhFATo/htmlpresent" TargetMode="External"/><Relationship Id="rId25" Type="http://schemas.openxmlformats.org/officeDocument/2006/relationships/hyperlink" Target="https://docs.google.com/presentation/d/17WPDLuvcmRucLX-WnsvOM8TXcs18dp0ev9ZtfqhFATo/view" TargetMode="External"/><Relationship Id="rId28" Type="http://schemas.openxmlformats.org/officeDocument/2006/relationships/hyperlink" Target="https://www.google.com/calendar/event?eid=aWM4YTliNTV0djhxZDJwcDRhM2QzdDNwc2sgYThjZjk1YmZhNDc5YWZmMGE1NDkxYjVjNzRhNTgxMWFkNGE3MmNlZTNkZDM4OTA0OTM3MTY2MGIzMDA2OGQxOUBncm91cC5jYWxlbmRhci5nb29nbGUuY29t" TargetMode="External"/><Relationship Id="rId27" Type="http://schemas.openxmlformats.org/officeDocument/2006/relationships/hyperlink" Target="https://calendar.google.com?cid=a8cf95bfa479aff0a5491b5c74a5811ad4a72cee3dd389049371660b30068d19@group.calendar.google.com" TargetMode="External"/><Relationship Id="rId29" Type="http://schemas.openxmlformats.org/officeDocument/2006/relationships/hyperlink" Target="https://www.google.com/calendar/event?eid=bnJudW1pdmljaDBpNW0zZWNvN2VyYjM1ODggYThjZjk1YmZhNDc5YWZmMGE1NDkxYjVjNzRhNTgxMWFkNGE3MmNlZTNkZDM4OTA0OTM3MTY2MGIzMDA2OGQxOUBncm91cC5jYWxlbmRhci5nb29nbGUuY29t" TargetMode="External"/><Relationship Id="rId11" Type="http://schemas.openxmlformats.org/officeDocument/2006/relationships/hyperlink" Target="https://docs.google.com/spreadsheets/d/1wPWac6UXW72WiHQ3msSOrrqfTVbcssrgwqAPwNmt1mI/edit?usp=sharing" TargetMode="External"/><Relationship Id="rId10" Type="http://schemas.openxmlformats.org/officeDocument/2006/relationships/hyperlink" Target="https://drive.google.com/file/d/13FEqMU8tqfWCbQquqFn89zUfZ1CBVqm-/view?usp=sharing" TargetMode="External"/><Relationship Id="rId13" Type="http://schemas.openxmlformats.org/officeDocument/2006/relationships/hyperlink" Target="https://docs.google.com/spreadsheets/d/1wPWac6UXW72WiHQ3msSOrrqfTVbcssrgwqAPwNmt1mI/pubhtml" TargetMode="External"/><Relationship Id="rId12" Type="http://schemas.openxmlformats.org/officeDocument/2006/relationships/hyperlink" Target="https://docs.google.com/spreadsheet/pub?key=1wPWac6UXW72WiHQ3msSOrrqfTVbcssrgwqAPwNmt1mI" TargetMode="External"/><Relationship Id="rId15" Type="http://schemas.openxmlformats.org/officeDocument/2006/relationships/hyperlink" Target="https://docs.google.com/spreadsheets/d/1wPWac6UXW72WiHQ3msSOrrqfTVbcssrgwqAPwNmt1mI/view" TargetMode="External"/><Relationship Id="rId198" Type="http://schemas.openxmlformats.org/officeDocument/2006/relationships/hyperlink" Target="https://drive.google.com/file/d/1G2Fu1B_LTwbpHjc2IJ-0L3zMoruQEVK4/view?usp=sharing" TargetMode="External"/><Relationship Id="rId14" Type="http://schemas.openxmlformats.org/officeDocument/2006/relationships/hyperlink" Target="https://docs.google.com/spreadsheets/d/1wPWac6UXW72WiHQ3msSOrrqfTVbcssrgwqAPwNmt1mI/pub" TargetMode="External"/><Relationship Id="rId197" Type="http://schemas.openxmlformats.org/officeDocument/2006/relationships/hyperlink" Target="https://docs.google.com/spreadsheets/d/1uULn91Ye6LKQ6B2xnO2iEEgaiv0mvj8x/edit?usp=sharing&amp;ouid=115602453726005426174&amp;rtpof=true&amp;sd=true" TargetMode="External"/><Relationship Id="rId17" Type="http://schemas.openxmlformats.org/officeDocument/2006/relationships/hyperlink" Target="https://docs.google.com/drawings/d/1286VxJkT-XuIYFKxB1ijMVUlOr5y7QmTDpwy-RdE4FI/edit?usp=sharing" TargetMode="External"/><Relationship Id="rId196" Type="http://schemas.openxmlformats.org/officeDocument/2006/relationships/hyperlink" Target="https://drive.google.com/file/d/1tCpUr3kxeF3E0mgF1pgd85Qh1jvkSq7H/view?usp=sharing" TargetMode="External"/><Relationship Id="rId16" Type="http://schemas.openxmlformats.org/officeDocument/2006/relationships/hyperlink" Target="https://docs.google.com/forms/d/1xWsZDmztQsiIMHcFyEw45F9FKfnyUCVNaUcltDlYG1k/edit?usp=sharing" TargetMode="External"/><Relationship Id="rId195" Type="http://schemas.openxmlformats.org/officeDocument/2006/relationships/hyperlink" Target="https://drive.google.com/file/d/1IKnrDWMErjh06Soc1jOAh2qAYsC0oU_p/view?usp=sharing" TargetMode="External"/><Relationship Id="rId19" Type="http://schemas.openxmlformats.org/officeDocument/2006/relationships/hyperlink" Target="https://sites.google.com/view/culvercityphotoboothrentals/home" TargetMode="External"/><Relationship Id="rId18" Type="http://schemas.openxmlformats.org/officeDocument/2006/relationships/hyperlink" Target="https://drive.google.com/file/d/1Ub_baxN1yIKa7z6PHbWKiQ5Hv3QmkYdb/view?usp=drivesdk" TargetMode="External"/><Relationship Id="rId199" Type="http://schemas.openxmlformats.org/officeDocument/2006/relationships/hyperlink" Target="https://drive.google.com/file/d/1sN791P118LuYNZsWTmV_7Hrkv972a7ra/view?usp=sharing" TargetMode="External"/><Relationship Id="rId84" Type="http://schemas.openxmlformats.org/officeDocument/2006/relationships/hyperlink" Target="https://docs.google.com/document/d/1vOHZp9QnrYhdPzgmvLC5IqAvsp0rkTLWI5xhR1HnjCw/view" TargetMode="External"/><Relationship Id="rId83" Type="http://schemas.openxmlformats.org/officeDocument/2006/relationships/hyperlink" Target="https://docs.google.com/document/d/1vOHZp9QnrYhdPzgmvLC5IqAvsp0rkTLWI5xhR1HnjCw/pub" TargetMode="External"/><Relationship Id="rId86" Type="http://schemas.openxmlformats.org/officeDocument/2006/relationships/hyperlink" Target="https://docs.google.com/document/d/1tisGyYBPOwaMUAyCci4nTEASuhKpNpzjd_OmvmQGLRI/pub" TargetMode="External"/><Relationship Id="rId85" Type="http://schemas.openxmlformats.org/officeDocument/2006/relationships/hyperlink" Target="https://docs.google.com/document/d/1tisGyYBPOwaMUAyCci4nTEASuhKpNpzjd_OmvmQGLRI/edit?usp=sharing" TargetMode="External"/><Relationship Id="rId88" Type="http://schemas.openxmlformats.org/officeDocument/2006/relationships/hyperlink" Target="https://docs.google.com/document/d/15tf3_vg_qYX16iWzKLzvG5weU5ct6i0aUA6xieFp_LA/edit?usp=sharing" TargetMode="External"/><Relationship Id="rId150" Type="http://schemas.openxmlformats.org/officeDocument/2006/relationships/hyperlink" Target="https://docs.google.com/drawings/d/1286VxJkT-XuIYFKxB1ijMVUlOr5y7QmTDpwy-RdE4FI/edit?disco=AAABSmsGuMY" TargetMode="External"/><Relationship Id="rId271" Type="http://schemas.openxmlformats.org/officeDocument/2006/relationships/hyperlink" Target="https://docs.google.com/document/d/1ykx5U2Cq6wqZ_Clb1DAfLpCSduIiQH8V/edit?usp=sharing&amp;ouid=115602453726005426174&amp;rtpof=true&amp;sd=true" TargetMode="External"/><Relationship Id="rId87" Type="http://schemas.openxmlformats.org/officeDocument/2006/relationships/hyperlink" Target="https://docs.google.com/document/d/1tisGyYBPOwaMUAyCci4nTEASuhKpNpzjd_OmvmQGLRI/view" TargetMode="External"/><Relationship Id="rId270" Type="http://schemas.openxmlformats.org/officeDocument/2006/relationships/hyperlink" Target="https://docs.google.com/document/d/10Wg2Utr4XQWGnpbMvnhlIgVzQ_RC8kin/edit?usp=sharing&amp;ouid=115602453726005426174&amp;rtpof=true&amp;sd=true" TargetMode="External"/><Relationship Id="rId89" Type="http://schemas.openxmlformats.org/officeDocument/2006/relationships/hyperlink" Target="https://docs.google.com/document/d/15tf3_vg_qYX16iWzKLzvG5weU5ct6i0aUA6xieFp_LA/pub" TargetMode="External"/><Relationship Id="rId80" Type="http://schemas.openxmlformats.org/officeDocument/2006/relationships/hyperlink" Target="https://sites.google.com/view/vogue-booth-rental-los-angeles/home" TargetMode="External"/><Relationship Id="rId82" Type="http://schemas.openxmlformats.org/officeDocument/2006/relationships/hyperlink" Target="https://docs.google.com/document/d/1vOHZp9QnrYhdPzgmvLC5IqAvsp0rkTLWI5xhR1HnjCw/edit?usp=sharing" TargetMode="External"/><Relationship Id="rId81" Type="http://schemas.openxmlformats.org/officeDocument/2006/relationships/hyperlink" Target="https://sites.google.com/view/brea-photo-booth-rental/home" TargetMode="External"/><Relationship Id="rId1" Type="http://schemas.openxmlformats.org/officeDocument/2006/relationships/comments" Target="../comments1.xml"/><Relationship Id="rId2" Type="http://schemas.openxmlformats.org/officeDocument/2006/relationships/hyperlink" Target="https://www.luckyfrogphotos.com/culvercityphotobooth.html" TargetMode="External"/><Relationship Id="rId3" Type="http://schemas.openxmlformats.org/officeDocument/2006/relationships/hyperlink" Target="https://drive.google.com/drive/folders/1loXgXNoE0I-RUbZWpLffER06fJ9YMdyE?usp=sharing" TargetMode="External"/><Relationship Id="rId149" Type="http://schemas.openxmlformats.org/officeDocument/2006/relationships/hyperlink" Target="https://docs.google.com/spreadsheets/d/1wPWac6UXW72WiHQ3msSOrrqfTVbcssrgwqAPwNmt1mI/edit?disco=AAABSVgU640" TargetMode="External"/><Relationship Id="rId4" Type="http://schemas.openxmlformats.org/officeDocument/2006/relationships/hyperlink" Target="https://news.google.com/rss/search?q=videobooth" TargetMode="External"/><Relationship Id="rId148" Type="http://schemas.openxmlformats.org/officeDocument/2006/relationships/hyperlink" Target="https://sites.google.com/view/brea-photo-booth-rental/home" TargetMode="External"/><Relationship Id="rId269" Type="http://schemas.openxmlformats.org/officeDocument/2006/relationships/hyperlink" Target="https://docs.google.com/document/d/1RSx6vJfyDJAE_fAxMeRdK8oqqgYrX5PJ/edit?usp=sharing&amp;ouid=115602453726005426174&amp;rtpof=true&amp;sd=true" TargetMode="External"/><Relationship Id="rId9" Type="http://schemas.openxmlformats.org/officeDocument/2006/relationships/hyperlink" Target="https://drive.google.com/file/d/1t33hvFbsi4sSFSNdR8g74m5ACVKQUi0g/view?usp=sharing" TargetMode="External"/><Relationship Id="rId143" Type="http://schemas.openxmlformats.org/officeDocument/2006/relationships/hyperlink" Target="https://docs.google.com/document/d/1-UUeQeM1qoRvG8sj0_F2jX75QMF4hWo4cMFV0PKq1kw/view" TargetMode="External"/><Relationship Id="rId264" Type="http://schemas.openxmlformats.org/officeDocument/2006/relationships/hyperlink" Target="https://docs.google.com/document/d/1i7W9dcyKbNhoiWSZnKMC9XsultvutxC4/edit?usp=sharing&amp;ouid=115602453726005426174&amp;rtpof=true&amp;sd=true" TargetMode="External"/><Relationship Id="rId142" Type="http://schemas.openxmlformats.org/officeDocument/2006/relationships/hyperlink" Target="https://docs.google.com/document/d/1-UUeQeM1qoRvG8sj0_F2jX75QMF4hWo4cMFV0PKq1kw/pub" TargetMode="External"/><Relationship Id="rId263" Type="http://schemas.openxmlformats.org/officeDocument/2006/relationships/hyperlink" Target="https://docs.google.com/document/d/1bt2Dacyn9Tj-l_GTfEcdz4_nafbyVxiV/edit?usp=sharing&amp;ouid=115602453726005426174&amp;rtpof=true&amp;sd=true" TargetMode="External"/><Relationship Id="rId141" Type="http://schemas.openxmlformats.org/officeDocument/2006/relationships/hyperlink" Target="https://docs.google.com/document/d/1-UUeQeM1qoRvG8sj0_F2jX75QMF4hWo4cMFV0PKq1kw/edit?usp=sharing" TargetMode="External"/><Relationship Id="rId262" Type="http://schemas.openxmlformats.org/officeDocument/2006/relationships/hyperlink" Target="https://docs.google.com/document/d/1EXLbiDHsjFwaLIKBMX5cYhu2BTbD8REa/edit?usp=sharing&amp;ouid=115602453726005426174&amp;rtpof=true&amp;sd=true" TargetMode="External"/><Relationship Id="rId140" Type="http://schemas.openxmlformats.org/officeDocument/2006/relationships/hyperlink" Target="https://docs.google.com/document/d/1L2LE74zvZiNfTUeNsuJvmW6ku0KVcPo3mqF9HWGCFMI/view" TargetMode="External"/><Relationship Id="rId261" Type="http://schemas.openxmlformats.org/officeDocument/2006/relationships/hyperlink" Target="https://docs.google.com/document/d/1_LVpC3wrFtdoL8Vk-urKmnOA6C3nB0J-/edit?usp=sharing&amp;ouid=115602453726005426174&amp;rtpof=true&amp;sd=true" TargetMode="External"/><Relationship Id="rId5" Type="http://schemas.openxmlformats.org/officeDocument/2006/relationships/hyperlink" Target="https://drive.google.com/drive/folders/1qc6tVCQqRXXF0EGfi8RbKLRrO9F6ABHu?usp=sharing" TargetMode="External"/><Relationship Id="rId147" Type="http://schemas.openxmlformats.org/officeDocument/2006/relationships/hyperlink" Target="https://sites.google.com/view/vogue-booth-rental-los-angeles/home" TargetMode="External"/><Relationship Id="rId268" Type="http://schemas.openxmlformats.org/officeDocument/2006/relationships/hyperlink" Target="https://docs.google.com/document/d/1fS7h3TjX-NxnW0HVnjkgdhtuFAuQmfMP/edit?usp=sharing&amp;ouid=115602453726005426174&amp;rtpof=true&amp;sd=true" TargetMode="External"/><Relationship Id="rId6" Type="http://schemas.openxmlformats.org/officeDocument/2006/relationships/hyperlink" Target="https://drive.google.com/drive/folders/1N1PP73u5W5tC4VkDr9BUmz7gKxZ71_ZR?usp=sharing" TargetMode="External"/><Relationship Id="rId146" Type="http://schemas.openxmlformats.org/officeDocument/2006/relationships/hyperlink" Target="https://sites.google.com/view/irvinephotoboothrental/photo-booth-rental-irvine" TargetMode="External"/><Relationship Id="rId267" Type="http://schemas.openxmlformats.org/officeDocument/2006/relationships/hyperlink" Target="https://docs.google.com/document/d/1-qUIGQRGuduyDLly-yB4D8kKx6VDQ9Qo/edit?usp=sharing&amp;ouid=115602453726005426174&amp;rtpof=true&amp;sd=true" TargetMode="External"/><Relationship Id="rId7" Type="http://schemas.openxmlformats.org/officeDocument/2006/relationships/hyperlink" Target="https://drive.google.com/drive/folders/19MTUo0W0-2lUwI0l-_y66wtg8IQAaqWd?usp=sharing" TargetMode="External"/><Relationship Id="rId145" Type="http://schemas.openxmlformats.org/officeDocument/2006/relationships/hyperlink" Target="https://sites.google.com/view/irvinephotoboothrental/home" TargetMode="External"/><Relationship Id="rId266" Type="http://schemas.openxmlformats.org/officeDocument/2006/relationships/hyperlink" Target="https://docs.google.com/document/d/1uuQgsXxMBO8Ca5cDa-sxAkiw4DxbwizK/edit?usp=sharing&amp;ouid=115602453726005426174&amp;rtpof=true&amp;sd=true" TargetMode="External"/><Relationship Id="rId8" Type="http://schemas.openxmlformats.org/officeDocument/2006/relationships/hyperlink" Target="https://drive.google.com/drive/folders/1-FVBDkwPBknBavqmSoiC3962KZAOGOSG?usp=sharing" TargetMode="External"/><Relationship Id="rId144" Type="http://schemas.openxmlformats.org/officeDocument/2006/relationships/hyperlink" Target="https://sites.google.com/view/photoboothrentalalisoviejoca/home" TargetMode="External"/><Relationship Id="rId265" Type="http://schemas.openxmlformats.org/officeDocument/2006/relationships/hyperlink" Target="https://docs.google.com/document/d/1v683fOPYlHoEadcIirfWqJcr9aEJjc9O/edit?usp=sharing&amp;ouid=115602453726005426174&amp;rtpof=true&amp;sd=true" TargetMode="External"/><Relationship Id="rId73" Type="http://schemas.openxmlformats.org/officeDocument/2006/relationships/hyperlink" Target="https://docs.google.com/document/d/1jP-nUpqKMAxRQy54az7DP9f_VsUdYQXLNdZ_D83UJVs/view" TargetMode="External"/><Relationship Id="rId72" Type="http://schemas.openxmlformats.org/officeDocument/2006/relationships/hyperlink" Target="https://docs.google.com/document/d/1jP-nUpqKMAxRQy54az7DP9f_VsUdYQXLNdZ_D83UJVs/pub" TargetMode="External"/><Relationship Id="rId75" Type="http://schemas.openxmlformats.org/officeDocument/2006/relationships/hyperlink" Target="https://docs.google.com/document/d/1IjLRCrTQ5iplMU1niokMBpQep9h390DGEtGZ1GGpSYs/pub" TargetMode="External"/><Relationship Id="rId74" Type="http://schemas.openxmlformats.org/officeDocument/2006/relationships/hyperlink" Target="https://docs.google.com/document/d/1IjLRCrTQ5iplMU1niokMBpQep9h390DGEtGZ1GGpSYs/edit?usp=sharing" TargetMode="External"/><Relationship Id="rId77" Type="http://schemas.openxmlformats.org/officeDocument/2006/relationships/hyperlink" Target="https://sites.google.com/view/photoboothrentalalisoviejoca/home" TargetMode="External"/><Relationship Id="rId260" Type="http://schemas.openxmlformats.org/officeDocument/2006/relationships/hyperlink" Target="https://drive.google.com/file/d/1nMhwDAKyjY8W_YQx0WOfw0Fi58mF9C27/view?usp=sharing" TargetMode="External"/><Relationship Id="rId76" Type="http://schemas.openxmlformats.org/officeDocument/2006/relationships/hyperlink" Target="https://docs.google.com/document/d/1IjLRCrTQ5iplMU1niokMBpQep9h390DGEtGZ1GGpSYs/view" TargetMode="External"/><Relationship Id="rId79" Type="http://schemas.openxmlformats.org/officeDocument/2006/relationships/hyperlink" Target="https://sites.google.com/view/irvinephotoboothrental/photo-booth-rental-irvine" TargetMode="External"/><Relationship Id="rId78" Type="http://schemas.openxmlformats.org/officeDocument/2006/relationships/hyperlink" Target="https://sites.google.com/view/irvinephotoboothrental/home" TargetMode="External"/><Relationship Id="rId71" Type="http://schemas.openxmlformats.org/officeDocument/2006/relationships/hyperlink" Target="https://docs.google.com/document/d/1jP-nUpqKMAxRQy54az7DP9f_VsUdYQXLNdZ_D83UJVs/edit?usp=sharing" TargetMode="External"/><Relationship Id="rId70" Type="http://schemas.openxmlformats.org/officeDocument/2006/relationships/hyperlink" Target="https://docs.google.com/document/d/14Kx9d1AkJh-ATFCOA6GuSwB2rnGgP7mEETaNurSlWWs/view" TargetMode="External"/><Relationship Id="rId139" Type="http://schemas.openxmlformats.org/officeDocument/2006/relationships/hyperlink" Target="https://docs.google.com/document/d/1L2LE74zvZiNfTUeNsuJvmW6ku0KVcPo3mqF9HWGCFMI/pub" TargetMode="External"/><Relationship Id="rId138" Type="http://schemas.openxmlformats.org/officeDocument/2006/relationships/hyperlink" Target="https://docs.google.com/document/d/1L2LE74zvZiNfTUeNsuJvmW6ku0KVcPo3mqF9HWGCFMI/edit?usp=sharing" TargetMode="External"/><Relationship Id="rId259" Type="http://schemas.openxmlformats.org/officeDocument/2006/relationships/hyperlink" Target="https://drive.google.com/file/d/1kCqFdBAiudU08ne-jCw2yZwstrLwMQJl/view?usp=sharing" TargetMode="External"/><Relationship Id="rId137" Type="http://schemas.openxmlformats.org/officeDocument/2006/relationships/hyperlink" Target="https://sites.google.com/view/brea-photo-booth-rental/home" TargetMode="External"/><Relationship Id="rId258" Type="http://schemas.openxmlformats.org/officeDocument/2006/relationships/hyperlink" Target="https://drive.google.com/file/d/1QFcCQYQHD3Oe9CoNM95YV6scwHY1K_cZ/view?usp=sharing" TargetMode="External"/><Relationship Id="rId132" Type="http://schemas.openxmlformats.org/officeDocument/2006/relationships/hyperlink" Target="https://docs.google.com/document/d/1ARljgqeEyZ8bZfWETdX6uO_416VO3J_R4QmMI5HX0Bg/view" TargetMode="External"/><Relationship Id="rId253" Type="http://schemas.openxmlformats.org/officeDocument/2006/relationships/hyperlink" Target="https://drive.google.com/file/d/1x8wfnqVzMYQwDq2q1Pjx8HHv--w08tUj/view?usp=sharing" TargetMode="External"/><Relationship Id="rId131" Type="http://schemas.openxmlformats.org/officeDocument/2006/relationships/hyperlink" Target="https://docs.google.com/document/d/1ARljgqeEyZ8bZfWETdX6uO_416VO3J_R4QmMI5HX0Bg/pub" TargetMode="External"/><Relationship Id="rId252" Type="http://schemas.openxmlformats.org/officeDocument/2006/relationships/hyperlink" Target="https://drive.google.com/file/d/1Hi5GACsbQ-TO_p2rjR22Ic0WBzMuLLdV/view?usp=sharing" TargetMode="External"/><Relationship Id="rId130" Type="http://schemas.openxmlformats.org/officeDocument/2006/relationships/hyperlink" Target="https://docs.google.com/document/d/1ARljgqeEyZ8bZfWETdX6uO_416VO3J_R4QmMI5HX0Bg/edit?usp=sharing" TargetMode="External"/><Relationship Id="rId251" Type="http://schemas.openxmlformats.org/officeDocument/2006/relationships/hyperlink" Target="https://drive.google.com/file/d/10Q-kms7piXVPxf4aF-BZFmRg-xoqnJb3/view?usp=sharing" TargetMode="External"/><Relationship Id="rId250" Type="http://schemas.openxmlformats.org/officeDocument/2006/relationships/hyperlink" Target="https://drive.google.com/file/d/1mDPVa2TDhWqdPlp017HoZgrLQtj0fRDK/view?usp=sharing" TargetMode="External"/><Relationship Id="rId136" Type="http://schemas.openxmlformats.org/officeDocument/2006/relationships/hyperlink" Target="https://sites.google.com/view/vogue-booth-rental-los-angeles/home" TargetMode="External"/><Relationship Id="rId257" Type="http://schemas.openxmlformats.org/officeDocument/2006/relationships/hyperlink" Target="https://drive.google.com/file/d/1GKvGtm14ZM4QqEF8JHhunboyoK9BgNf-/view?usp=sharing" TargetMode="External"/><Relationship Id="rId135" Type="http://schemas.openxmlformats.org/officeDocument/2006/relationships/hyperlink" Target="https://sites.google.com/view/irvinephotoboothrental/photo-booth-rental-irvine" TargetMode="External"/><Relationship Id="rId256" Type="http://schemas.openxmlformats.org/officeDocument/2006/relationships/hyperlink" Target="https://drive.google.com/file/d/1LMtnqSFg6eTVqLpTfD6p2Z6Zs6S_RXVS/view?usp=sharing" TargetMode="External"/><Relationship Id="rId134" Type="http://schemas.openxmlformats.org/officeDocument/2006/relationships/hyperlink" Target="https://sites.google.com/view/irvinephotoboothrental/home" TargetMode="External"/><Relationship Id="rId255" Type="http://schemas.openxmlformats.org/officeDocument/2006/relationships/hyperlink" Target="https://drive.google.com/file/d/1mzO9pgFtI8UhxQP1Nwd4g50ojLcHQmHB/view?usp=sharing" TargetMode="External"/><Relationship Id="rId133" Type="http://schemas.openxmlformats.org/officeDocument/2006/relationships/hyperlink" Target="https://sites.google.com/view/photoboothrentalalisoviejoca/home" TargetMode="External"/><Relationship Id="rId254" Type="http://schemas.openxmlformats.org/officeDocument/2006/relationships/hyperlink" Target="https://drive.google.com/file/d/1VGYvBUCNWoxsGVjN_mBlkvCVpc17cfwM/view?usp=sharing" TargetMode="External"/><Relationship Id="rId62" Type="http://schemas.openxmlformats.org/officeDocument/2006/relationships/hyperlink" Target="https://docs.google.com/document/d/1jFHnLuFlEuJk3TsYOHzrHVqkc6p0lv9t8cNlieeTR_8/view" TargetMode="External"/><Relationship Id="rId61" Type="http://schemas.openxmlformats.org/officeDocument/2006/relationships/hyperlink" Target="https://docs.google.com/document/d/1jFHnLuFlEuJk3TsYOHzrHVqkc6p0lv9t8cNlieeTR_8/pub" TargetMode="External"/><Relationship Id="rId64" Type="http://schemas.openxmlformats.org/officeDocument/2006/relationships/hyperlink" Target="https://sites.google.com/view/irvinephotoboothrental/home" TargetMode="External"/><Relationship Id="rId63" Type="http://schemas.openxmlformats.org/officeDocument/2006/relationships/hyperlink" Target="https://sites.google.com/view/photoboothrentalalisoviejoca/home" TargetMode="External"/><Relationship Id="rId66" Type="http://schemas.openxmlformats.org/officeDocument/2006/relationships/hyperlink" Target="https://sites.google.com/view/vogue-booth-rental-los-angeles/home" TargetMode="External"/><Relationship Id="rId172" Type="http://schemas.openxmlformats.org/officeDocument/2006/relationships/hyperlink" Target="https://docs.google.com/presentation/d/17WPDLuvcmRucLX-WnsvOM8TXcs18dp0ev9ZtfqhFATo/edit?disco=AAABSdLbRVA" TargetMode="External"/><Relationship Id="rId293" Type="http://schemas.openxmlformats.org/officeDocument/2006/relationships/hyperlink" Target="https://drive.google.com/file/d/1pXfmkNy7wy2lweZruejAd-UY1ZEHxlgD/view?usp=sharing" TargetMode="External"/><Relationship Id="rId65" Type="http://schemas.openxmlformats.org/officeDocument/2006/relationships/hyperlink" Target="https://sites.google.com/view/irvinephotoboothrental/photo-booth-rental-irvine" TargetMode="External"/><Relationship Id="rId171" Type="http://schemas.openxmlformats.org/officeDocument/2006/relationships/hyperlink" Target="https://docs.google.com/document/d/1uTUEX1mh-8qPhKwXAqI2PsSf_wg8Scfp2QdfALs1d68/edit?disco=AAABSmZyKFw" TargetMode="External"/><Relationship Id="rId292" Type="http://schemas.openxmlformats.org/officeDocument/2006/relationships/hyperlink" Target="https://drive.google.com/file/d/1yHjIFs28t4b00gnVQ7ltH_-LRabovQ96/view?usp=sharing" TargetMode="External"/><Relationship Id="rId68" Type="http://schemas.openxmlformats.org/officeDocument/2006/relationships/hyperlink" Target="https://docs.google.com/document/d/14Kx9d1AkJh-ATFCOA6GuSwB2rnGgP7mEETaNurSlWWs/edit?usp=sharing" TargetMode="External"/><Relationship Id="rId170" Type="http://schemas.openxmlformats.org/officeDocument/2006/relationships/hyperlink" Target="https://docs.google.com/document/d/1DfErLU02u0KBQooQhl5RLm54S0LObmU9wTwrrJgwsJ4/edit?disco=AAABSmfYKjE" TargetMode="External"/><Relationship Id="rId291" Type="http://schemas.openxmlformats.org/officeDocument/2006/relationships/hyperlink" Target="https://drive.google.com/file/d/1sNgufGOEuECOQDDEEgD4ctREsbqGJLzi/view?usp=sharing" TargetMode="External"/><Relationship Id="rId67" Type="http://schemas.openxmlformats.org/officeDocument/2006/relationships/hyperlink" Target="https://sites.google.com/view/brea-photo-booth-rental/home" TargetMode="External"/><Relationship Id="rId290" Type="http://schemas.openxmlformats.org/officeDocument/2006/relationships/hyperlink" Target="https://drive.google.com/file/d/1Ip1dwcNj6rG6FmlSJIDnZCWT1EnJeztW/view?usp=sharing" TargetMode="External"/><Relationship Id="rId60" Type="http://schemas.openxmlformats.org/officeDocument/2006/relationships/hyperlink" Target="https://docs.google.com/document/d/1jFHnLuFlEuJk3TsYOHzrHVqkc6p0lv9t8cNlieeTR_8/edit?usp=sharing" TargetMode="External"/><Relationship Id="rId165" Type="http://schemas.openxmlformats.org/officeDocument/2006/relationships/hyperlink" Target="https://docs.google.com/document/d/1IjLRCrTQ5iplMU1niokMBpQep9h390DGEtGZ1GGpSYs/edit?disco=AAABSmhxv2w" TargetMode="External"/><Relationship Id="rId286" Type="http://schemas.openxmlformats.org/officeDocument/2006/relationships/hyperlink" Target="https://drive.google.com/file/d/1JsZoIuKMXwKTEl-ToLExIrURJ2jF-YXy/view?usp=sharing" TargetMode="External"/><Relationship Id="rId69" Type="http://schemas.openxmlformats.org/officeDocument/2006/relationships/hyperlink" Target="https://docs.google.com/document/d/14Kx9d1AkJh-ATFCOA6GuSwB2rnGgP7mEETaNurSlWWs/pub" TargetMode="External"/><Relationship Id="rId164" Type="http://schemas.openxmlformats.org/officeDocument/2006/relationships/hyperlink" Target="https://docs.google.com/document/d/1vOHZp9QnrYhdPzgmvLC5IqAvsp0rkTLWI5xhR1HnjCw/edit?disco=AAABSV4GKGA" TargetMode="External"/><Relationship Id="rId285" Type="http://schemas.openxmlformats.org/officeDocument/2006/relationships/hyperlink" Target="https://drive.google.com/file/d/1znzrFY1crqbizD_Ubb0QV_aFG3n0F8wn/view?usp=sharing" TargetMode="External"/><Relationship Id="rId163" Type="http://schemas.openxmlformats.org/officeDocument/2006/relationships/hyperlink" Target="https://docs.google.com/document/d/1tisGyYBPOwaMUAyCci4nTEASuhKpNpzjd_OmvmQGLRI/edit?disco=AAABSWIqk5M" TargetMode="External"/><Relationship Id="rId284" Type="http://schemas.openxmlformats.org/officeDocument/2006/relationships/hyperlink" Target="https://drive.google.com/file/d/1gFTVHmRAujMOcxoF7IXkvOIgUkjAA8g2/view?usp=sharing" TargetMode="External"/><Relationship Id="rId162" Type="http://schemas.openxmlformats.org/officeDocument/2006/relationships/hyperlink" Target="https://docs.google.com/document/d/15tf3_vg_qYX16iWzKLzvG5weU5ct6i0aUA6xieFp_LA/edit?disco=AAABSUXoiZw" TargetMode="External"/><Relationship Id="rId283" Type="http://schemas.openxmlformats.org/officeDocument/2006/relationships/hyperlink" Target="https://drive.google.com/file/d/1oQXUGu3NfVgOD98efuVmnDAS6F7gB4OO/view?usp=sharing" TargetMode="External"/><Relationship Id="rId169" Type="http://schemas.openxmlformats.org/officeDocument/2006/relationships/hyperlink" Target="https://docs.google.com/document/d/1t41MNj3_ojLX33VFSOBZI4_JUbXNaBQUF1kuN0ztvL0/edit?disco=AAABSVbRMUA" TargetMode="External"/><Relationship Id="rId168" Type="http://schemas.openxmlformats.org/officeDocument/2006/relationships/hyperlink" Target="https://docs.google.com/document/d/1jFHnLuFlEuJk3TsYOHzrHVqkc6p0lv9t8cNlieeTR_8/edit?disco=AAABSbiS4cM" TargetMode="External"/><Relationship Id="rId289" Type="http://schemas.openxmlformats.org/officeDocument/2006/relationships/hyperlink" Target="https://drive.google.com/file/d/1H4Jd4f0f3r7unAn3Us88W-685hjSscNQ/view?usp=sharing" TargetMode="External"/><Relationship Id="rId167" Type="http://schemas.openxmlformats.org/officeDocument/2006/relationships/hyperlink" Target="https://docs.google.com/document/d/14Kx9d1AkJh-ATFCOA6GuSwB2rnGgP7mEETaNurSlWWs/edit?disco=AAABSUJK1j4" TargetMode="External"/><Relationship Id="rId288" Type="http://schemas.openxmlformats.org/officeDocument/2006/relationships/hyperlink" Target="https://drive.google.com/file/d/1Q1fYBHeXh-EjHW_j4FvT7O_LCzKCvW64/view?usp=sharing" TargetMode="External"/><Relationship Id="rId166" Type="http://schemas.openxmlformats.org/officeDocument/2006/relationships/hyperlink" Target="https://docs.google.com/document/d/1jP-nUpqKMAxRQy54az7DP9f_VsUdYQXLNdZ_D83UJVs/edit?disco=AAABSVJlGY8" TargetMode="External"/><Relationship Id="rId287" Type="http://schemas.openxmlformats.org/officeDocument/2006/relationships/hyperlink" Target="https://drive.google.com/file/d/1lG1LOd5mGZsRLW9-HFfhvC_Cw3TxVAIb/view?usp=sharing" TargetMode="External"/><Relationship Id="rId51" Type="http://schemas.openxmlformats.org/officeDocument/2006/relationships/hyperlink" Target="https://drive.google.com/drive/folders/1RK5ls0eCMdMRDU_lSoXt-11qdtvZdwWv?usp=sharing" TargetMode="External"/><Relationship Id="rId50" Type="http://schemas.openxmlformats.org/officeDocument/2006/relationships/hyperlink" Target="https://docs.google.com/spreadsheets/d/1wPWac6UXW72WiHQ3msSOrrqfTVbcssrgwqAPwNmt1mI/edit" TargetMode="External"/><Relationship Id="rId53" Type="http://schemas.openxmlformats.org/officeDocument/2006/relationships/hyperlink" Target="https://drive.google.com/drive/folders/1M3RezKI8OXdWtJ-JZR7rM68AA_mgHGaC?usp=sharing" TargetMode="External"/><Relationship Id="rId52" Type="http://schemas.openxmlformats.org/officeDocument/2006/relationships/hyperlink" Target="https://drive.google.com/file/d/1Y-wovggXO22XpOEEQATTSvf0MqOZOz3h/view?usp=sharing" TargetMode="External"/><Relationship Id="rId55" Type="http://schemas.openxmlformats.org/officeDocument/2006/relationships/hyperlink" Target="https://docs.google.com/document/d/1DfErLU02u0KBQooQhl5RLm54S0LObmU9wTwrrJgwsJ4/pub" TargetMode="External"/><Relationship Id="rId161" Type="http://schemas.openxmlformats.org/officeDocument/2006/relationships/hyperlink" Target="https://docs.google.com/document/d/1vQCIxqDxmH1QL2Cdc9zXbqZoPM2lTaTbqamnb8nUCVI/edit?disco=AAABSbsLUuY" TargetMode="External"/><Relationship Id="rId282" Type="http://schemas.openxmlformats.org/officeDocument/2006/relationships/hyperlink" Target="https://drive.google.com/file/d/1TacHA0CrQANRz1KC2Rvywc6Uz4i6BmTO/view?usp=sharing" TargetMode="External"/><Relationship Id="rId54" Type="http://schemas.openxmlformats.org/officeDocument/2006/relationships/hyperlink" Target="https://docs.google.com/document/d/1DfErLU02u0KBQooQhl5RLm54S0LObmU9wTwrrJgwsJ4/edit?usp=sharing" TargetMode="External"/><Relationship Id="rId160" Type="http://schemas.openxmlformats.org/officeDocument/2006/relationships/hyperlink" Target="https://docs.google.com/document/d/1H-TaQJYJzskF8TaHtfPt0RMQAIekOCBRQUsQQbtcr3g/edit?disco=AAABSd3qIaE" TargetMode="External"/><Relationship Id="rId281" Type="http://schemas.openxmlformats.org/officeDocument/2006/relationships/hyperlink" Target="https://docs.google.com/document/d/1IrduDtS82_HSZW1aD2ypZqOymCtBoggu/edit?usp=sharing&amp;ouid=115602453726005426174&amp;rtpof=true&amp;sd=true" TargetMode="External"/><Relationship Id="rId57" Type="http://schemas.openxmlformats.org/officeDocument/2006/relationships/hyperlink" Target="https://docs.google.com/document/d/1t41MNj3_ojLX33VFSOBZI4_JUbXNaBQUF1kuN0ztvL0/edit?usp=sharing" TargetMode="External"/><Relationship Id="rId280" Type="http://schemas.openxmlformats.org/officeDocument/2006/relationships/hyperlink" Target="https://docs.google.com/document/d/1_uDRlfo98zYjRBA8F_3Vf72yZB8v0oRi/edit?usp=sharing&amp;ouid=115602453726005426174&amp;rtpof=true&amp;sd=true" TargetMode="External"/><Relationship Id="rId56" Type="http://schemas.openxmlformats.org/officeDocument/2006/relationships/hyperlink" Target="https://docs.google.com/document/d/1DfErLU02u0KBQooQhl5RLm54S0LObmU9wTwrrJgwsJ4/view" TargetMode="External"/><Relationship Id="rId159" Type="http://schemas.openxmlformats.org/officeDocument/2006/relationships/hyperlink" Target="https://docs.google.com/document/d/1JtPFbEv7OG4mATpCtyf-0wW_8GXPB7tJHoborwREoWk/edit?disco=AAABSbXfLQ4" TargetMode="External"/><Relationship Id="rId59" Type="http://schemas.openxmlformats.org/officeDocument/2006/relationships/hyperlink" Target="https://docs.google.com/document/d/1t41MNj3_ojLX33VFSOBZI4_JUbXNaBQUF1kuN0ztvL0/view" TargetMode="External"/><Relationship Id="rId154" Type="http://schemas.openxmlformats.org/officeDocument/2006/relationships/hyperlink" Target="https://docs.google.com/document/d/1UvDKi-yz3CAaSNinsBpoUI6zaDsJpBpI93wv3PfXNSM/edit?disco=AAABSVViHGM" TargetMode="External"/><Relationship Id="rId275" Type="http://schemas.openxmlformats.org/officeDocument/2006/relationships/hyperlink" Target="https://docs.google.com/document/d/1i7stuitSzZTjlBWe2jLNrt-XjDUcMvSJ/edit?usp=sharing&amp;ouid=115602453726005426174&amp;rtpof=true&amp;sd=true" TargetMode="External"/><Relationship Id="rId58" Type="http://schemas.openxmlformats.org/officeDocument/2006/relationships/hyperlink" Target="https://docs.google.com/document/d/1t41MNj3_ojLX33VFSOBZI4_JUbXNaBQUF1kuN0ztvL0/pub" TargetMode="External"/><Relationship Id="rId153" Type="http://schemas.openxmlformats.org/officeDocument/2006/relationships/hyperlink" Target="https://docs.google.com/document/d/1ARljgqeEyZ8bZfWETdX6uO_416VO3J_R4QmMI5HX0Bg/edit?disco=AAABSmsEe7c" TargetMode="External"/><Relationship Id="rId274" Type="http://schemas.openxmlformats.org/officeDocument/2006/relationships/hyperlink" Target="https://docs.google.com/document/d/1DhnuafCzTo5satKrVV0M9z-hnHuX26oS/edit?usp=sharing&amp;ouid=115602453726005426174&amp;rtpof=true&amp;sd=true" TargetMode="External"/><Relationship Id="rId152" Type="http://schemas.openxmlformats.org/officeDocument/2006/relationships/hyperlink" Target="https://docs.google.com/document/d/1L2LE74zvZiNfTUeNsuJvmW6ku0KVcPo3mqF9HWGCFMI/edit?disco=AAABSVubtLw" TargetMode="External"/><Relationship Id="rId273" Type="http://schemas.openxmlformats.org/officeDocument/2006/relationships/hyperlink" Target="https://docs.google.com/document/d/13_q4mN7Ax1NnZF9k5dWv7wc2iRvcMMAg/edit?usp=sharing&amp;ouid=115602453726005426174&amp;rtpof=true&amp;sd=true" TargetMode="External"/><Relationship Id="rId151" Type="http://schemas.openxmlformats.org/officeDocument/2006/relationships/hyperlink" Target="https://docs.google.com/document/d/1-UUeQeM1qoRvG8sj0_F2jX75QMF4hWo4cMFV0PKq1kw/edit?disco=AAABSUJOsGI" TargetMode="External"/><Relationship Id="rId272" Type="http://schemas.openxmlformats.org/officeDocument/2006/relationships/hyperlink" Target="https://docs.google.com/document/d/14f12J1u0W6EdXUCaQAk7pWTEKw9rUO6k/edit?usp=sharing&amp;ouid=115602453726005426174&amp;rtpof=true&amp;sd=true" TargetMode="External"/><Relationship Id="rId158" Type="http://schemas.openxmlformats.org/officeDocument/2006/relationships/hyperlink" Target="https://docs.google.com/document/d/1mA_SKrCh4tVHvrv3pTM03is9Q1E6ctXeKdctUOoTLuM/edit?disco=AAABSU1iFZ4" TargetMode="External"/><Relationship Id="rId279" Type="http://schemas.openxmlformats.org/officeDocument/2006/relationships/hyperlink" Target="https://docs.google.com/document/d/1UmNMJmCBR8aNq8LrZ5-L4vdTU6YQ501q/edit?usp=sharing&amp;ouid=115602453726005426174&amp;rtpof=true&amp;sd=true" TargetMode="External"/><Relationship Id="rId157" Type="http://schemas.openxmlformats.org/officeDocument/2006/relationships/hyperlink" Target="https://docs.google.com/document/d/1hYzqZYgT-3IgSuPzUuSt80xufodIiUQv6mbZGCc6FH0/edit?disco=AAABSV00Nxs" TargetMode="External"/><Relationship Id="rId278" Type="http://schemas.openxmlformats.org/officeDocument/2006/relationships/hyperlink" Target="https://docs.google.com/document/d/1UAi7fIC_ZddJsKVgtVfuGerNq5snlETJ/edit?usp=sharing&amp;ouid=115602453726005426174&amp;rtpof=true&amp;sd=true" TargetMode="External"/><Relationship Id="rId156" Type="http://schemas.openxmlformats.org/officeDocument/2006/relationships/hyperlink" Target="https://docs.google.com/document/d/155uMPMZy-yIn5FwYxc6I8k_q04HM-QjsKJPJjNhR3dM/edit?disco=AAABSdcMgKs" TargetMode="External"/><Relationship Id="rId277" Type="http://schemas.openxmlformats.org/officeDocument/2006/relationships/hyperlink" Target="https://docs.google.com/document/d/1ekpDP8y-RtlEAbCgIE-Cb-szsmZbInKy/edit?usp=sharing&amp;ouid=115602453726005426174&amp;rtpof=true&amp;sd=true" TargetMode="External"/><Relationship Id="rId155" Type="http://schemas.openxmlformats.org/officeDocument/2006/relationships/hyperlink" Target="https://docs.google.com/document/d/1KfUdQsxcEwuOe-37mIdTMfeLiSHD55vdqLQ-bSqKD0U/edit?disco=AAABScvds5A" TargetMode="External"/><Relationship Id="rId276" Type="http://schemas.openxmlformats.org/officeDocument/2006/relationships/hyperlink" Target="https://docs.google.com/document/d/1iTyNvRAey_akDDHQryQGwDMyJuQ3Ozul/edit?usp=sharing&amp;ouid=115602453726005426174&amp;rtpof=true&amp;sd=true" TargetMode="External"/><Relationship Id="rId107" Type="http://schemas.openxmlformats.org/officeDocument/2006/relationships/hyperlink" Target="https://sites.google.com/view/irvinephotoboothrental/photo-booth-rental-irvine" TargetMode="External"/><Relationship Id="rId228" Type="http://schemas.openxmlformats.org/officeDocument/2006/relationships/hyperlink" Target="https://drive.google.com/file/d/1w4VH8wFXCDDuvMRdyvLkl8yjJcA3kR1V/view?usp=sharing" TargetMode="External"/><Relationship Id="rId349" Type="http://schemas.openxmlformats.org/officeDocument/2006/relationships/drawing" Target="../drawings/drawing1.xml"/><Relationship Id="rId106" Type="http://schemas.openxmlformats.org/officeDocument/2006/relationships/hyperlink" Target="https://sites.google.com/view/irvinephotoboothrental/home" TargetMode="External"/><Relationship Id="rId227" Type="http://schemas.openxmlformats.org/officeDocument/2006/relationships/hyperlink" Target="https://drive.google.com/file/d/1h3QngMmcQKouQZ8RtTKPjg9RF22C2wex/view?usp=sharing" TargetMode="External"/><Relationship Id="rId348" Type="http://schemas.openxmlformats.org/officeDocument/2006/relationships/hyperlink" Target="https://drive.google.com/file/d/1Ell6iV6dYCKNcH2lCgCCiviCt_dAFD9Q/view?usp=sharing" TargetMode="External"/><Relationship Id="rId105" Type="http://schemas.openxmlformats.org/officeDocument/2006/relationships/hyperlink" Target="https://sites.google.com/view/photoboothrentalalisoviejoca/home" TargetMode="External"/><Relationship Id="rId226" Type="http://schemas.openxmlformats.org/officeDocument/2006/relationships/hyperlink" Target="https://drive.google.com/file/d/1EVgL8AUuqEklWSrKlTix7yHvRpvKrn3_/view?usp=sharing" TargetMode="External"/><Relationship Id="rId347" Type="http://schemas.openxmlformats.org/officeDocument/2006/relationships/hyperlink" Target="https://drive.google.com/file/d/16LjBMZm0KwlmZJxywb7kWMoI5jVSrOwy/view?usp=sharing" TargetMode="External"/><Relationship Id="rId104" Type="http://schemas.openxmlformats.org/officeDocument/2006/relationships/hyperlink" Target="https://docs.google.com/document/d/1JtPFbEv7OG4mATpCtyf-0wW_8GXPB7tJHoborwREoWk/view" TargetMode="External"/><Relationship Id="rId225" Type="http://schemas.openxmlformats.org/officeDocument/2006/relationships/hyperlink" Target="https://drive.google.com/file/d/1JBP6u3TdCIKz-dW0QrxyUlXIdgyAdJre/view?usp=sharing" TargetMode="External"/><Relationship Id="rId346" Type="http://schemas.openxmlformats.org/officeDocument/2006/relationships/hyperlink" Target="https://docs.google.com/presentation/d/1OD3hDkaFFjrhKIZoB_JMhtUzrV-xa90M/edit?usp=sharing&amp;ouid=115602453726005426174&amp;rtpof=true&amp;sd=true" TargetMode="External"/><Relationship Id="rId109" Type="http://schemas.openxmlformats.org/officeDocument/2006/relationships/hyperlink" Target="https://sites.google.com/view/brea-photo-booth-rental/home" TargetMode="External"/><Relationship Id="rId108" Type="http://schemas.openxmlformats.org/officeDocument/2006/relationships/hyperlink" Target="https://sites.google.com/view/vogue-booth-rental-los-angeles/home" TargetMode="External"/><Relationship Id="rId229" Type="http://schemas.openxmlformats.org/officeDocument/2006/relationships/hyperlink" Target="https://drive.google.com/file/d/1BaZahZI2KEyTORzYBXYV1S_2FFeoX6hn/view?usp=sharing" TargetMode="External"/><Relationship Id="rId220" Type="http://schemas.openxmlformats.org/officeDocument/2006/relationships/hyperlink" Target="https://drive.google.com/file/d/1yOyJlTpgxN8ujBTcgEd13cT7l7_ipasE/view?usp=sharing" TargetMode="External"/><Relationship Id="rId341" Type="http://schemas.openxmlformats.org/officeDocument/2006/relationships/hyperlink" Target="https://drive.google.com/file/d/1CcXtaHCEinbSJ5R9cJyHKHy6W2k-Lb1C/view?usp=sharing" TargetMode="External"/><Relationship Id="rId340" Type="http://schemas.openxmlformats.org/officeDocument/2006/relationships/hyperlink" Target="https://drive.google.com/file/d/15BfL5ltVJhvoQgR216bQQgPbQbwi54C8/view?usp=sharing" TargetMode="External"/><Relationship Id="rId103" Type="http://schemas.openxmlformats.org/officeDocument/2006/relationships/hyperlink" Target="https://docs.google.com/document/d/1JtPFbEv7OG4mATpCtyf-0wW_8GXPB7tJHoborwREoWk/pub" TargetMode="External"/><Relationship Id="rId224" Type="http://schemas.openxmlformats.org/officeDocument/2006/relationships/hyperlink" Target="https://drive.google.com/file/d/12GTsLzrgRXKD_cMJKxeTH2P33w1hjwMC/view?usp=sharing" TargetMode="External"/><Relationship Id="rId345" Type="http://schemas.openxmlformats.org/officeDocument/2006/relationships/hyperlink" Target="https://drive.google.com/file/d/10aCfzZaUFNCWcauAX0z3jGFZ7yBvGeqP/view?usp=sharing" TargetMode="External"/><Relationship Id="rId102" Type="http://schemas.openxmlformats.org/officeDocument/2006/relationships/hyperlink" Target="https://docs.google.com/document/d/1JtPFbEv7OG4mATpCtyf-0wW_8GXPB7tJHoborwREoWk/edit?usp=sharing" TargetMode="External"/><Relationship Id="rId223" Type="http://schemas.openxmlformats.org/officeDocument/2006/relationships/hyperlink" Target="https://drive.google.com/file/d/13f2nsBDMDAXi5uO4x6T0f1pOIG4qqYEd/view?usp=sharing" TargetMode="External"/><Relationship Id="rId344" Type="http://schemas.openxmlformats.org/officeDocument/2006/relationships/hyperlink" Target="https://drive.google.com/file/d/1-AJHwp84yAbPH4a4z22_Rr4NCmZGHkR8/view?usp=sharing" TargetMode="External"/><Relationship Id="rId101" Type="http://schemas.openxmlformats.org/officeDocument/2006/relationships/hyperlink" Target="https://docs.google.com/document/d/1H-TaQJYJzskF8TaHtfPt0RMQAIekOCBRQUsQQbtcr3g/view" TargetMode="External"/><Relationship Id="rId222" Type="http://schemas.openxmlformats.org/officeDocument/2006/relationships/hyperlink" Target="https://drive.google.com/file/d/1b-qDvaIUMgS-WiB_knRTHRCXYXoJiKB9/view?usp=sharing" TargetMode="External"/><Relationship Id="rId343" Type="http://schemas.openxmlformats.org/officeDocument/2006/relationships/hyperlink" Target="https://drive.google.com/file/d/1mIinPZdBiTCBXnzJ01axJtJBafi_tuEG/view?usp=sharing" TargetMode="External"/><Relationship Id="rId100" Type="http://schemas.openxmlformats.org/officeDocument/2006/relationships/hyperlink" Target="https://docs.google.com/document/d/1H-TaQJYJzskF8TaHtfPt0RMQAIekOCBRQUsQQbtcr3g/pub" TargetMode="External"/><Relationship Id="rId221" Type="http://schemas.openxmlformats.org/officeDocument/2006/relationships/hyperlink" Target="https://drive.google.com/file/d/1bKysafPwdXw9AfLNfTHEdtKvXfaQ5PrN/view?usp=sharing" TargetMode="External"/><Relationship Id="rId342" Type="http://schemas.openxmlformats.org/officeDocument/2006/relationships/hyperlink" Target="https://drive.google.com/file/d/1JN84QD_dwUOmZFSoPMOnzGYu1M58yy18/view?usp=sharing" TargetMode="External"/><Relationship Id="rId217" Type="http://schemas.openxmlformats.org/officeDocument/2006/relationships/hyperlink" Target="https://drive.google.com/file/d/1wwmNiAkbqKFFvCgeA2oTArEJHAI6Qnaq/view?usp=sharing" TargetMode="External"/><Relationship Id="rId338" Type="http://schemas.openxmlformats.org/officeDocument/2006/relationships/hyperlink" Target="https://drive.google.com/file/d/1q2GEQur6Nh_l6A8d5mBtFYb1uXqVqacn/view?usp=sharing" TargetMode="External"/><Relationship Id="rId216" Type="http://schemas.openxmlformats.org/officeDocument/2006/relationships/hyperlink" Target="https://drive.google.com/file/d/1hCbPyuX0MECs5zyf3R_rEF5kReWtFeVG/view?usp=sharing" TargetMode="External"/><Relationship Id="rId337" Type="http://schemas.openxmlformats.org/officeDocument/2006/relationships/hyperlink" Target="https://drive.google.com/file/d/1cfIjbOpZQHWOYdFHR7drYfuahw-Uv-Po/view?usp=sharing" TargetMode="External"/><Relationship Id="rId215" Type="http://schemas.openxmlformats.org/officeDocument/2006/relationships/hyperlink" Target="https://drive.google.com/file/d/1UaFC7q9o0axC_eJ0stGkdrctoCsOnTut/view?usp=sharing" TargetMode="External"/><Relationship Id="rId336" Type="http://schemas.openxmlformats.org/officeDocument/2006/relationships/hyperlink" Target="https://drive.google.com/file/d/1vQc56vOx0KRQActVEN6WGbMBnwVHU7Q7/view?usp=sharing" TargetMode="External"/><Relationship Id="rId214" Type="http://schemas.openxmlformats.org/officeDocument/2006/relationships/hyperlink" Target="https://drive.google.com/file/d/1ryKXBZsox1Yq_v7zaAfYE7j8U7-VSrOj/view?usp=sharing" TargetMode="External"/><Relationship Id="rId335" Type="http://schemas.openxmlformats.org/officeDocument/2006/relationships/hyperlink" Target="https://drive.google.com/file/d/1R8s61lrKhyJ2Ti3VL9eumRw747GlcXdz/view?usp=sharing" TargetMode="External"/><Relationship Id="rId219" Type="http://schemas.openxmlformats.org/officeDocument/2006/relationships/hyperlink" Target="https://drive.google.com/file/d/15Ax4tDZASD2dnK2Go32uCdZO7quC34I4/view?usp=sharing" TargetMode="External"/><Relationship Id="rId218" Type="http://schemas.openxmlformats.org/officeDocument/2006/relationships/hyperlink" Target="https://drive.google.com/file/d/1OOnSle34cuXcJLacvkTF-RdUA-3OwUZX/view?usp=sharing" TargetMode="External"/><Relationship Id="rId339" Type="http://schemas.openxmlformats.org/officeDocument/2006/relationships/hyperlink" Target="https://drive.google.com/file/d/1V5F1bzGtZigzMi3FtUq2oBMt_1Y2WlEL/view?usp=sharing" TargetMode="External"/><Relationship Id="rId330" Type="http://schemas.openxmlformats.org/officeDocument/2006/relationships/hyperlink" Target="https://drive.google.com/file/d/1HN2VMm4-b3O9ePyhFAbyn4VAU2xmGl-r/view?usp=sharing" TargetMode="External"/><Relationship Id="rId213" Type="http://schemas.openxmlformats.org/officeDocument/2006/relationships/hyperlink" Target="https://drive.google.com/file/d/1LZkiAqqs0VDcApxSZjTMVFqTJPFkZNgX/view?usp=sharing" TargetMode="External"/><Relationship Id="rId334" Type="http://schemas.openxmlformats.org/officeDocument/2006/relationships/hyperlink" Target="https://drive.google.com/file/d/1jDZ2rOlU3sbjDM_8vv11jUZX7XrKibEU/view?usp=sharing" TargetMode="External"/><Relationship Id="rId212" Type="http://schemas.openxmlformats.org/officeDocument/2006/relationships/hyperlink" Target="https://drive.google.com/file/d/1MeazC2shzEZ3IUzSZ2vpXIxbDLMn_cl4/view?usp=sharing" TargetMode="External"/><Relationship Id="rId333" Type="http://schemas.openxmlformats.org/officeDocument/2006/relationships/hyperlink" Target="https://drive.google.com/file/d/12VcgtjYoQfNx7xbKYrYIuh3KRNBjp2Cw/view?usp=sharing" TargetMode="External"/><Relationship Id="rId211" Type="http://schemas.openxmlformats.org/officeDocument/2006/relationships/hyperlink" Target="https://drive.google.com/file/d/1GuakFPuZUoFrLrnOdKMxZAmp9CXffSQJ/view?usp=sharing" TargetMode="External"/><Relationship Id="rId332" Type="http://schemas.openxmlformats.org/officeDocument/2006/relationships/hyperlink" Target="https://drive.google.com/file/d/1qAovS39N5WseuGRI2PtgmhRvTVgIf20m/view?usp=sharing" TargetMode="External"/><Relationship Id="rId210" Type="http://schemas.openxmlformats.org/officeDocument/2006/relationships/hyperlink" Target="https://drive.google.com/file/d/1yWdsBPv1kb_Qpkg5Ki6n_Uxx9WkZvnLx/view?usp=sharing" TargetMode="External"/><Relationship Id="rId331" Type="http://schemas.openxmlformats.org/officeDocument/2006/relationships/hyperlink" Target="https://drive.google.com/file/d/1Qwap4WYbfutXpOx5NxarXLFEYZbdkLxc/view?usp=sharing" TargetMode="External"/><Relationship Id="rId129" Type="http://schemas.openxmlformats.org/officeDocument/2006/relationships/hyperlink" Target="https://docs.google.com/document/d/1UvDKi-yz3CAaSNinsBpoUI6zaDsJpBpI93wv3PfXNSM/view" TargetMode="External"/><Relationship Id="rId128" Type="http://schemas.openxmlformats.org/officeDocument/2006/relationships/hyperlink" Target="https://docs.google.com/document/d/1UvDKi-yz3CAaSNinsBpoUI6zaDsJpBpI93wv3PfXNSM/pub" TargetMode="External"/><Relationship Id="rId249" Type="http://schemas.openxmlformats.org/officeDocument/2006/relationships/hyperlink" Target="https://drive.google.com/file/d/1s39vBut2qb2XTuQPP8SF2pECjwHtX2U7/view?usp=sharing" TargetMode="External"/><Relationship Id="rId127" Type="http://schemas.openxmlformats.org/officeDocument/2006/relationships/hyperlink" Target="https://docs.google.com/document/d/1UvDKi-yz3CAaSNinsBpoUI6zaDsJpBpI93wv3PfXNSM/edit?usp=sharing" TargetMode="External"/><Relationship Id="rId248" Type="http://schemas.openxmlformats.org/officeDocument/2006/relationships/hyperlink" Target="https://drive.google.com/file/d/1gkzBwwn_axLkwBH8L25MMLyGsEDYDfbI/view?usp=sharing" TargetMode="External"/><Relationship Id="rId126" Type="http://schemas.openxmlformats.org/officeDocument/2006/relationships/hyperlink" Target="https://docs.google.com/document/d/1KfUdQsxcEwuOe-37mIdTMfeLiSHD55vdqLQ-bSqKD0U/view" TargetMode="External"/><Relationship Id="rId247" Type="http://schemas.openxmlformats.org/officeDocument/2006/relationships/hyperlink" Target="https://drive.google.com/file/d/1qJ0O6s4p3ClTlaE32xWAzoxQ9NQmaP_8/view?usp=sharing" TargetMode="External"/><Relationship Id="rId121" Type="http://schemas.openxmlformats.org/officeDocument/2006/relationships/hyperlink" Target="https://sites.google.com/view/irvinephotoboothrental/photo-booth-rental-irvine" TargetMode="External"/><Relationship Id="rId242" Type="http://schemas.openxmlformats.org/officeDocument/2006/relationships/hyperlink" Target="https://drive.google.com/file/d/1e9NUu77pp8Bzmqdk2Zyyzvb4lWTMY5PI/view?usp=sharing" TargetMode="External"/><Relationship Id="rId120" Type="http://schemas.openxmlformats.org/officeDocument/2006/relationships/hyperlink" Target="https://sites.google.com/view/irvinephotoboothrental/home" TargetMode="External"/><Relationship Id="rId241" Type="http://schemas.openxmlformats.org/officeDocument/2006/relationships/hyperlink" Target="https://drive.google.com/file/d/13tjjUEWYPSboo74FS_GBnvbUf8IdURby/view?usp=sharing" TargetMode="External"/><Relationship Id="rId240" Type="http://schemas.openxmlformats.org/officeDocument/2006/relationships/hyperlink" Target="https://drive.google.com/file/d/1r1AlRvgpu87oYv9Aj1kCDfx6xQAvtw8p/view?usp=sharing" TargetMode="External"/><Relationship Id="rId125" Type="http://schemas.openxmlformats.org/officeDocument/2006/relationships/hyperlink" Target="https://docs.google.com/document/d/1KfUdQsxcEwuOe-37mIdTMfeLiSHD55vdqLQ-bSqKD0U/pub" TargetMode="External"/><Relationship Id="rId246" Type="http://schemas.openxmlformats.org/officeDocument/2006/relationships/hyperlink" Target="https://drive.google.com/file/d/1l6Bfm2mkqg7vCFyJvHHmfrLWBVb_DhiQ/view?usp=sharing" TargetMode="External"/><Relationship Id="rId124" Type="http://schemas.openxmlformats.org/officeDocument/2006/relationships/hyperlink" Target="https://docs.google.com/document/d/1KfUdQsxcEwuOe-37mIdTMfeLiSHD55vdqLQ-bSqKD0U/edit?usp=sharing" TargetMode="External"/><Relationship Id="rId245" Type="http://schemas.openxmlformats.org/officeDocument/2006/relationships/hyperlink" Target="https://drive.google.com/file/d/1mRk9obAL7HDRozu_uQXkDxau4Mp-UOzV/view?usp=sharing" TargetMode="External"/><Relationship Id="rId123" Type="http://schemas.openxmlformats.org/officeDocument/2006/relationships/hyperlink" Target="https://sites.google.com/view/brea-photo-booth-rental/home" TargetMode="External"/><Relationship Id="rId244" Type="http://schemas.openxmlformats.org/officeDocument/2006/relationships/hyperlink" Target="https://drive.google.com/file/d/14bDczpEbO40JKhYNjNst6_VQUQy3BrcQ/view?usp=sharing" TargetMode="External"/><Relationship Id="rId122" Type="http://schemas.openxmlformats.org/officeDocument/2006/relationships/hyperlink" Target="https://sites.google.com/view/vogue-booth-rental-los-angeles/home" TargetMode="External"/><Relationship Id="rId243" Type="http://schemas.openxmlformats.org/officeDocument/2006/relationships/hyperlink" Target="https://drive.google.com/file/d/1yIN9xHzkU6TXAkp51C_DBniXitmp6vfJ/view?usp=sharing" TargetMode="External"/><Relationship Id="rId95" Type="http://schemas.openxmlformats.org/officeDocument/2006/relationships/hyperlink" Target="https://sites.google.com/view/brea-photo-booth-rental/home" TargetMode="External"/><Relationship Id="rId94" Type="http://schemas.openxmlformats.org/officeDocument/2006/relationships/hyperlink" Target="https://sites.google.com/view/vogue-booth-rental-los-angeles/home" TargetMode="External"/><Relationship Id="rId97" Type="http://schemas.openxmlformats.org/officeDocument/2006/relationships/hyperlink" Target="https://docs.google.com/document/d/1vQCIxqDxmH1QL2Cdc9zXbqZoPM2lTaTbqamnb8nUCVI/pub" TargetMode="External"/><Relationship Id="rId96" Type="http://schemas.openxmlformats.org/officeDocument/2006/relationships/hyperlink" Target="https://docs.google.com/document/d/1vQCIxqDxmH1QL2Cdc9zXbqZoPM2lTaTbqamnb8nUCVI/edit?usp=sharing" TargetMode="External"/><Relationship Id="rId99" Type="http://schemas.openxmlformats.org/officeDocument/2006/relationships/hyperlink" Target="https://docs.google.com/document/d/1H-TaQJYJzskF8TaHtfPt0RMQAIekOCBRQUsQQbtcr3g/edit?usp=sharing" TargetMode="External"/><Relationship Id="rId98" Type="http://schemas.openxmlformats.org/officeDocument/2006/relationships/hyperlink" Target="https://docs.google.com/document/d/1vQCIxqDxmH1QL2Cdc9zXbqZoPM2lTaTbqamnb8nUCVI/view" TargetMode="External"/><Relationship Id="rId91" Type="http://schemas.openxmlformats.org/officeDocument/2006/relationships/hyperlink" Target="https://sites.google.com/view/photoboothrentalalisoviejoca/home" TargetMode="External"/><Relationship Id="rId90" Type="http://schemas.openxmlformats.org/officeDocument/2006/relationships/hyperlink" Target="https://docs.google.com/document/d/15tf3_vg_qYX16iWzKLzvG5weU5ct6i0aUA6xieFp_LA/view" TargetMode="External"/><Relationship Id="rId93" Type="http://schemas.openxmlformats.org/officeDocument/2006/relationships/hyperlink" Target="https://sites.google.com/view/irvinephotoboothrental/photo-booth-rental-irvine" TargetMode="External"/><Relationship Id="rId92" Type="http://schemas.openxmlformats.org/officeDocument/2006/relationships/hyperlink" Target="https://sites.google.com/view/irvinephotoboothrental/home" TargetMode="External"/><Relationship Id="rId118" Type="http://schemas.openxmlformats.org/officeDocument/2006/relationships/hyperlink" Target="https://docs.google.com/document/d/155uMPMZy-yIn5FwYxc6I8k_q04HM-QjsKJPJjNhR3dM/view" TargetMode="External"/><Relationship Id="rId239" Type="http://schemas.openxmlformats.org/officeDocument/2006/relationships/hyperlink" Target="https://drive.google.com/file/d/1tnZJ9ikJmVkpIGtGbVkoIdoWQhEJbE2_/view?usp=sharing" TargetMode="External"/><Relationship Id="rId117" Type="http://schemas.openxmlformats.org/officeDocument/2006/relationships/hyperlink" Target="https://docs.google.com/document/d/155uMPMZy-yIn5FwYxc6I8k_q04HM-QjsKJPJjNhR3dM/pub" TargetMode="External"/><Relationship Id="rId238" Type="http://schemas.openxmlformats.org/officeDocument/2006/relationships/hyperlink" Target="https://drive.google.com/file/d/1UuxYBp9BLnKF0ZXW1PJWaTFliGEY2ZQD/view?usp=sharing" TargetMode="External"/><Relationship Id="rId116" Type="http://schemas.openxmlformats.org/officeDocument/2006/relationships/hyperlink" Target="https://docs.google.com/document/d/155uMPMZy-yIn5FwYxc6I8k_q04HM-QjsKJPJjNhR3dM/edit?usp=sharing" TargetMode="External"/><Relationship Id="rId237" Type="http://schemas.openxmlformats.org/officeDocument/2006/relationships/hyperlink" Target="https://drive.google.com/file/d/1aN8utfWn3S2uWmbg8WmFKncqP84DMlVH/view?usp=sharing" TargetMode="External"/><Relationship Id="rId115" Type="http://schemas.openxmlformats.org/officeDocument/2006/relationships/hyperlink" Target="https://docs.google.com/document/d/1hYzqZYgT-3IgSuPzUuSt80xufodIiUQv6mbZGCc6FH0/view" TargetMode="External"/><Relationship Id="rId236" Type="http://schemas.openxmlformats.org/officeDocument/2006/relationships/hyperlink" Target="https://drive.google.com/file/d/1GD63fIamgzaRRf0_EkjQYzzmCBaLkpwm/view?usp=sharing" TargetMode="External"/><Relationship Id="rId119" Type="http://schemas.openxmlformats.org/officeDocument/2006/relationships/hyperlink" Target="https://sites.google.com/view/photoboothrentalalisoviejoca/home" TargetMode="External"/><Relationship Id="rId110" Type="http://schemas.openxmlformats.org/officeDocument/2006/relationships/hyperlink" Target="https://docs.google.com/document/d/1mA_SKrCh4tVHvrv3pTM03is9Q1E6ctXeKdctUOoTLuM/edit?usp=sharing" TargetMode="External"/><Relationship Id="rId231" Type="http://schemas.openxmlformats.org/officeDocument/2006/relationships/hyperlink" Target="https://drive.google.com/file/d/1mRhszsskf6nVWUObpcC0h6tCKvVsukRy/view?usp=sharing" TargetMode="External"/><Relationship Id="rId230" Type="http://schemas.openxmlformats.org/officeDocument/2006/relationships/hyperlink" Target="https://drive.google.com/file/d/1GOwpDzKjN2DEnrIS-KaE94fV9-nvYd0q/view?usp=sharing" TargetMode="External"/><Relationship Id="rId350" Type="http://schemas.openxmlformats.org/officeDocument/2006/relationships/vmlDrawing" Target="../drawings/vmlDrawing1.vml"/><Relationship Id="rId114" Type="http://schemas.openxmlformats.org/officeDocument/2006/relationships/hyperlink" Target="https://docs.google.com/document/d/1hYzqZYgT-3IgSuPzUuSt80xufodIiUQv6mbZGCc6FH0/pub" TargetMode="External"/><Relationship Id="rId235" Type="http://schemas.openxmlformats.org/officeDocument/2006/relationships/hyperlink" Target="https://drive.google.com/file/d/19nU5ct0mSPR2-b1yFGPsJbm7gTWcXxhY/view?usp=sharing" TargetMode="External"/><Relationship Id="rId113" Type="http://schemas.openxmlformats.org/officeDocument/2006/relationships/hyperlink" Target="https://docs.google.com/document/d/1hYzqZYgT-3IgSuPzUuSt80xufodIiUQv6mbZGCc6FH0/edit?usp=sharing" TargetMode="External"/><Relationship Id="rId234" Type="http://schemas.openxmlformats.org/officeDocument/2006/relationships/hyperlink" Target="https://drive.google.com/file/d/1_kcpYy99BAzx1w0oel5Mwp8YXARwnwTv/view?usp=sharing" TargetMode="External"/><Relationship Id="rId112" Type="http://schemas.openxmlformats.org/officeDocument/2006/relationships/hyperlink" Target="https://docs.google.com/document/d/1mA_SKrCh4tVHvrv3pTM03is9Q1E6ctXeKdctUOoTLuM/view" TargetMode="External"/><Relationship Id="rId233" Type="http://schemas.openxmlformats.org/officeDocument/2006/relationships/hyperlink" Target="https://drive.google.com/file/d/1ebdVaiWacx5cDn0oPdfKZSxihftXv76b/view?usp=sharing" TargetMode="External"/><Relationship Id="rId111" Type="http://schemas.openxmlformats.org/officeDocument/2006/relationships/hyperlink" Target="https://docs.google.com/document/d/1mA_SKrCh4tVHvrv3pTM03is9Q1E6ctXeKdctUOoTLuM/pub" TargetMode="External"/><Relationship Id="rId232" Type="http://schemas.openxmlformats.org/officeDocument/2006/relationships/hyperlink" Target="https://drive.google.com/file/d/1A61AQbUgRQqeSjsobtDx1lfaR5es8Mws/view?usp=sharing" TargetMode="External"/><Relationship Id="rId305" Type="http://schemas.openxmlformats.org/officeDocument/2006/relationships/hyperlink" Target="https://drive.google.com/file/d/1zfhnfAvO1Trw_L6JaRgX2LctvaaY4LJY/view?usp=sharing" TargetMode="External"/><Relationship Id="rId304" Type="http://schemas.openxmlformats.org/officeDocument/2006/relationships/hyperlink" Target="https://drive.google.com/file/d/1FUYVg6RgsTUFna3cS5ZBRCUZ4yeb3KDS/view?usp=sharing" TargetMode="External"/><Relationship Id="rId303" Type="http://schemas.openxmlformats.org/officeDocument/2006/relationships/hyperlink" Target="https://drive.google.com/file/d/1oe9AYt4W1D436etmtA71ftNgtZMpkEGx/view?usp=sharing" TargetMode="External"/><Relationship Id="rId302" Type="http://schemas.openxmlformats.org/officeDocument/2006/relationships/hyperlink" Target="https://drive.google.com/file/d/1_LDm46SaGUesQRtmLlLLz0aAOphhFMls/view?usp=sharing" TargetMode="External"/><Relationship Id="rId309" Type="http://schemas.openxmlformats.org/officeDocument/2006/relationships/hyperlink" Target="https://drive.google.com/file/d/1VCN_JToPJWoQFFwl5ocCLIe_EV3Fl7r0/view?usp=sharing" TargetMode="External"/><Relationship Id="rId308" Type="http://schemas.openxmlformats.org/officeDocument/2006/relationships/hyperlink" Target="https://drive.google.com/file/d/1TNZ7IVBL8NlTqLUqVBV1b508XrQ3oDTp/view?usp=sharing" TargetMode="External"/><Relationship Id="rId307" Type="http://schemas.openxmlformats.org/officeDocument/2006/relationships/hyperlink" Target="https://drive.google.com/file/d/1ybvfOhmtIkBBxxFDq6Zz9d76_iY2IPwW/view?usp=sharing" TargetMode="External"/><Relationship Id="rId306" Type="http://schemas.openxmlformats.org/officeDocument/2006/relationships/hyperlink" Target="https://drive.google.com/file/d/1dVlJiIWIB8mJxLvs9prqedUhniuDJicN/view?usp=sharing" TargetMode="External"/><Relationship Id="rId301" Type="http://schemas.openxmlformats.org/officeDocument/2006/relationships/hyperlink" Target="https://drive.google.com/file/d/1QDrTIbTIxmrfxGpKOXeWCzI0kCpgsmLe/view?usp=sharing" TargetMode="External"/><Relationship Id="rId300" Type="http://schemas.openxmlformats.org/officeDocument/2006/relationships/hyperlink" Target="https://drive.google.com/file/d/187tPCZ_D07WmazWyrInEHV1QM71PMNlt/view?usp=sharing" TargetMode="External"/><Relationship Id="rId206" Type="http://schemas.openxmlformats.org/officeDocument/2006/relationships/hyperlink" Target="https://drive.google.com/file/d/1eoaledzylL3znIwNs3PSNvXPoEXY-cqf/view?usp=sharing" TargetMode="External"/><Relationship Id="rId327" Type="http://schemas.openxmlformats.org/officeDocument/2006/relationships/hyperlink" Target="https://drive.google.com/file/d/1ENq2ZVe5QV-wVbY9hqvQnJJJPGtt709_/view?usp=sharing" TargetMode="External"/><Relationship Id="rId205" Type="http://schemas.openxmlformats.org/officeDocument/2006/relationships/hyperlink" Target="https://drive.google.com/file/d/14obEG2VHKVjK--RZ8rxvOyqsWdB8LaOn/view?usp=sharing" TargetMode="External"/><Relationship Id="rId326" Type="http://schemas.openxmlformats.org/officeDocument/2006/relationships/hyperlink" Target="https://drive.google.com/file/d/11oL9A-GLudBys5dB45HcVuH8dG90BFtY/view?usp=sharing" TargetMode="External"/><Relationship Id="rId204" Type="http://schemas.openxmlformats.org/officeDocument/2006/relationships/hyperlink" Target="https://drive.google.com/file/d/18VjIfn-AaVIhxvxRb4nWbYt5O45EiWno/view?usp=sharing" TargetMode="External"/><Relationship Id="rId325" Type="http://schemas.openxmlformats.org/officeDocument/2006/relationships/hyperlink" Target="https://drive.google.com/file/d/1KFj4z8yNZ8YHSdzEYIOw3hvqfOIlpoyC/view?usp=sharing" TargetMode="External"/><Relationship Id="rId203" Type="http://schemas.openxmlformats.org/officeDocument/2006/relationships/hyperlink" Target="https://drive.google.com/file/d/1BX5hhVXNPpmu6MF9gEZFJkYqppxRg_mm/view?usp=sharing" TargetMode="External"/><Relationship Id="rId324" Type="http://schemas.openxmlformats.org/officeDocument/2006/relationships/hyperlink" Target="https://drive.google.com/file/d/1Yaeg2t86DLe5AXzV3cRjhO2KMOp_bpzG/view?usp=sharing" TargetMode="External"/><Relationship Id="rId209" Type="http://schemas.openxmlformats.org/officeDocument/2006/relationships/hyperlink" Target="https://drive.google.com/file/d/1HDCqoDbtWQgFrjE3xJNDfLbNsjBznBrD/view?usp=sharing" TargetMode="External"/><Relationship Id="rId208" Type="http://schemas.openxmlformats.org/officeDocument/2006/relationships/hyperlink" Target="https://drive.google.com/file/d/1-eB2ksLQRUrf6zbOzmLxIb0wxOilhO-p/view?usp=sharing" TargetMode="External"/><Relationship Id="rId329" Type="http://schemas.openxmlformats.org/officeDocument/2006/relationships/hyperlink" Target="https://drive.google.com/file/d/1OW_xVDMq-49yLEWdN2_IdhTi3WQsSMv8/view?usp=sharing" TargetMode="External"/><Relationship Id="rId207" Type="http://schemas.openxmlformats.org/officeDocument/2006/relationships/hyperlink" Target="https://drive.google.com/file/d/1Q9KGdSna8d6rk73_znTRAE795FnPHwie/view?usp=sharing" TargetMode="External"/><Relationship Id="rId328" Type="http://schemas.openxmlformats.org/officeDocument/2006/relationships/hyperlink" Target="https://drive.google.com/file/d/1jUgloIIG9r_g8iUS5irS2Q3xY9bG4LwW/view?usp=sharing" TargetMode="External"/><Relationship Id="rId202" Type="http://schemas.openxmlformats.org/officeDocument/2006/relationships/hyperlink" Target="https://drive.google.com/file/d/1Y_b9pZ4a8kRDMvyrby4MMuJ1_UWFNX9l/view?usp=sharing" TargetMode="External"/><Relationship Id="rId323" Type="http://schemas.openxmlformats.org/officeDocument/2006/relationships/hyperlink" Target="https://drive.google.com/file/d/1PgYugAhvUf8gRX0dZ2v41hmChyYfNvkT/view?usp=sharing" TargetMode="External"/><Relationship Id="rId201" Type="http://schemas.openxmlformats.org/officeDocument/2006/relationships/hyperlink" Target="https://drive.google.com/file/d/1SsKMMDfiZLeaJ5eIM7HRRnO6QYMtqQxm/view?usp=sharing" TargetMode="External"/><Relationship Id="rId322" Type="http://schemas.openxmlformats.org/officeDocument/2006/relationships/hyperlink" Target="https://drive.google.com/file/d/16tYmt3XsX1j2TwX2Sfdn_eBSk8zHYI9P/view?usp=sharing" TargetMode="External"/><Relationship Id="rId200" Type="http://schemas.openxmlformats.org/officeDocument/2006/relationships/hyperlink" Target="https://drive.google.com/file/d/1AzcKC6Q6ChjI4ofw_wnOKU-1c00zDWnU/view?usp=sharing" TargetMode="External"/><Relationship Id="rId321" Type="http://schemas.openxmlformats.org/officeDocument/2006/relationships/hyperlink" Target="https://drive.google.com/file/d/1Hpm0HIPe3hdm1GJPAUUF2IAokNq2nO0Y/view?usp=sharing" TargetMode="External"/><Relationship Id="rId320" Type="http://schemas.openxmlformats.org/officeDocument/2006/relationships/hyperlink" Target="https://drive.google.com/file/d/1nHTlUlqOMiz1bPhewrEVDMKOzqbkI8Cb/view?usp=sharing" TargetMode="External"/><Relationship Id="rId316" Type="http://schemas.openxmlformats.org/officeDocument/2006/relationships/hyperlink" Target="https://drive.google.com/file/d/1NTy5dy9mALKapVOsDWNNbnVc4ZQ33aPb/view?usp=sharing" TargetMode="External"/><Relationship Id="rId315" Type="http://schemas.openxmlformats.org/officeDocument/2006/relationships/hyperlink" Target="https://drive.google.com/file/d/1WWLVPb5J157bbjqZBHvB9Yceg8ONSxEz/view?usp=sharing" TargetMode="External"/><Relationship Id="rId314" Type="http://schemas.openxmlformats.org/officeDocument/2006/relationships/hyperlink" Target="https://drive.google.com/file/d/17hAGZxiadYdt-eCx4MHKhvSbiBlaU306/view?usp=sharing" TargetMode="External"/><Relationship Id="rId313" Type="http://schemas.openxmlformats.org/officeDocument/2006/relationships/hyperlink" Target="https://drive.google.com/file/d/1eB1LhgrQrTxBBBgOijmMCwuC0yLFvUO3/view?usp=sharing" TargetMode="External"/><Relationship Id="rId319" Type="http://schemas.openxmlformats.org/officeDocument/2006/relationships/hyperlink" Target="https://drive.google.com/file/d/1P4hNTlQXku0-eO4jKdPFLfNfL-nXhn49/view?usp=sharing" TargetMode="External"/><Relationship Id="rId318" Type="http://schemas.openxmlformats.org/officeDocument/2006/relationships/hyperlink" Target="https://drive.google.com/file/d/1ZrzxwEmNuWtILZDnIUWmynbWsgH9htEp/view?usp=sharing" TargetMode="External"/><Relationship Id="rId317" Type="http://schemas.openxmlformats.org/officeDocument/2006/relationships/hyperlink" Target="https://drive.google.com/file/d/1zGK5XvS6s7Cg-KCM6B9YhD0PW91TKR_k/view?usp=sharing" TargetMode="External"/><Relationship Id="rId312" Type="http://schemas.openxmlformats.org/officeDocument/2006/relationships/hyperlink" Target="https://drive.google.com/file/d/1V9tTpcD2qeJk3GaMjI_UIXdNtgUsUkoa/view?usp=sharing" TargetMode="External"/><Relationship Id="rId311" Type="http://schemas.openxmlformats.org/officeDocument/2006/relationships/hyperlink" Target="https://drive.google.com/file/d/1_EjiNdGq0Oz-uj7IjBE7DWhlwODH0PTZ/view?usp=sharing" TargetMode="External"/><Relationship Id="rId310" Type="http://schemas.openxmlformats.org/officeDocument/2006/relationships/hyperlink" Target="https://drive.google.com/file/d/1iX2bn7eoQFgXIV6-7S3TYqmNkLBmLnit/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L2LE74zvZiNfTUeNsuJvmW6ku0KVcPo3mqF9HWGCFMI/edit?usp=sharing" TargetMode="External"/><Relationship Id="rId22" Type="http://schemas.openxmlformats.org/officeDocument/2006/relationships/drawing" Target="../drawings/drawing2.xml"/><Relationship Id="rId21" Type="http://schemas.openxmlformats.org/officeDocument/2006/relationships/hyperlink" Target="https://docs.google.com/document/d/1L2LE74zvZiNfTUeNsuJvmW6ku0KVcPo3mqF9HWGCFMI/pub" TargetMode="External"/><Relationship Id="rId11" Type="http://schemas.openxmlformats.org/officeDocument/2006/relationships/hyperlink" Target="https://docs.google.com/document/d/1vQCIxqDxmH1QL2Cdc9zXbqZoPM2lTaTbqamnb8nUCVI/edit?usp=sharing" TargetMode="External"/><Relationship Id="rId10" Type="http://schemas.openxmlformats.org/officeDocument/2006/relationships/hyperlink" Target="https://docs.google.com/document/d/1vOHZp9QnrYhdPzgmvLC5IqAvsp0rkTLWI5xhR1HnjCw/view" TargetMode="External"/><Relationship Id="rId13" Type="http://schemas.openxmlformats.org/officeDocument/2006/relationships/hyperlink" Target="https://docs.google.com/document/d/1vQCIxqDxmH1QL2Cdc9zXbqZoPM2lTaTbqamnb8nUCVI/view" TargetMode="External"/><Relationship Id="rId12" Type="http://schemas.openxmlformats.org/officeDocument/2006/relationships/hyperlink" Target="https://docs.google.com/document/d/1vQCIxqDxmH1QL2Cdc9zXbqZoPM2lTaTbqamnb8nUCVI/pub" TargetMode="External"/><Relationship Id="rId15" Type="http://schemas.openxmlformats.org/officeDocument/2006/relationships/hyperlink" Target="https://docs.google.com/document/d/1mA_SKrCh4tVHvrv3pTM03is9Q1E6ctXeKdctUOoTLuM/pub" TargetMode="External"/><Relationship Id="rId14" Type="http://schemas.openxmlformats.org/officeDocument/2006/relationships/hyperlink" Target="https://docs.google.com/document/d/1mA_SKrCh4tVHvrv3pTM03is9Q1E6ctXeKdctUOoTLuM/edit?usp=sharing" TargetMode="External"/><Relationship Id="rId17" Type="http://schemas.openxmlformats.org/officeDocument/2006/relationships/hyperlink" Target="https://docs.google.com/document/d/1KfUdQsxcEwuOe-37mIdTMfeLiSHD55vdqLQ-bSqKD0U/edit?usp=sharing" TargetMode="External"/><Relationship Id="rId16" Type="http://schemas.openxmlformats.org/officeDocument/2006/relationships/hyperlink" Target="https://docs.google.com/document/d/1mA_SKrCh4tVHvrv3pTM03is9Q1E6ctXeKdctUOoTLuM/view" TargetMode="External"/><Relationship Id="rId19" Type="http://schemas.openxmlformats.org/officeDocument/2006/relationships/hyperlink" Target="https://docs.google.com/document/d/1KfUdQsxcEwuOe-37mIdTMfeLiSHD55vdqLQ-bSqKD0U/view" TargetMode="External"/><Relationship Id="rId18" Type="http://schemas.openxmlformats.org/officeDocument/2006/relationships/hyperlink" Target="https://docs.google.com/document/d/1KfUdQsxcEwuOe-37mIdTMfeLiSHD55vdqLQ-bSqKD0U/pub" TargetMode="External"/><Relationship Id="rId1" Type="http://schemas.openxmlformats.org/officeDocument/2006/relationships/hyperlink" Target="https://www.luckyfrogphotos.com/culvercityphotobooth.html" TargetMode="External"/><Relationship Id="rId2" Type="http://schemas.openxmlformats.org/officeDocument/2006/relationships/hyperlink" Target="https://drive.google.com/drive/folders/1M3RezKI8OXdWtJ-JZR7rM68AA_mgHGaC?usp=sharing" TargetMode="External"/><Relationship Id="rId3" Type="http://schemas.openxmlformats.org/officeDocument/2006/relationships/hyperlink" Target="https://docs.google.com/document/d/1DfErLU02u0KBQooQhl5RLm54S0LObmU9wTwrrJgwsJ4/edit?usp=sharing" TargetMode="External"/><Relationship Id="rId4" Type="http://schemas.openxmlformats.org/officeDocument/2006/relationships/hyperlink" Target="https://docs.google.com/document/d/1DfErLU02u0KBQooQhl5RLm54S0LObmU9wTwrrJgwsJ4/pub" TargetMode="External"/><Relationship Id="rId9" Type="http://schemas.openxmlformats.org/officeDocument/2006/relationships/hyperlink" Target="https://docs.google.com/document/d/1vOHZp9QnrYhdPzgmvLC5IqAvsp0rkTLWI5xhR1HnjCw/pub" TargetMode="External"/><Relationship Id="rId5" Type="http://schemas.openxmlformats.org/officeDocument/2006/relationships/hyperlink" Target="https://docs.google.com/document/d/14Kx9d1AkJh-ATFCOA6GuSwB2rnGgP7mEETaNurSlWWs/edit?usp=sharing" TargetMode="External"/><Relationship Id="rId6" Type="http://schemas.openxmlformats.org/officeDocument/2006/relationships/hyperlink" Target="https://docs.google.com/document/d/14Kx9d1AkJh-ATFCOA6GuSwB2rnGgP7mEETaNurSlWWs/pub" TargetMode="External"/><Relationship Id="rId7" Type="http://schemas.openxmlformats.org/officeDocument/2006/relationships/hyperlink" Target="https://docs.google.com/document/d/14Kx9d1AkJh-ATFCOA6GuSwB2rnGgP7mEETaNurSlWWs/view" TargetMode="External"/><Relationship Id="rId8" Type="http://schemas.openxmlformats.org/officeDocument/2006/relationships/hyperlink" Target="https://docs.google.com/document/d/1vOHZp9QnrYhdPzgmvLC5IqAvsp0rkTLWI5xhR1HnjCw/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bTQyc3NoM3JoNDNvYjJ1bzhza2ZpYm5lZ2cgYThjZjk1YmZhNDc5YWZmMGE1NDkxYjVjNzRhNTgxMWFkNGE3MmNlZTNkZDM4OTA0OTM3MTY2MGIzMDA2OGQxOUBncm91cC5jYWxlbmRhci5nb29nbGUuY29t" TargetMode="External"/><Relationship Id="rId10" Type="http://schemas.openxmlformats.org/officeDocument/2006/relationships/hyperlink" Target="https://www.google.com/calendar/event?eid=MXVqamdzNzBvbzZlM2w5aHZhaWY4cWlmbXMgYThjZjk1YmZhNDc5YWZmMGE1NDkxYjVjNzRhNTgxMWFkNGE3MmNlZTNkZDM4OTA0OTM3MTY2MGIzMDA2OGQxOUBncm91cC5jYWxlbmRhci5nb29nbGUuY29t" TargetMode="External"/><Relationship Id="rId13" Type="http://schemas.openxmlformats.org/officeDocument/2006/relationships/hyperlink" Target="https://www.google.com/calendar/event?eid=b2l2OWUwZW81Y2szanJyNzRqZmFwbWZhZWcgYThjZjk1YmZhNDc5YWZmMGE1NDkxYjVjNzRhNTgxMWFkNGE3MmNlZTNkZDM4OTA0OTM3MTY2MGIzMDA2OGQxOUBncm91cC5jYWxlbmRhci5nb29nbGUuY29t" TargetMode="External"/><Relationship Id="rId12" Type="http://schemas.openxmlformats.org/officeDocument/2006/relationships/hyperlink" Target="https://www.google.com/calendar/event?eid=aTg1azhmNnQ3dWFmZ2hsdGc1ZzU4cTBxaDggYThjZjk1YmZhNDc5YWZmMGE1NDkxYjVjNzRhNTgxMWFkNGE3MmNlZTNkZDM4OTA0OTM3MTY2MGIzMDA2OGQxOUBncm91cC5jYWxlbmRhci5nb29nbGUuY29t" TargetMode="External"/><Relationship Id="rId14" Type="http://schemas.openxmlformats.org/officeDocument/2006/relationships/drawing" Target="../drawings/drawing4.xml"/><Relationship Id="rId1" Type="http://schemas.openxmlformats.org/officeDocument/2006/relationships/hyperlink" Target="https://www.google.com/calendar/event?eid=aWM4YTliNTV0djhxZDJwcDRhM2QzdDNwc2sgYThjZjk1YmZhNDc5YWZmMGE1NDkxYjVjNzRhNTgxMWFkNGE3MmNlZTNkZDM4OTA0OTM3MTY2MGIzMDA2OGQxOUBncm91cC5jYWxlbmRhci5nb29nbGUuY29t" TargetMode="External"/><Relationship Id="rId2" Type="http://schemas.openxmlformats.org/officeDocument/2006/relationships/hyperlink" Target="https://www.google.com/calendar/event?eid=bnJudW1pdmljaDBpNW0zZWNvN2VyYjM1ODggYThjZjk1YmZhNDc5YWZmMGE1NDkxYjVjNzRhNTgxMWFkNGE3MmNlZTNkZDM4OTA0OTM3MTY2MGIzMDA2OGQxOUBncm91cC5jYWxlbmRhci5nb29nbGUuY29t" TargetMode="External"/><Relationship Id="rId3" Type="http://schemas.openxmlformats.org/officeDocument/2006/relationships/hyperlink" Target="https://www.google.com/calendar/event?eid=NGJqa2FwZ3FicmJqNmJoZzAyZXRoZjNrY3MgYThjZjk1YmZhNDc5YWZmMGE1NDkxYjVjNzRhNTgxMWFkNGE3MmNlZTNkZDM4OTA0OTM3MTY2MGIzMDA2OGQxOUBncm91cC5jYWxlbmRhci5nb29nbGUuY29t" TargetMode="External"/><Relationship Id="rId4" Type="http://schemas.openxmlformats.org/officeDocument/2006/relationships/hyperlink" Target="https://www.google.com/calendar/event?eid=cnJsY3Rna2UzOWNnNzQxcG5lOWFwbW11OWcgYThjZjk1YmZhNDc5YWZmMGE1NDkxYjVjNzRhNTgxMWFkNGE3MmNlZTNkZDM4OTA0OTM3MTY2MGIzMDA2OGQxOUBncm91cC5jYWxlbmRhci5nb29nbGUuY29t" TargetMode="External"/><Relationship Id="rId9" Type="http://schemas.openxmlformats.org/officeDocument/2006/relationships/hyperlink" Target="https://www.google.com/calendar/event?eid=ZGpzMWQybzB0cTVrN3FnbWs5cThqaGs0a2MgYThjZjk1YmZhNDc5YWZmMGE1NDkxYjVjNzRhNTgxMWFkNGE3MmNlZTNkZDM4OTA0OTM3MTY2MGIzMDA2OGQxOUBncm91cC5jYWxlbmRhci5nb29nbGUuY29t" TargetMode="External"/><Relationship Id="rId5" Type="http://schemas.openxmlformats.org/officeDocument/2006/relationships/hyperlink" Target="https://www.google.com/calendar/event?eid=Mmg5MzhsZ21pbGV2bmRobXB0ZWl1bW8wM2cgYThjZjk1YmZhNDc5YWZmMGE1NDkxYjVjNzRhNTgxMWFkNGE3MmNlZTNkZDM4OTA0OTM3MTY2MGIzMDA2OGQxOUBncm91cC5jYWxlbmRhci5nb29nbGUuY29t" TargetMode="External"/><Relationship Id="rId6" Type="http://schemas.openxmlformats.org/officeDocument/2006/relationships/hyperlink" Target="https://www.google.com/calendar/event?eid=dGdyZTA2NGY0bWltdmpiZjg4MHRldGM2M2cgYThjZjk1YmZhNDc5YWZmMGE1NDkxYjVjNzRhNTgxMWFkNGE3MmNlZTNkZDM4OTA0OTM3MTY2MGIzMDA2OGQxOUBncm91cC5jYWxlbmRhci5nb29nbGUuY29t" TargetMode="External"/><Relationship Id="rId7" Type="http://schemas.openxmlformats.org/officeDocument/2006/relationships/hyperlink" Target="https://www.google.com/calendar/event?eid=MzltcGJkdHNyYnRvNmJjM2t2YWRrdGhka2cgYThjZjk1YmZhNDc5YWZmMGE1NDkxYjVjNzRhNTgxMWFkNGE3MmNlZTNkZDM4OTA0OTM3MTY2MGIzMDA2OGQxOUBncm91cC5jYWxlbmRhci5nb29nbGUuY29t" TargetMode="External"/><Relationship Id="rId8" Type="http://schemas.openxmlformats.org/officeDocument/2006/relationships/hyperlink" Target="https://www.google.com/calendar/event?eid=NXMxZWZzNTg1NWw3ZTBpcDA2c24zY3NwYmsgYThjZjk1YmZhNDc5YWZmMGE1NDkxYjVjNzRhNTgxMWFkNGE3MmNlZTNkZDM4OTA0OTM3MTY2MGIzMDA2OGQxOU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f0FVX3lxTE91N1dFbm1seGpyY1daMVVxTjdKWG9Da2JjaUUtN0pfZ3ZSSGp2ZFY0NXVoTks1a3pjeVZhU0VoXy0xejlmTGVzaG1GOGpOTWdLOEd1OG15NjE0aDlyeTBmUEJOd09zQ0RoYTV1bkEzNzJ3cnl2d1l0RWFpYmo4WVU?oc=5" TargetMode="External"/><Relationship Id="rId21" Type="http://schemas.openxmlformats.org/officeDocument/2006/relationships/drawing" Target="../drawings/drawing5.xml"/><Relationship Id="rId11" Type="http://schemas.openxmlformats.org/officeDocument/2006/relationships/hyperlink" Target="https://news.google.com/rss/articles/CBMizgFBVV95cUxNZVNlUjV3YURmN05QSzh0TFEyLTZRU2h3UHFNczd5YXVFOG9rMk1EM09lcFhrSGZ4anRUdS0yOG44bkVITWd1cXVxS3BOZTFyRE1hMDB0bk1OdjB6cEpLYk52RVlmN3pqeEdpODRSdWctaVlDbXFHZnN4R1BPVkFCcG1obHZ3dENfbko3S1YwNFd5MGQ1anFVb0lVSm8tLTFtNHk1VkROMVhFQlFTN01PMk1DYUp0RUQ4WmtuZkxBQXN1b2c3aGI2SXhqMVF4UQ?oc=5" TargetMode="External"/><Relationship Id="rId10" Type="http://schemas.openxmlformats.org/officeDocument/2006/relationships/hyperlink" Target="https://news.google.com/rss/articles/CBMitwFBVV95cUxQLUxZeVlnQk1oR3R0Mm5ab2NDenEyemludzVsbGg2RUZKSEhyVEg1emU0RHkwSUVBZ1pEMm05OHVuajYxRGplSVZUNFNneHltTV9uM0paX0NlbnV1THI4V2F6SlphSTJQcm84czQxNGs5WU5SemtEV1EtTl9KLW1NSVBjZnkwTmxFamFyV0x0dVNPb1VxM3ZYaWtKNDRMeVN4a29sZ2NrUGxNSzdQZXRWc21ZZWFFSW8?oc=5" TargetMode="External"/><Relationship Id="rId13" Type="http://schemas.openxmlformats.org/officeDocument/2006/relationships/hyperlink" Target="https://news.google.com/rss/articles/CBMickFVX3lxTE5CalVlRGxFWW1VRmJjMzEza1VfOTBKVE1fT25OYm5ja2Yyd3JGdWgwemxtcVNtS0RqN3puaFBobTdQdFdpUk9OYWNRTjN5UzNRTGFaUm04Z3FFZk5DeDB5d1VQTlVITkpSNWxVeWVRWFhqQQ?oc=5" TargetMode="External"/><Relationship Id="rId12" Type="http://schemas.openxmlformats.org/officeDocument/2006/relationships/hyperlink" Target="https://news.google.com/rss/articles/CBMinwFBVV95cUxQYzI1S25INXNWWUtBaEJaVUd1aExmVDNLX2h0XzEyYV83RzgtbU5KaFZhZksxVFIwTHBRcGJNVld0UEVCWEs3Ym1lMm1zNGN0X1lMa2xBMmdmQnROUDRyM3BwU3F3eUNNbFdwM2xjN1BKbkRFYk1RQnlCVzUyVVEtUU5heDZiakdGanR5MTNoZ0gtR1ZjUzRTd19TX2VzQTQ?oc=5" TargetMode="External"/><Relationship Id="rId15" Type="http://schemas.openxmlformats.org/officeDocument/2006/relationships/hyperlink" Target="https://news.google.com/rss/articles/CBMiX0FVX3lxTE11alFmUFMzdTZxbGVUbDNKcWxuanpKMG95SUxZMTRhWXpBOWhTYmh4NXVnNlM5YmJQQnBjOVVQM2tQbExPV0lwWUVYdnUtd1lTNlZoWHB3SlItWENIOWZz?oc=5" TargetMode="External"/><Relationship Id="rId14" Type="http://schemas.openxmlformats.org/officeDocument/2006/relationships/hyperlink" Target="https://news.google.com/rss/articles/CBMiqgJBVV95cUxNNFl6T19xWVd6aGhRN3NjdDd5Sk50ZzJxc3U4eUVjTDk1Ulp3Z1JQSW0yNlFkNkxrZTUwTGk2aHJHbXlweFpKRXhaclZJM0poa3NJM0RKNFE3a21sRk8yQ3FGd2N4UHROMEpmSy1yTEZBUWhaLS1ubXg2V2xUNmZMNkRybzlpWWxPLTJlTW1PVVRYdzJyTzBBUmZqamU1OHhYejZYVmMzb0F2bzJBNGhxaGNpc1h5Nmw1NU5QSnM0cHNhM3BfU2d3OEwwMk9Jcnl6Q184amZGX2d0aHVpamxHTy16M1ZSS1FuRFlwYndEY1FhY1BrTzVEbkFuVTRKZC1LYWNwbm03V1FGOFdGNXdMWWM4MVJ3R0FRY3Uxb21wQmhvdmlSTEZ1YnJ3?oc=5" TargetMode="External"/><Relationship Id="rId17" Type="http://schemas.openxmlformats.org/officeDocument/2006/relationships/hyperlink" Target="https://news.google.com/rss/articles/CBMingFBVV95cUxPaXJlSU5IclB3ZTJjeTluSUxneVdudXVWaGh3ME05Q3ctc1BCVk1RRGtubEl3Nk5GS3BxUnM2cW5OMjNFb1ZYdlRIVTJzYnJaS3lWSkhuTU0yWm1wNGlIMlIzSGNPU3BxOTNROFRFMU5JMG12WkszdVFEalNGMlVxS3ZCcGFoMFRFOEI2Rmdnd1JkR0ZtdjFCSVE1RzVDd9IBowFBVV95cUxNSXZPSGVfbnd2UGZQQlVTSkFRWGVHSHp5ZWlWdWFEWERIVXN1YXRCNFJiXzNDc2ZhVFpaM1lJQXhxX3NTaW5vdnJXa3p3U2lWd2tWaWdtZnlTLWlBODlNSHpMeUN1LVFuZHJ5SGRKWTRHX09xSjhMbHlnb3BPVF93QWRfeVRFZno5UWQ5cndMUU5TcmZadzEzaEJaaTRNNnhISHlj?oc=5" TargetMode="External"/><Relationship Id="rId16" Type="http://schemas.openxmlformats.org/officeDocument/2006/relationships/hyperlink" Target="https://news.google.com/rss/articles/CBMimAFBVV95cUxORHhSTTBjWU1KZ0M4YmtxcFhFU3ozUzQzZGpIMkE0S1BycUVYS0FXaUhYaTJjMXZOdTI4X1hhYUUtdXFEdnR6LThhVGNLOGwtc0VNeV9GNk56RGhIbW5nc3BfMTQteExoMG9Yby1UQkZUSGNmQWFjUFRkellmNE14bW45VXRJbkd4aWQ1TzZEeVFDZ3NqN192Yw?oc=5" TargetMode="External"/><Relationship Id="rId19" Type="http://schemas.openxmlformats.org/officeDocument/2006/relationships/hyperlink" Target="https://news.google.com/rss/articles/CBMiqAJBVV95cUxPUkN6TExiQ0M4VHVhWVIxaVl6UzZlRHpqdW9jdTQ3QXpqMnJ5eWFwYjVabW9zRTNRYXFCdWxGWk15SWRaSUVhRjU1NEctN1RrTFJKc3k4clVFMkxsR05MNzhZWkRvZHNPRzBwdkhELWtwd214bURObHp1dldlQl9jMW51a2pYQ2s5dDMwSnN5azJvMDFUSnlKSG5ld1cxcUJyWXFQUU1KalRtcDhIYldlUGVpVURZQ0hZbDVuZzh6ZWtoM0lvUU9DRDF4NWt2TTh2Y29FSWNXeGg0dHhXWnlMUE05VE91TW1ZWXNMbzZDWXFIbThqYjVjcEsxUEFTUkZtMDRjYXFfbFFUMHFtMHhodVVLRGtYNlpwbEFHRnZjcGhxQ1dNLVY4Yg?oc=5" TargetMode="External"/><Relationship Id="rId18" Type="http://schemas.openxmlformats.org/officeDocument/2006/relationships/hyperlink" Target="https://news.google.com/rss/articles/CBMieEFVX3lxTE4zNHdOekZpRkdRVzNSVExZX19lWnpnYzY4TF8zN0Rmamx0RkpzRlJGcTIweU9IdjFZbW44eDlvTzREZ01pR1lRVWlhSG1DR3k0clNsYXB4ZUtGWms4ZlQ2eEFXTkFIUEdKdHVRalpUX1pfalN0UThBNA?oc=5" TargetMode="External"/><Relationship Id="rId1" Type="http://schemas.openxmlformats.org/officeDocument/2006/relationships/hyperlink" Target="https://news.google.com/rss/search?q=videobooth" TargetMode="External"/><Relationship Id="rId2" Type="http://schemas.openxmlformats.org/officeDocument/2006/relationships/hyperlink" Target="https://news.google.com/rss/articles/CBMiaGh0dHBzOi8vZW1lcmdlbmN5c2VydmljZXN0aW1lcy5jb20vMjAyNC8wNy8yNS9hbWJ1bGFuY2Utc2VydmljZS1sYXVuY2gtdmlydHVhbC12aWRlby1ib290aC1mb3ItZmVlZGJhY2sv0gEA?oc=5" TargetMode="External"/><Relationship Id="rId3" Type="http://schemas.openxmlformats.org/officeDocument/2006/relationships/hyperlink" Target="https://news.google.com/rss/articles/CBMiMGh0dHBzOi8vYWRhZ2UuY29tL2NyZWF0aXZpdHkvd29yay9yYWNlZmFjZS8zOTQ5OdIBAA?oc=5" TargetMode="External"/><Relationship Id="rId4" Type="http://schemas.openxmlformats.org/officeDocument/2006/relationships/hyperlink" Target="https://news.google.com/rss/articles/CBMiVGh0dHBzOi8vd3d3Lm1pcnJvci5jby51ay8zYW0vY2VsZWJyaXR5LW5ld3MvbWFkb25uYS10d2Vya3Mtdm9ndWUtdmlkZW8tYm9vdGgtNzg4NjA4OdIBAA?oc=5" TargetMode="External"/><Relationship Id="rId9" Type="http://schemas.openxmlformats.org/officeDocument/2006/relationships/hyperlink" Target="https://news.google.com/rss/articles/CBMimwFBVV95cUxQTmVqUXpnNzdrcUZTblNickU1SExDUkVzWlZwRjFOdk1zRksyOW16S1NlV1hEMnRSWFU3dDM3Z2o1dTV5NzJfT0ZTVzlUN2h3bzg2V1YtdUJVSnVRcENlckR3X0REMkgtLWxCQ2tYaHVjZUZzckVEQmVXQkFCVThfUEFHQzI2cm9VczZGR3dIVTNzckFzZ3N0UHRpWQ?oc=5" TargetMode="External"/><Relationship Id="rId5" Type="http://schemas.openxmlformats.org/officeDocument/2006/relationships/hyperlink" Target="https://news.google.com/rss/articles/CBMikwFBVV95cUxObTU4MWE3SmpWb3pENTNNUzc5ZDNkeHkxVmRLR09mNEtUWmFNSVNrcV9pNTZ3TVFDVXRlMi1oYzIzZDZsX0czVmJSYVViODN0cFZqME5FWXlJLVdhbHhqeDVNUFd3Z2FuX0tBcVVfYVZtMDZUSm9NTEFFejE5cUVQOE44MmJIQkIwbEhxNl90Tl9uSTg?oc=5" TargetMode="External"/><Relationship Id="rId6" Type="http://schemas.openxmlformats.org/officeDocument/2006/relationships/hyperlink" Target="https://news.google.com/rss/articles/CBMi0wFBVV95cUxORElzS0Y2Yk85Uks2c2l6TzBhMExGeG40Ni14OXUxRVMyaC0xQTI2bVZJYm5UZmNoXzIxSDk4Q3VjekY3THVEZGloRWNZNTd4WW1MU1cyb2YtMTVaNEpXdXpuYlNRTHloYWFwd2ZObWJzWXZoMm5FLWhiandLOFJpUGhIZDY0RXhLbFhwS2JYVWw1SDZTaUdMNGhyZ3R1Qy1uZUxPeDVRVC1pZF9pT0g1QVkxRUp2cFRXS1ctRGlma094RDh0TjN5MjFTQ2hMeUlVc1lj?oc=5" TargetMode="External"/><Relationship Id="rId7" Type="http://schemas.openxmlformats.org/officeDocument/2006/relationships/hyperlink" Target="https://news.google.com/rss/articles/CBMijwFBVV95cUxObm9zVlN2Sng4OGN6V2pCeHVMRFRQT3NUU2hXUGNGOFFnQmt0cERPbWNKOU5aQWxuRHAySjBsblB5MHNvc3k4bExnWk5VYVdxanlJM3U2QnpJUDIzUEZRcGY5dlI5UGhEaTBwYTU0S1otdUhlRFJicWp5N1FYU3ZDUkl2ZGdOcUtncDJ2VXFLcw?oc=5" TargetMode="External"/><Relationship Id="rId8" Type="http://schemas.openxmlformats.org/officeDocument/2006/relationships/hyperlink" Target="https://news.google.com/rss/articles/CBMiogFBVV95cUxQT0psUmlONTMwU0hZeHdMRTFURi1LbG9TZDZ5VkcxVDZHdWEtR19LSWMxNVZNWFdXMzU0dERDdzN2cE53MnVHaGRKN0NCYU1PU1pQUHZKbUtGR1U3ajhEZG9sRmYxSW42Q2RuMGdrYUFTU1ctUjVFVGhLZHFJRFpWeWoyY0FLMjBacXZCc2FobjA3SU1odE1Ea05Tc0ZrRHlFcnc?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HYPERLINK("https://sites.google.com/view/culvercityphotoboothrentals/home", IMAGE("https://lh3.googleusercontent.com/d/1Ub_baxN1yIKa7z6PHbWKiQ5Hv3QmkYdb"))</f>
        <v/>
      </c>
    </row>
    <row r="2" ht="112.5" customHeight="1">
      <c r="A2" s="2" t="s">
        <v>0</v>
      </c>
      <c r="B2" s="2" t="s">
        <v>1</v>
      </c>
      <c r="C2" s="1" t="str">
        <f>HYPERLINK("https://www.luckyfrogphotos.com/culvercityphotobooth.html", IMAGE("https://api.qrserver.com/v1/create-qr-code/?size=150x150&amp;data=https://www.luckyfrogphotos.com/culvercityphotobooth.html",1))</f>
        <v/>
      </c>
      <c r="D2" s="3" t="s">
        <v>2</v>
      </c>
      <c r="E2" s="1" t="str">
        <f>HYPERLINK("https://www.luckyfrogphotos.com/culvercityphotobooth.html","rent a photo booth Culver City")</f>
        <v>rent a photo booth Culver City</v>
      </c>
    </row>
    <row r="3" ht="112.5" customHeight="1">
      <c r="A3" s="2" t="s">
        <v>3</v>
      </c>
      <c r="B3" s="2" t="s">
        <v>1</v>
      </c>
      <c r="C3" s="1" t="str">
        <f>HYPERLINK("https://drive.google.com/drive/folders/1loXgXNoE0I-RUbZWpLffER06fJ9YMdyE?usp=sharing", IMAGE("https://api.qrserver.com/v1/create-qr-code/?size=150x150&amp;data=https://drive.google.com/drive/folders/1loXgXNoE0I-RUbZWpLffER06fJ9YMdyE?usp=sharing",1))</f>
        <v/>
      </c>
      <c r="D3" s="3" t="s">
        <v>4</v>
      </c>
      <c r="E3" s="1" t="str">
        <f>HYPERLINK("https://drive.google.com/drive/folders/1loXgXNoE0I-RUbZWpLffER06fJ9YMdyE?usp=sharing","rent a photo booth Culver City")</f>
        <v>rent a photo booth Culver City</v>
      </c>
    </row>
    <row r="4" ht="112.5" customHeight="1">
      <c r="A4" s="2" t="s">
        <v>5</v>
      </c>
      <c r="B4" s="2" t="s">
        <v>1</v>
      </c>
      <c r="C4" s="1" t="str">
        <f>HYPERLINK("https://news.google.com/rss/search?q=videobooth", IMAGE("https://api.qrserver.com/v1/create-qr-code/?size=150x150&amp;data=https://news.google.com/rss/search?q=videobooth",1))</f>
        <v/>
      </c>
      <c r="D4" s="3" t="s">
        <v>6</v>
      </c>
      <c r="E4" s="1" t="str">
        <f>HYPERLINK("https://news.google.com/rss/search?q=videobooth","rent a photo booth Culver City")</f>
        <v>rent a photo booth Culver City</v>
      </c>
    </row>
    <row r="5" ht="112.5" customHeight="1">
      <c r="A5" s="2" t="s">
        <v>7</v>
      </c>
      <c r="B5" s="2" t="s">
        <v>8</v>
      </c>
      <c r="C5" s="1" t="str">
        <f>HYPERLINK("https://drive.google.com/drive/folders/1qc6tVCQqRXXF0EGfi8RbKLRrO9F6ABHu?usp=sharing", IMAGE("https://api.qrserver.com/v1/create-qr-code/?size=150x150&amp;data=https://drive.google.com/drive/folders/1qc6tVCQqRXXF0EGfi8RbKLRrO9F6ABHu?usp=sharing",1))</f>
        <v/>
      </c>
      <c r="D5" s="3" t="s">
        <v>9</v>
      </c>
      <c r="E5" s="1" t="str">
        <f>HYPERLINK("https://drive.google.com/drive/folders/1qc6tVCQqRXXF0EGfi8RbKLRrO9F6ABHu?usp=sharing","rent a photo booth Culver City Articles")</f>
        <v>rent a photo booth Culver City Articles</v>
      </c>
    </row>
    <row r="6" ht="112.5" customHeight="1">
      <c r="A6" s="2" t="s">
        <v>10</v>
      </c>
      <c r="B6" s="2" t="s">
        <v>11</v>
      </c>
      <c r="C6" s="1" t="str">
        <f>HYPERLINK("https://drive.google.com/drive/folders/1N1PP73u5W5tC4VkDr9BUmz7gKxZ71_ZR?usp=sharing", IMAGE("https://api.qrserver.com/v1/create-qr-code/?size=150x150&amp;data=https://drive.google.com/drive/folders/1N1PP73u5W5tC4VkDr9BUmz7gKxZ71_ZR?usp=sharing",1))</f>
        <v/>
      </c>
      <c r="D6" s="3" t="s">
        <v>12</v>
      </c>
      <c r="E6" s="1" t="str">
        <f>HYPERLINK("https://drive.google.com/drive/folders/1N1PP73u5W5tC4VkDr9BUmz7gKxZ71_ZR?usp=sharing","rent a photo booth Culver City Photos")</f>
        <v>rent a photo booth Culver City Photos</v>
      </c>
    </row>
    <row r="7" ht="112.5" customHeight="1">
      <c r="A7" s="2" t="s">
        <v>13</v>
      </c>
      <c r="B7" s="2" t="s">
        <v>14</v>
      </c>
      <c r="C7" s="1" t="str">
        <f>HYPERLINK("https://drive.google.com/drive/folders/19MTUo0W0-2lUwI0l-_y66wtg8IQAaqWd?usp=sharing", IMAGE("https://api.qrserver.com/v1/create-qr-code/?size=150x150&amp;data=https://drive.google.com/drive/folders/19MTUo0W0-2lUwI0l-_y66wtg8IQAaqWd?usp=sharing",1))</f>
        <v/>
      </c>
      <c r="D7" s="3" t="s">
        <v>15</v>
      </c>
      <c r="E7" s="1" t="str">
        <f>HYPERLINK("https://drive.google.com/drive/folders/19MTUo0W0-2lUwI0l-_y66wtg8IQAaqWd?usp=sharing","rent a photo booth Culver City PDFs")</f>
        <v>rent a photo booth Culver City PDFs</v>
      </c>
    </row>
    <row r="8" ht="112.5" customHeight="1">
      <c r="A8" s="2" t="s">
        <v>16</v>
      </c>
      <c r="B8" s="2" t="s">
        <v>17</v>
      </c>
      <c r="C8" s="1" t="str">
        <f>HYPERLINK("https://drive.google.com/drive/folders/1-FVBDkwPBknBavqmSoiC3962KZAOGOSG?usp=sharing", IMAGE("https://api.qrserver.com/v1/create-qr-code/?size=150x150&amp;data=https://drive.google.com/drive/folders/1-FVBDkwPBknBavqmSoiC3962KZAOGOSG?usp=sharing",1))</f>
        <v/>
      </c>
      <c r="D8" s="3" t="s">
        <v>18</v>
      </c>
      <c r="E8" s="1" t="str">
        <f>HYPERLINK("https://drive.google.com/drive/folders/1-FVBDkwPBknBavqmSoiC3962KZAOGOSG?usp=sharing","rent a photo booth Culver City Slides")</f>
        <v>rent a photo booth Culver City Slides</v>
      </c>
    </row>
    <row r="9" ht="112.5" customHeight="1">
      <c r="A9" s="2" t="s">
        <v>19</v>
      </c>
      <c r="B9" s="2" t="s">
        <v>1</v>
      </c>
      <c r="C9" s="1" t="str">
        <f>HYPERLINK("https://drive.google.com/file/d/1t33hvFbsi4sSFSNdR8g74m5ACVKQUi0g/view?usp=sharing", IMAGE("https://api.qrserver.com/v1/create-qr-code/?size=150x150&amp;data=https://drive.google.com/file/d/1t33hvFbsi4sSFSNdR8g74m5ACVKQUi0g/view?usp=sharing",1))</f>
        <v/>
      </c>
      <c r="D9" s="3" t="s">
        <v>20</v>
      </c>
      <c r="E9" s="1" t="str">
        <f>HYPERLINK("https://drive.google.com/file/d/1t33hvFbsi4sSFSNdR8g74m5ACVKQUi0g/view?usp=sharing","rent a photo booth Culver City")</f>
        <v>rent a photo booth Culver City</v>
      </c>
    </row>
    <row r="10" ht="112.5" customHeight="1">
      <c r="A10" s="2" t="s">
        <v>19</v>
      </c>
      <c r="B10" s="2" t="s">
        <v>1</v>
      </c>
      <c r="C10" s="1" t="str">
        <f>HYPERLINK("https://drive.google.com/file/d/13FEqMU8tqfWCbQquqFn89zUfZ1CBVqm-/view?usp=sharing", IMAGE("https://api.qrserver.com/v1/create-qr-code/?size=150x150&amp;data=https://drive.google.com/file/d/13FEqMU8tqfWCbQquqFn89zUfZ1CBVqm-/view?usp=sharing",1))</f>
        <v/>
      </c>
      <c r="D10" s="3" t="s">
        <v>21</v>
      </c>
      <c r="E10" s="1" t="str">
        <f>HYPERLINK("https://drive.google.com/file/d/13FEqMU8tqfWCbQquqFn89zUfZ1CBVqm-/view?usp=sharing","rent a photo booth Culver City")</f>
        <v>rent a photo booth Culver City</v>
      </c>
    </row>
    <row r="11" ht="112.5" customHeight="1">
      <c r="A11" s="2" t="s">
        <v>22</v>
      </c>
      <c r="B11" s="2" t="s">
        <v>1</v>
      </c>
      <c r="C11" s="1" t="str">
        <f>HYPERLINK("https://docs.google.com/spreadsheets/d/1wPWac6UXW72WiHQ3msSOrrqfTVbcssrgwqAPwNmt1mI/edit?usp=sharing", IMAGE("https://api.qrserver.com/v1/create-qr-code/?size=150x150&amp;data=https://docs.google.com/spreadsheets/d/1wPWac6UXW72WiHQ3msSOrrqfTVbcssrgwqAPwNmt1mI/edit?usp=sharing",1))</f>
        <v/>
      </c>
      <c r="D11" s="3" t="s">
        <v>23</v>
      </c>
      <c r="E11" s="1" t="str">
        <f t="shared" ref="E11:E15" si="1">HYPERLINK("https://docs.google.com/spreadsheets/d/1wPWac6UXW72WiHQ3msSOrrqfTVbcssrgwqAPwNmt1mI/edit?usp=sharing","rent a photo booth Culver City")</f>
        <v>rent a photo booth Culver City</v>
      </c>
    </row>
    <row r="12" ht="112.5" customHeight="1">
      <c r="A12" s="2" t="s">
        <v>24</v>
      </c>
      <c r="B12" s="2" t="s">
        <v>25</v>
      </c>
      <c r="C12" s="1" t="str">
        <f>HYPERLINK("https://docs.google.com/spreadsheet/pub?key=1wPWac6UXW72WiHQ3msSOrrqfTVbcssrgwqAPwNmt1mI", IMAGE("https://api.qrserver.com/v1/create-qr-code/?size=150x150&amp;data=https://docs.google.com/spreadsheet/pub?key=1wPWac6UXW72WiHQ3msSOrrqfTVbcssrgwqAPwNmt1mI",1))</f>
        <v/>
      </c>
      <c r="D12" s="3" t="s">
        <v>26</v>
      </c>
      <c r="E12" s="1" t="str">
        <f t="shared" si="1"/>
        <v>rent a photo booth Culver City</v>
      </c>
    </row>
    <row r="13" ht="112.5" customHeight="1">
      <c r="A13" s="2" t="s">
        <v>27</v>
      </c>
      <c r="B13" s="2" t="s">
        <v>28</v>
      </c>
      <c r="C13" s="1" t="str">
        <f>HYPERLINK("https://docs.google.com/spreadsheets/d/1wPWac6UXW72WiHQ3msSOrrqfTVbcssrgwqAPwNmt1mI/pubhtml", IMAGE("https://api.qrserver.com/v1/create-qr-code/?size=150x150&amp;data=https://docs.google.com/spreadsheets/d/1wPWac6UXW72WiHQ3msSOrrqfTVbcssrgwqAPwNmt1mI/pubhtml",1))</f>
        <v/>
      </c>
      <c r="D13" s="3" t="s">
        <v>29</v>
      </c>
      <c r="E13" s="1" t="str">
        <f t="shared" si="1"/>
        <v>rent a photo booth Culver City</v>
      </c>
    </row>
    <row r="14" ht="112.5" customHeight="1">
      <c r="A14" s="2" t="s">
        <v>30</v>
      </c>
      <c r="B14" s="2" t="s">
        <v>31</v>
      </c>
      <c r="C14" s="1" t="str">
        <f>HYPERLINK("https://docs.google.com/spreadsheets/d/1wPWac6UXW72WiHQ3msSOrrqfTVbcssrgwqAPwNmt1mI/pub", IMAGE("https://api.qrserver.com/v1/create-qr-code/?size=150x150&amp;data=https://docs.google.com/spreadsheets/d/1wPWac6UXW72WiHQ3msSOrrqfTVbcssrgwqAPwNmt1mI/pub",1))</f>
        <v/>
      </c>
      <c r="D14" s="3" t="s">
        <v>32</v>
      </c>
      <c r="E14" s="1" t="str">
        <f t="shared" si="1"/>
        <v>rent a photo booth Culver City</v>
      </c>
    </row>
    <row r="15" ht="112.5" customHeight="1">
      <c r="A15" s="2" t="s">
        <v>33</v>
      </c>
      <c r="B15" s="2" t="s">
        <v>34</v>
      </c>
      <c r="C15" s="1" t="str">
        <f>HYPERLINK("https://docs.google.com/spreadsheets/d/1wPWac6UXW72WiHQ3msSOrrqfTVbcssrgwqAPwNmt1mI/view", IMAGE("https://api.qrserver.com/v1/create-qr-code/?size=150x150&amp;data=https://docs.google.com/spreadsheets/d/1wPWac6UXW72WiHQ3msSOrrqfTVbcssrgwqAPwNmt1mI/view",1))</f>
        <v/>
      </c>
      <c r="D15" s="3" t="s">
        <v>35</v>
      </c>
      <c r="E15" s="1" t="str">
        <f t="shared" si="1"/>
        <v>rent a photo booth Culver City</v>
      </c>
    </row>
    <row r="16" ht="112.5" customHeight="1">
      <c r="A16" s="2" t="s">
        <v>36</v>
      </c>
      <c r="B16" s="2" t="s">
        <v>1</v>
      </c>
      <c r="C16" s="1" t="str">
        <f>HYPERLINK("https://docs.google.com/forms/d/1xWsZDmztQsiIMHcFyEw45F9FKfnyUCVNaUcltDlYG1k/edit?usp=sharing", IMAGE("https://api.qrserver.com/v1/create-qr-code/?size=150x150&amp;data=https://docs.google.com/forms/d/1xWsZDmztQsiIMHcFyEw45F9FKfnyUCVNaUcltDlYG1k/edit?usp=sharing",1))</f>
        <v/>
      </c>
      <c r="D16" s="3" t="s">
        <v>37</v>
      </c>
      <c r="E16" s="1" t="str">
        <f>HYPERLINK("https://docs.google.com/forms/d/1xWsZDmztQsiIMHcFyEw45F9FKfnyUCVNaUcltDlYG1k/edit?usp=sharing","rent a photo booth Culver City")</f>
        <v>rent a photo booth Culver City</v>
      </c>
    </row>
    <row r="17" ht="112.5" customHeight="1">
      <c r="A17" s="2" t="s">
        <v>38</v>
      </c>
      <c r="B17" s="2" t="s">
        <v>1</v>
      </c>
      <c r="C17" s="1" t="str">
        <f>HYPERLINK("https://docs.google.com/drawings/d/1286VxJkT-XuIYFKxB1ijMVUlOr5y7QmTDpwy-RdE4FI/edit?usp=sharing", IMAGE("https://api.qrserver.com/v1/create-qr-code/?size=150x150&amp;data=https://docs.google.com/drawings/d/1286VxJkT-XuIYFKxB1ijMVUlOr5y7QmTDpwy-RdE4FI/edit?usp=sharing",1))</f>
        <v/>
      </c>
      <c r="D17" s="3" t="s">
        <v>39</v>
      </c>
      <c r="E17" s="1" t="str">
        <f>HYPERLINK("https://docs.google.com/drawings/d/1286VxJkT-XuIYFKxB1ijMVUlOr5y7QmTDpwy-RdE4FI/edit?usp=sharing","rent a photo booth Culver City")</f>
        <v>rent a photo booth Culver City</v>
      </c>
    </row>
    <row r="18" ht="112.5" customHeight="1">
      <c r="A18" s="2" t="s">
        <v>40</v>
      </c>
      <c r="B18" s="2" t="s">
        <v>41</v>
      </c>
      <c r="C18" s="1" t="str">
        <f>HYPERLINK("https://drive.google.com/file/d/1Ub_baxN1yIKa7z6PHbWKiQ5Hv3QmkYdb/view?usp=drivesdk", IMAGE("https://api.qrserver.com/v1/create-qr-code/?size=150x150&amp;data=https://drive.google.com/file/d/1Ub_baxN1yIKa7z6PHbWKiQ5Hv3QmkYdb/view?usp=drivesdk",1))</f>
        <v/>
      </c>
      <c r="D18" s="3" t="s">
        <v>42</v>
      </c>
    </row>
    <row r="19" ht="112.5" customHeight="1">
      <c r="A19" s="2" t="s">
        <v>43</v>
      </c>
      <c r="B19" s="2" t="s">
        <v>44</v>
      </c>
      <c r="C19" s="1" t="str">
        <f>HYPERLINK("https://sites.google.com/view/culvercityphotoboothrentals/home", IMAGE("https://api.qrserver.com/v1/create-qr-code/?size=150x150&amp;data=https://sites.google.com/view/culvercityphotoboothrentals/home",1))</f>
        <v/>
      </c>
      <c r="D19" s="3" t="s">
        <v>45</v>
      </c>
    </row>
    <row r="20" ht="112.5" customHeight="1">
      <c r="A20" s="2" t="s">
        <v>46</v>
      </c>
      <c r="B20" s="2" t="s">
        <v>1</v>
      </c>
      <c r="C20" s="1" t="str">
        <f>HYPERLINK("https://docs.google.com/document/d/1uTUEX1mh-8qPhKwXAqI2PsSf_wg8Scfp2QdfALs1d68/edit?usp=sharing", IMAGE("https://api.qrserver.com/v1/create-qr-code/?size=150x150&amp;data=https://docs.google.com/document/d/1uTUEX1mh-8qPhKwXAqI2PsSf_wg8Scfp2QdfALs1d68/edit?usp=sharing",1))</f>
        <v/>
      </c>
      <c r="D20" s="3" t="s">
        <v>47</v>
      </c>
      <c r="E20" s="1" t="str">
        <f t="shared" ref="E20:E22" si="2">HYPERLINK("https://docs.google.com/document/d/1uTUEX1mh-8qPhKwXAqI2PsSf_wg8Scfp2QdfALs1d68/edit?usp=sharing","rent a photo booth Culver City")</f>
        <v>rent a photo booth Culver City</v>
      </c>
    </row>
    <row r="21" ht="112.5" customHeight="1">
      <c r="A21" s="2" t="s">
        <v>48</v>
      </c>
      <c r="B21" s="2" t="s">
        <v>31</v>
      </c>
      <c r="C21" s="1" t="str">
        <f>HYPERLINK("https://docs.google.com/document/d/1uTUEX1mh-8qPhKwXAqI2PsSf_wg8Scfp2QdfALs1d68/pub", IMAGE("https://api.qrserver.com/v1/create-qr-code/?size=150x150&amp;data=https://docs.google.com/document/d/1uTUEX1mh-8qPhKwXAqI2PsSf_wg8Scfp2QdfALs1d68/pub",1))</f>
        <v/>
      </c>
      <c r="D21" s="3" t="s">
        <v>49</v>
      </c>
      <c r="E21" s="1" t="str">
        <f t="shared" si="2"/>
        <v>rent a photo booth Culver City</v>
      </c>
    </row>
    <row r="22" ht="112.5" customHeight="1">
      <c r="A22" s="2" t="s">
        <v>50</v>
      </c>
      <c r="B22" s="2" t="s">
        <v>34</v>
      </c>
      <c r="C22" s="1" t="str">
        <f>HYPERLINK("https://docs.google.com/document/d/1uTUEX1mh-8qPhKwXAqI2PsSf_wg8Scfp2QdfALs1d68/view", IMAGE("https://api.qrserver.com/v1/create-qr-code/?size=150x150&amp;data=https://docs.google.com/document/d/1uTUEX1mh-8qPhKwXAqI2PsSf_wg8Scfp2QdfALs1d68/view",1))</f>
        <v/>
      </c>
      <c r="D22" s="3" t="s">
        <v>51</v>
      </c>
      <c r="E22" s="1" t="str">
        <f t="shared" si="2"/>
        <v>rent a photo booth Culver City</v>
      </c>
    </row>
    <row r="23" ht="112.5" customHeight="1">
      <c r="A23" s="2" t="s">
        <v>52</v>
      </c>
      <c r="B23" s="2" t="s">
        <v>1</v>
      </c>
      <c r="C23" s="1" t="str">
        <f>HYPERLINK("https://docs.google.com/presentation/d/17WPDLuvcmRucLX-WnsvOM8TXcs18dp0ev9ZtfqhFATo/edit?usp=sharing", IMAGE("https://api.qrserver.com/v1/create-qr-code/?size=150x150&amp;data=https://docs.google.com/presentation/d/17WPDLuvcmRucLX-WnsvOM8TXcs18dp0ev9ZtfqhFATo/edit?usp=sharing",1))</f>
        <v/>
      </c>
      <c r="D23" s="3" t="s">
        <v>53</v>
      </c>
      <c r="E23" s="1" t="str">
        <f t="shared" ref="E23:E26" si="3">HYPERLINK("https://docs.google.com/presentation/d/17WPDLuvcmRucLX-WnsvOM8TXcs18dp0ev9ZtfqhFATo/edit?usp=sharing","rent a photo booth Culver City")</f>
        <v>rent a photo booth Culver City</v>
      </c>
    </row>
    <row r="24" ht="112.5" customHeight="1">
      <c r="A24" s="2" t="s">
        <v>54</v>
      </c>
      <c r="B24" s="2" t="s">
        <v>31</v>
      </c>
      <c r="C24" s="1" t="str">
        <f>HYPERLINK("https://docs.google.com/presentation/d/17WPDLuvcmRucLX-WnsvOM8TXcs18dp0ev9ZtfqhFATo/pub?start=true&amp;loop=true&amp;delayms=3000", IMAGE("https://api.qrserver.com/v1/create-qr-code/?size=150x150&amp;data=https://docs.google.com/presentation/d/17WPDLuvcmRucLX-WnsvOM8TXcs18dp0ev9ZtfqhFATo/pub?start=true&amp;loop=true&amp;delayms=3000",1))</f>
        <v/>
      </c>
      <c r="D24" s="3" t="s">
        <v>55</v>
      </c>
      <c r="E24" s="1" t="str">
        <f t="shared" si="3"/>
        <v>rent a photo booth Culver City</v>
      </c>
    </row>
    <row r="25" ht="112.5" customHeight="1">
      <c r="A25" s="2" t="s">
        <v>56</v>
      </c>
      <c r="B25" s="2" t="s">
        <v>34</v>
      </c>
      <c r="C25" s="1" t="str">
        <f>HYPERLINK("https://docs.google.com/presentation/d/17WPDLuvcmRucLX-WnsvOM8TXcs18dp0ev9ZtfqhFATo/view", IMAGE("https://api.qrserver.com/v1/create-qr-code/?size=150x150&amp;data=https://docs.google.com/presentation/d/17WPDLuvcmRucLX-WnsvOM8TXcs18dp0ev9ZtfqhFATo/view",1))</f>
        <v/>
      </c>
      <c r="D25" s="3" t="s">
        <v>57</v>
      </c>
      <c r="E25" s="1" t="str">
        <f t="shared" si="3"/>
        <v>rent a photo booth Culver City</v>
      </c>
    </row>
    <row r="26" ht="112.5" customHeight="1">
      <c r="A26" s="2" t="s">
        <v>58</v>
      </c>
      <c r="B26" s="2" t="s">
        <v>59</v>
      </c>
      <c r="C26" s="1" t="str">
        <f>HYPERLINK("https://docs.google.com/presentation/d/17WPDLuvcmRucLX-WnsvOM8TXcs18dp0ev9ZtfqhFATo/htmlpresent", IMAGE("https://api.qrserver.com/v1/create-qr-code/?size=150x150&amp;data=https://docs.google.com/presentation/d/17WPDLuvcmRucLX-WnsvOM8TXcs18dp0ev9ZtfqhFATo/htmlpresent",1))</f>
        <v/>
      </c>
      <c r="D26" s="3" t="s">
        <v>60</v>
      </c>
      <c r="E26" s="1" t="str">
        <f t="shared" si="3"/>
        <v>rent a photo booth Culver City</v>
      </c>
    </row>
    <row r="27" ht="112.5" customHeight="1">
      <c r="A27" s="2" t="s">
        <v>61</v>
      </c>
      <c r="B27" s="2" t="s">
        <v>62</v>
      </c>
      <c r="C27" s="1" t="str">
        <f>HYPERLINK("https://calendar.google.com?cid=a8cf95bfa479aff0a5491b5c74a5811ad4a72cee3dd389049371660b30068d19@group.calendar.google.com", IMAGE("https://api.qrserver.com/v1/create-qr-code/?size=150x150&amp;data=https://calendar.google.com?cid=a8cf95bfa479aff0a5491b5c74a5811ad4a72cee3dd389049371660b30068d19@group.calendar.google.com",1))</f>
        <v/>
      </c>
      <c r="D27" s="3" t="s">
        <v>63</v>
      </c>
      <c r="E27" s="1" t="str">
        <f>HYPERLINK("https://calendar.google.com?cid=a8cf95bfa479aff0a5491b5c74a5811ad4a72cee3dd389049371660b30068d19@group.calendar.google.com","rent a photo booth Culver City")</f>
        <v>rent a photo booth Culver City</v>
      </c>
    </row>
    <row r="28" ht="112.5" customHeight="1">
      <c r="A28" s="2" t="s">
        <v>64</v>
      </c>
      <c r="B28" s="2" t="s">
        <v>65</v>
      </c>
      <c r="C28" s="1" t="str">
        <f>HYPERLINK("https://www.google.com/calendar/event?eid=aWM4YTliNTV0djhxZDJwcDRhM2QzdDNwc2sgYThjZjk1YmZhNDc5YWZmMGE1NDkxYjVjNzRhNTgxMWFkNGE3MmNlZTNkZDM4OTA0OTM3MTY2MGIzMDA2OGQxOUBncm91cC5jYWxlbmRhci5nb29nbGUuY29t", IMAGE("https://api.qrserver.com/v1/create-qr-code/?size=150x150&amp;data=https://www.google.com/calendar/event?eid=aWM4YTliNTV0djhxZDJwcDRhM2QzdDNwc2sgYThjZjk1YmZhNDc5YWZmMGE1NDkxYjVjNzRhNTgxMWFkNGE3MmNlZTNkZDM4OTA0OTM3MTY2MGIzMDA2OGQxOUBncm91cC5jYWxlbmRhci5nb29nbGU"&amp;"uY29t",1))</f>
        <v/>
      </c>
      <c r="D28" s="3" t="s">
        <v>66</v>
      </c>
      <c r="E28" s="1" t="str">
        <f>HYPERLINK("https://www.google.com/calendar/event?eid=aWM4YTliNTV0djhxZDJwcDRhM2QzdDNwc2sgYThjZjk1YmZhNDc5YWZmMGE1NDkxYjVjNzRhNTgxMWFkNGE3MmNlZTNkZDM4OTA0OTM3MTY2MGIzMDA2OGQxOUBncm91cC5jYWxlbmRhci5nb29nbGUuY29t","rent a photo booth Culver City")</f>
        <v>rent a photo booth Culver City</v>
      </c>
    </row>
    <row r="29" ht="112.5" customHeight="1">
      <c r="A29" s="2" t="s">
        <v>64</v>
      </c>
      <c r="B29" s="2" t="s">
        <v>65</v>
      </c>
      <c r="C29" s="1" t="str">
        <f>HYPERLINK("https://www.google.com/calendar/event?eid=bnJudW1pdmljaDBpNW0zZWNvN2VyYjM1ODggYThjZjk1YmZhNDc5YWZmMGE1NDkxYjVjNzRhNTgxMWFkNGE3MmNlZTNkZDM4OTA0OTM3MTY2MGIzMDA2OGQxOUBncm91cC5jYWxlbmRhci5nb29nbGUuY29t", IMAGE("https://api.qrserver.com/v1/create-qr-code/?size=150x150&amp;data=https://www.google.com/calendar/event?eid=bnJudW1pdmljaDBpNW0zZWNvN2VyYjM1ODggYThjZjk1YmZhNDc5YWZmMGE1NDkxYjVjNzRhNTgxMWFkNGE3MmNlZTNkZDM4OTA0OTM3MTY2MGIzMDA2OGQxOUBncm91cC5jYWxlbmRhci5nb29nbGU"&amp;"uY29t",1))</f>
        <v/>
      </c>
      <c r="D29" s="3" t="s">
        <v>67</v>
      </c>
      <c r="E29" s="1" t="str">
        <f>HYPERLINK("https://www.google.com/calendar/event?eid=bnJudW1pdmljaDBpNW0zZWNvN2VyYjM1ODggYThjZjk1YmZhNDc5YWZmMGE1NDkxYjVjNzRhNTgxMWFkNGE3MmNlZTNkZDM4OTA0OTM3MTY2MGIzMDA2OGQxOUBncm91cC5jYWxlbmRhci5nb29nbGUuY29t","rent a photo booth Culver City")</f>
        <v>rent a photo booth Culver City</v>
      </c>
    </row>
    <row r="30" ht="112.5" customHeight="1">
      <c r="A30" s="2" t="s">
        <v>64</v>
      </c>
      <c r="B30" s="2" t="s">
        <v>65</v>
      </c>
      <c r="C30" s="1" t="str">
        <f>HYPERLINK("https://www.google.com/calendar/event?eid=NGJqa2FwZ3FicmJqNmJoZzAyZXRoZjNrY3MgYThjZjk1YmZhNDc5YWZmMGE1NDkxYjVjNzRhNTgxMWFkNGE3MmNlZTNkZDM4OTA0OTM3MTY2MGIzMDA2OGQxOUBncm91cC5jYWxlbmRhci5nb29nbGUuY29t", IMAGE("https://api.qrserver.com/v1/create-qr-code/?size=150x150&amp;data=https://www.google.com/calendar/event?eid=NGJqa2FwZ3FicmJqNmJoZzAyZXRoZjNrY3MgYThjZjk1YmZhNDc5YWZmMGE1NDkxYjVjNzRhNTgxMWFkNGE3MmNlZTNkZDM4OTA0OTM3MTY2MGIzMDA2OGQxOUBncm91cC5jYWxlbmRhci5nb29nbGU"&amp;"uY29t",1))</f>
        <v/>
      </c>
      <c r="D30" s="3" t="s">
        <v>68</v>
      </c>
      <c r="E30" s="1" t="str">
        <f>HYPERLINK("https://www.google.com/calendar/event?eid=NGJqa2FwZ3FicmJqNmJoZzAyZXRoZjNrY3MgYThjZjk1YmZhNDc5YWZmMGE1NDkxYjVjNzRhNTgxMWFkNGE3MmNlZTNkZDM4OTA0OTM3MTY2MGIzMDA2OGQxOUBncm91cC5jYWxlbmRhci5nb29nbGUuY29t","rent a photo booth Culver City")</f>
        <v>rent a photo booth Culver City</v>
      </c>
    </row>
    <row r="31" ht="112.5" customHeight="1">
      <c r="A31" s="2" t="s">
        <v>64</v>
      </c>
      <c r="B31" s="2" t="s">
        <v>65</v>
      </c>
      <c r="C31" s="1" t="str">
        <f>HYPERLINK("https://www.google.com/calendar/event?eid=cnJsY3Rna2UzOWNnNzQxcG5lOWFwbW11OWcgYThjZjk1YmZhNDc5YWZmMGE1NDkxYjVjNzRhNTgxMWFkNGE3MmNlZTNkZDM4OTA0OTM3MTY2MGIzMDA2OGQxOUBncm91cC5jYWxlbmRhci5nb29nbGUuY29t", IMAGE("https://api.qrserver.com/v1/create-qr-code/?size=150x150&amp;data=https://www.google.com/calendar/event?eid=cnJsY3Rna2UzOWNnNzQxcG5lOWFwbW11OWcgYThjZjk1YmZhNDc5YWZmMGE1NDkxYjVjNzRhNTgxMWFkNGE3MmNlZTNkZDM4OTA0OTM3MTY2MGIzMDA2OGQxOUBncm91cC5jYWxlbmRhci5nb29nbGU"&amp;"uY29t",1))</f>
        <v/>
      </c>
      <c r="D31" s="3" t="s">
        <v>69</v>
      </c>
      <c r="E31" s="1" t="str">
        <f>HYPERLINK("https://www.google.com/calendar/event?eid=cnJsY3Rna2UzOWNnNzQxcG5lOWFwbW11OWcgYThjZjk1YmZhNDc5YWZmMGE1NDkxYjVjNzRhNTgxMWFkNGE3MmNlZTNkZDM4OTA0OTM3MTY2MGIzMDA2OGQxOUBncm91cC5jYWxlbmRhci5nb29nbGUuY29t","rent a photo booth Culver City")</f>
        <v>rent a photo booth Culver City</v>
      </c>
    </row>
    <row r="32" ht="112.5" customHeight="1">
      <c r="A32" s="2" t="s">
        <v>64</v>
      </c>
      <c r="B32" s="2" t="s">
        <v>65</v>
      </c>
      <c r="C32" s="1" t="str">
        <f>HYPERLINK("https://www.google.com/calendar/event?eid=Mmg5MzhsZ21pbGV2bmRobXB0ZWl1bW8wM2cgYThjZjk1YmZhNDc5YWZmMGE1NDkxYjVjNzRhNTgxMWFkNGE3MmNlZTNkZDM4OTA0OTM3MTY2MGIzMDA2OGQxOUBncm91cC5jYWxlbmRhci5nb29nbGUuY29t", IMAGE("https://api.qrserver.com/v1/create-qr-code/?size=150x150&amp;data=https://www.google.com/calendar/event?eid=Mmg5MzhsZ21pbGV2bmRobXB0ZWl1bW8wM2cgYThjZjk1YmZhNDc5YWZmMGE1NDkxYjVjNzRhNTgxMWFkNGE3MmNlZTNkZDM4OTA0OTM3MTY2MGIzMDA2OGQxOUBncm91cC5jYWxlbmRhci5nb29nbGU"&amp;"uY29t",1))</f>
        <v/>
      </c>
      <c r="D32" s="3" t="s">
        <v>70</v>
      </c>
      <c r="E32" s="1" t="str">
        <f>HYPERLINK("https://www.google.com/calendar/event?eid=Mmg5MzhsZ21pbGV2bmRobXB0ZWl1bW8wM2cgYThjZjk1YmZhNDc5YWZmMGE1NDkxYjVjNzRhNTgxMWFkNGE3MmNlZTNkZDM4OTA0OTM3MTY2MGIzMDA2OGQxOUBncm91cC5jYWxlbmRhci5nb29nbGUuY29t","rent a photo booth Culver City")</f>
        <v>rent a photo booth Culver City</v>
      </c>
    </row>
    <row r="33" ht="112.5" customHeight="1">
      <c r="A33" s="2" t="s">
        <v>64</v>
      </c>
      <c r="B33" s="2" t="s">
        <v>65</v>
      </c>
      <c r="C33" s="1" t="str">
        <f>HYPERLINK("https://www.google.com/calendar/event?eid=dGdyZTA2NGY0bWltdmpiZjg4MHRldGM2M2cgYThjZjk1YmZhNDc5YWZmMGE1NDkxYjVjNzRhNTgxMWFkNGE3MmNlZTNkZDM4OTA0OTM3MTY2MGIzMDA2OGQxOUBncm91cC5jYWxlbmRhci5nb29nbGUuY29t", IMAGE("https://api.qrserver.com/v1/create-qr-code/?size=150x150&amp;data=https://www.google.com/calendar/event?eid=dGdyZTA2NGY0bWltdmpiZjg4MHRldGM2M2cgYThjZjk1YmZhNDc5YWZmMGE1NDkxYjVjNzRhNTgxMWFkNGE3MmNlZTNkZDM4OTA0OTM3MTY2MGIzMDA2OGQxOUBncm91cC5jYWxlbmRhci5nb29nbGU"&amp;"uY29t",1))</f>
        <v/>
      </c>
      <c r="D33" s="3" t="s">
        <v>71</v>
      </c>
      <c r="E33" s="1" t="str">
        <f>HYPERLINK("https://www.google.com/calendar/event?eid=dGdyZTA2NGY0bWltdmpiZjg4MHRldGM2M2cgYThjZjk1YmZhNDc5YWZmMGE1NDkxYjVjNzRhNTgxMWFkNGE3MmNlZTNkZDM4OTA0OTM3MTY2MGIzMDA2OGQxOUBncm91cC5jYWxlbmRhci5nb29nbGUuY29t","rent a photo booth Culver City")</f>
        <v>rent a photo booth Culver City</v>
      </c>
    </row>
    <row r="34" ht="112.5" customHeight="1">
      <c r="A34" s="2" t="s">
        <v>64</v>
      </c>
      <c r="B34" s="2" t="s">
        <v>65</v>
      </c>
      <c r="C34" s="1" t="str">
        <f>HYPERLINK("https://www.google.com/calendar/event?eid=MzltcGJkdHNyYnRvNmJjM2t2YWRrdGhka2cgYThjZjk1YmZhNDc5YWZmMGE1NDkxYjVjNzRhNTgxMWFkNGE3MmNlZTNkZDM4OTA0OTM3MTY2MGIzMDA2OGQxOUBncm91cC5jYWxlbmRhci5nb29nbGUuY29t", IMAGE("https://api.qrserver.com/v1/create-qr-code/?size=150x150&amp;data=https://www.google.com/calendar/event?eid=MzltcGJkdHNyYnRvNmJjM2t2YWRrdGhka2cgYThjZjk1YmZhNDc5YWZmMGE1NDkxYjVjNzRhNTgxMWFkNGE3MmNlZTNkZDM4OTA0OTM3MTY2MGIzMDA2OGQxOUBncm91cC5jYWxlbmRhci5nb29nbGU"&amp;"uY29t",1))</f>
        <v/>
      </c>
      <c r="D34" s="3" t="s">
        <v>72</v>
      </c>
      <c r="E34" s="1" t="str">
        <f>HYPERLINK("https://www.google.com/calendar/event?eid=MzltcGJkdHNyYnRvNmJjM2t2YWRrdGhka2cgYThjZjk1YmZhNDc5YWZmMGE1NDkxYjVjNzRhNTgxMWFkNGE3MmNlZTNkZDM4OTA0OTM3MTY2MGIzMDA2OGQxOUBncm91cC5jYWxlbmRhci5nb29nbGUuY29t","rent a photo booth Culver City")</f>
        <v>rent a photo booth Culver City</v>
      </c>
    </row>
    <row r="35" ht="112.5" customHeight="1">
      <c r="A35" s="2" t="s">
        <v>64</v>
      </c>
      <c r="B35" s="2" t="s">
        <v>65</v>
      </c>
      <c r="C35" s="1" t="str">
        <f>HYPERLINK("https://www.google.com/calendar/event?eid=NXMxZWZzNTg1NWw3ZTBpcDA2c24zY3NwYmsgYThjZjk1YmZhNDc5YWZmMGE1NDkxYjVjNzRhNTgxMWFkNGE3MmNlZTNkZDM4OTA0OTM3MTY2MGIzMDA2OGQxOUBncm91cC5jYWxlbmRhci5nb29nbGUuY29t", IMAGE("https://api.qrserver.com/v1/create-qr-code/?size=150x150&amp;data=https://www.google.com/calendar/event?eid=NXMxZWZzNTg1NWw3ZTBpcDA2c24zY3NwYmsgYThjZjk1YmZhNDc5YWZmMGE1NDkxYjVjNzRhNTgxMWFkNGE3MmNlZTNkZDM4OTA0OTM3MTY2MGIzMDA2OGQxOUBncm91cC5jYWxlbmRhci5nb29nbGU"&amp;"uY29t",1))</f>
        <v/>
      </c>
      <c r="D35" s="3" t="s">
        <v>73</v>
      </c>
      <c r="E35" s="1" t="str">
        <f>HYPERLINK("https://www.google.com/calendar/event?eid=NXMxZWZzNTg1NWw3ZTBpcDA2c24zY3NwYmsgYThjZjk1YmZhNDc5YWZmMGE1NDkxYjVjNzRhNTgxMWFkNGE3MmNlZTNkZDM4OTA0OTM3MTY2MGIzMDA2OGQxOUBncm91cC5jYWxlbmRhci5nb29nbGUuY29t","rent a photo booth Culver City")</f>
        <v>rent a photo booth Culver City</v>
      </c>
    </row>
    <row r="36" ht="112.5" customHeight="1">
      <c r="A36" s="2" t="s">
        <v>64</v>
      </c>
      <c r="B36" s="2" t="s">
        <v>65</v>
      </c>
      <c r="C36" s="1" t="str">
        <f>HYPERLINK("https://www.google.com/calendar/event?eid=ZGpzMWQybzB0cTVrN3FnbWs5cThqaGs0a2MgYThjZjk1YmZhNDc5YWZmMGE1NDkxYjVjNzRhNTgxMWFkNGE3MmNlZTNkZDM4OTA0OTM3MTY2MGIzMDA2OGQxOUBncm91cC5jYWxlbmRhci5nb29nbGUuY29t", IMAGE("https://api.qrserver.com/v1/create-qr-code/?size=150x150&amp;data=https://www.google.com/calendar/event?eid=ZGpzMWQybzB0cTVrN3FnbWs5cThqaGs0a2MgYThjZjk1YmZhNDc5YWZmMGE1NDkxYjVjNzRhNTgxMWFkNGE3MmNlZTNkZDM4OTA0OTM3MTY2MGIzMDA2OGQxOUBncm91cC5jYWxlbmRhci5nb29nbGU"&amp;"uY29t",1))</f>
        <v/>
      </c>
      <c r="D36" s="3" t="s">
        <v>74</v>
      </c>
      <c r="E36" s="1" t="str">
        <f>HYPERLINK("https://www.google.com/calendar/event?eid=ZGpzMWQybzB0cTVrN3FnbWs5cThqaGs0a2MgYThjZjk1YmZhNDc5YWZmMGE1NDkxYjVjNzRhNTgxMWFkNGE3MmNlZTNkZDM4OTA0OTM3MTY2MGIzMDA2OGQxOUBncm91cC5jYWxlbmRhci5nb29nbGUuY29t","rent a photo booth Culver City")</f>
        <v>rent a photo booth Culver City</v>
      </c>
    </row>
    <row r="37" ht="112.5" customHeight="1">
      <c r="A37" s="2" t="s">
        <v>64</v>
      </c>
      <c r="B37" s="2" t="s">
        <v>65</v>
      </c>
      <c r="C37" s="1" t="str">
        <f>HYPERLINK("https://www.google.com/calendar/event?eid=MXVqamdzNzBvbzZlM2w5aHZhaWY4cWlmbXMgYThjZjk1YmZhNDc5YWZmMGE1NDkxYjVjNzRhNTgxMWFkNGE3MmNlZTNkZDM4OTA0OTM3MTY2MGIzMDA2OGQxOUBncm91cC5jYWxlbmRhci5nb29nbGUuY29t", IMAGE("https://api.qrserver.com/v1/create-qr-code/?size=150x150&amp;data=https://www.google.com/calendar/event?eid=MXVqamdzNzBvbzZlM2w5aHZhaWY4cWlmbXMgYThjZjk1YmZhNDc5YWZmMGE1NDkxYjVjNzRhNTgxMWFkNGE3MmNlZTNkZDM4OTA0OTM3MTY2MGIzMDA2OGQxOUBncm91cC5jYWxlbmRhci5nb29nbGU"&amp;"uY29t",1))</f>
        <v/>
      </c>
      <c r="D37" s="3" t="s">
        <v>75</v>
      </c>
      <c r="E37" s="1" t="str">
        <f>HYPERLINK("https://www.google.com/calendar/event?eid=MXVqamdzNzBvbzZlM2w5aHZhaWY4cWlmbXMgYThjZjk1YmZhNDc5YWZmMGE1NDkxYjVjNzRhNTgxMWFkNGE3MmNlZTNkZDM4OTA0OTM3MTY2MGIzMDA2OGQxOUBncm91cC5jYWxlbmRhci5nb29nbGUuY29t","rent a photo booth Culver City")</f>
        <v>rent a photo booth Culver City</v>
      </c>
    </row>
    <row r="38" ht="112.5" customHeight="1">
      <c r="A38" s="2" t="s">
        <v>64</v>
      </c>
      <c r="B38" s="2" t="s">
        <v>65</v>
      </c>
      <c r="C38" s="1" t="str">
        <f>HYPERLINK("https://www.google.com/calendar/event?eid=bTQyc3NoM3JoNDNvYjJ1bzhza2ZpYm5lZ2cgYThjZjk1YmZhNDc5YWZmMGE1NDkxYjVjNzRhNTgxMWFkNGE3MmNlZTNkZDM4OTA0OTM3MTY2MGIzMDA2OGQxOUBncm91cC5jYWxlbmRhci5nb29nbGUuY29t", IMAGE("https://api.qrserver.com/v1/create-qr-code/?size=150x150&amp;data=https://www.google.com/calendar/event?eid=bTQyc3NoM3JoNDNvYjJ1bzhza2ZpYm5lZ2cgYThjZjk1YmZhNDc5YWZmMGE1NDkxYjVjNzRhNTgxMWFkNGE3MmNlZTNkZDM4OTA0OTM3MTY2MGIzMDA2OGQxOUBncm91cC5jYWxlbmRhci5nb29nbGU"&amp;"uY29t",1))</f>
        <v/>
      </c>
      <c r="D38" s="3" t="s">
        <v>76</v>
      </c>
      <c r="E38" s="1" t="str">
        <f>HYPERLINK("https://www.google.com/calendar/event?eid=bTQyc3NoM3JoNDNvYjJ1bzhza2ZpYm5lZ2cgYThjZjk1YmZhNDc5YWZmMGE1NDkxYjVjNzRhNTgxMWFkNGE3MmNlZTNkZDM4OTA0OTM3MTY2MGIzMDA2OGQxOUBncm91cC5jYWxlbmRhci5nb29nbGUuY29t","rent a photo booth Culver City")</f>
        <v>rent a photo booth Culver City</v>
      </c>
    </row>
    <row r="39" ht="112.5" customHeight="1">
      <c r="A39" s="2" t="s">
        <v>64</v>
      </c>
      <c r="B39" s="2" t="s">
        <v>65</v>
      </c>
      <c r="C39" s="1" t="str">
        <f>HYPERLINK("https://www.google.com/calendar/event?eid=aTg1azhmNnQ3dWFmZ2hsdGc1ZzU4cTBxaDggYThjZjk1YmZhNDc5YWZmMGE1NDkxYjVjNzRhNTgxMWFkNGE3MmNlZTNkZDM4OTA0OTM3MTY2MGIzMDA2OGQxOUBncm91cC5jYWxlbmRhci5nb29nbGUuY29t", IMAGE("https://api.qrserver.com/v1/create-qr-code/?size=150x150&amp;data=https://www.google.com/calendar/event?eid=aTg1azhmNnQ3dWFmZ2hsdGc1ZzU4cTBxaDggYThjZjk1YmZhNDc5YWZmMGE1NDkxYjVjNzRhNTgxMWFkNGE3MmNlZTNkZDM4OTA0OTM3MTY2MGIzMDA2OGQxOUBncm91cC5jYWxlbmRhci5nb29nbGU"&amp;"uY29t",1))</f>
        <v/>
      </c>
      <c r="D39" s="3" t="s">
        <v>77</v>
      </c>
      <c r="E39" s="1" t="str">
        <f>HYPERLINK("https://www.google.com/calendar/event?eid=aTg1azhmNnQ3dWFmZ2hsdGc1ZzU4cTBxaDggYThjZjk1YmZhNDc5YWZmMGE1NDkxYjVjNzRhNTgxMWFkNGE3MmNlZTNkZDM4OTA0OTM3MTY2MGIzMDA2OGQxOUBncm91cC5jYWxlbmRhci5nb29nbGUuY29t","rent a photo booth Culver City")</f>
        <v>rent a photo booth Culver City</v>
      </c>
    </row>
    <row r="40" ht="112.5" customHeight="1">
      <c r="A40" s="2" t="s">
        <v>64</v>
      </c>
      <c r="B40" s="2" t="s">
        <v>65</v>
      </c>
      <c r="C40" s="1" t="str">
        <f>HYPERLINK("https://www.google.com/calendar/event?eid=b2l2OWUwZW81Y2szanJyNzRqZmFwbWZhZWcgYThjZjk1YmZhNDc5YWZmMGE1NDkxYjVjNzRhNTgxMWFkNGE3MmNlZTNkZDM4OTA0OTM3MTY2MGIzMDA2OGQxOUBncm91cC5jYWxlbmRhci5nb29nbGUuY29t", IMAGE("https://api.qrserver.com/v1/create-qr-code/?size=150x150&amp;data=https://www.google.com/calendar/event?eid=b2l2OWUwZW81Y2szanJyNzRqZmFwbWZhZWcgYThjZjk1YmZhNDc5YWZmMGE1NDkxYjVjNzRhNTgxMWFkNGE3MmNlZTNkZDM4OTA0OTM3MTY2MGIzMDA2OGQxOUBncm91cC5jYWxlbmRhci5nb29nbGU"&amp;"uY29t",1))</f>
        <v/>
      </c>
      <c r="D40" s="3" t="s">
        <v>78</v>
      </c>
      <c r="E40" s="1" t="str">
        <f>HYPERLINK("https://www.google.com/calendar/event?eid=b2l2OWUwZW81Y2szanJyNzRqZmFwbWZhZWcgYThjZjk1YmZhNDc5YWZmMGE1NDkxYjVjNzRhNTgxMWFkNGE3MmNlZTNkZDM4OTA0OTM3MTY2MGIzMDA2OGQxOUBncm91cC5jYWxlbmRhci5nb29nbGUuY29t","rent a photo booth Culver City")</f>
        <v>rent a photo booth Culver City</v>
      </c>
    </row>
    <row r="41" ht="112.5" customHeight="1">
      <c r="A41" s="2" t="s">
        <v>79</v>
      </c>
      <c r="B41" s="2" t="s">
        <v>1</v>
      </c>
      <c r="C41" s="1" t="str">
        <f>HYPERLINK("https://youtu.be/7LllWbcsav0", IMAGE("https://api.qrserver.com/v1/create-qr-code/?size=150x150&amp;data=https://youtu.be/7LllWbcsav0",1))</f>
        <v/>
      </c>
      <c r="D41" s="3" t="s">
        <v>80</v>
      </c>
      <c r="E41" s="1" t="str">
        <f>HYPERLINK("https://youtu.be/7LllWbcsav0","rent a photo booth Culver City")</f>
        <v>rent a photo booth Culver City</v>
      </c>
    </row>
    <row r="42" ht="112.5" customHeight="1">
      <c r="A42" s="2" t="s">
        <v>79</v>
      </c>
      <c r="B42" s="2" t="s">
        <v>1</v>
      </c>
      <c r="C42" s="1" t="str">
        <f>HYPERLINK("https://youtu.be/gg9HqdfCNPU", IMAGE("https://api.qrserver.com/v1/create-qr-code/?size=150x150&amp;data=https://youtu.be/gg9HqdfCNPU",1))</f>
        <v/>
      </c>
      <c r="D42" s="3" t="s">
        <v>81</v>
      </c>
      <c r="E42" s="1" t="str">
        <f>HYPERLINK("https://youtu.be/gg9HqdfCNPU","rent a photo booth Culver City")</f>
        <v>rent a photo booth Culver City</v>
      </c>
    </row>
    <row r="43" ht="112.5" customHeight="1">
      <c r="A43" s="2" t="s">
        <v>79</v>
      </c>
      <c r="B43" s="2" t="s">
        <v>1</v>
      </c>
      <c r="C43" s="1" t="str">
        <f>HYPERLINK("https://youtu.be/oqjwKz3NvlY", IMAGE("https://api.qrserver.com/v1/create-qr-code/?size=150x150&amp;data=https://youtu.be/oqjwKz3NvlY",1))</f>
        <v/>
      </c>
      <c r="D43" s="3" t="s">
        <v>82</v>
      </c>
      <c r="E43" s="1" t="str">
        <f>HYPERLINK("https://youtu.be/oqjwKz3NvlY","rent a photo booth Culver City")</f>
        <v>rent a photo booth Culver City</v>
      </c>
    </row>
    <row r="44" ht="112.5" customHeight="1">
      <c r="A44" s="2" t="s">
        <v>79</v>
      </c>
      <c r="B44" s="2" t="s">
        <v>1</v>
      </c>
      <c r="C44" s="1" t="str">
        <f>HYPERLINK("https://youtu.be/sRroGoy86Gs", IMAGE("https://api.qrserver.com/v1/create-qr-code/?size=150x150&amp;data=https://youtu.be/sRroGoy86Gs",1))</f>
        <v/>
      </c>
      <c r="D44" s="3" t="s">
        <v>83</v>
      </c>
      <c r="E44" s="1" t="str">
        <f>HYPERLINK("https://youtu.be/sRroGoy86Gs","rent a photo booth Culver City")</f>
        <v>rent a photo booth Culver City</v>
      </c>
    </row>
    <row r="45" ht="112.5" customHeight="1">
      <c r="A45" s="2" t="s">
        <v>79</v>
      </c>
      <c r="B45" s="2" t="s">
        <v>1</v>
      </c>
      <c r="C45" s="1" t="str">
        <f>HYPERLINK("https://youtu.be/qlzCxiTrIDk", IMAGE("https://api.qrserver.com/v1/create-qr-code/?size=150x150&amp;data=https://youtu.be/qlzCxiTrIDk",1))</f>
        <v/>
      </c>
      <c r="D45" s="3" t="s">
        <v>84</v>
      </c>
      <c r="E45" s="1" t="str">
        <f>HYPERLINK("https://youtu.be/qlzCxiTrIDk","rent a photo booth Culver City")</f>
        <v>rent a photo booth Culver City</v>
      </c>
    </row>
    <row r="46" ht="112.5" customHeight="1">
      <c r="A46" s="2" t="s">
        <v>85</v>
      </c>
      <c r="B46" s="2" t="s">
        <v>86</v>
      </c>
      <c r="C46" s="1" t="str">
        <f>HYPERLINK("https://docs.google.com/spreadsheets/d/1wPWac6UXW72WiHQ3msSOrrqfTVbcssrgwqAPwNmt1mI/edit#gid=0", IMAGE("https://api.qrserver.com/v1/create-qr-code/?size=150x150&amp;data=https://docs.google.com/spreadsheets/d/1wPWac6UXW72WiHQ3msSOrrqfTVbcssrgwqAPwNmt1mI/edit#gid=0",1))</f>
        <v/>
      </c>
      <c r="D46" s="3" t="s">
        <v>87</v>
      </c>
      <c r="E46" s="1" t="str">
        <f>HYPERLINK("https://docs.google.com/spreadsheets/d/1wPWac6UXW72WiHQ3msSOrrqfTVbcssrgwqAPwNmt1mI/edit#gid=0","rent a photo booth Culver City Sheet1")</f>
        <v>rent a photo booth Culver City Sheet1</v>
      </c>
    </row>
    <row r="47" ht="112.5" customHeight="1">
      <c r="A47" s="2" t="s">
        <v>85</v>
      </c>
      <c r="B47" s="2" t="s">
        <v>88</v>
      </c>
      <c r="C47" s="1" t="str">
        <f>HYPERLINK("https://docs.google.com/spreadsheets/d/1wPWac6UXW72WiHQ3msSOrrqfTVbcssrgwqAPwNmt1mI/edit#gid=424039247", IMAGE("https://api.qrserver.com/v1/create-qr-code/?size=150x150&amp;data=https://docs.google.com/spreadsheets/d/1wPWac6UXW72WiHQ3msSOrrqfTVbcssrgwqAPwNmt1mI/edit#gid=424039247",1))</f>
        <v/>
      </c>
      <c r="D47" s="3" t="s">
        <v>89</v>
      </c>
      <c r="E47" s="1" t="str">
        <f>HYPERLINK("https://docs.google.com/spreadsheets/d/1wPWac6UXW72WiHQ3msSOrrqfTVbcssrgwqAPwNmt1mI/edit#gid=424039247","rent a photo booth Culver City Keywords")</f>
        <v>rent a photo booth Culver City Keywords</v>
      </c>
    </row>
    <row r="48" ht="112.5" customHeight="1">
      <c r="A48" s="2" t="s">
        <v>85</v>
      </c>
      <c r="B48" s="2" t="s">
        <v>90</v>
      </c>
      <c r="C48" s="1" t="str">
        <f>HYPERLINK("https://docs.google.com/spreadsheets/d/1wPWac6UXW72WiHQ3msSOrrqfTVbcssrgwqAPwNmt1mI/edit#gid=1645206332", IMAGE("https://api.qrserver.com/v1/create-qr-code/?size=150x150&amp;data=https://docs.google.com/spreadsheets/d/1wPWac6UXW72WiHQ3msSOrrqfTVbcssrgwqAPwNmt1mI/edit#gid=1645206332",1))</f>
        <v/>
      </c>
      <c r="D48" s="3" t="s">
        <v>91</v>
      </c>
      <c r="E48" s="1" t="str">
        <f>HYPERLINK("https://docs.google.com/spreadsheets/d/1wPWac6UXW72WiHQ3msSOrrqfTVbcssrgwqAPwNmt1mI/edit#gid=1645206332","rent a photo booth Culver City Content")</f>
        <v>rent a photo booth Culver City Content</v>
      </c>
    </row>
    <row r="49" ht="112.5" customHeight="1">
      <c r="A49" s="2" t="s">
        <v>85</v>
      </c>
      <c r="B49" s="2" t="s">
        <v>92</v>
      </c>
      <c r="C49" s="1" t="str">
        <f>HYPERLINK("https://docs.google.com/spreadsheets/d/1wPWac6UXW72WiHQ3msSOrrqfTVbcssrgwqAPwNmt1mI/edit#gid=2034927346", IMAGE("https://api.qrserver.com/v1/create-qr-code/?size=150x150&amp;data=https://docs.google.com/spreadsheets/d/1wPWac6UXW72WiHQ3msSOrrqfTVbcssrgwqAPwNmt1mI/edit#gid=2034927346",1))</f>
        <v/>
      </c>
      <c r="D49" s="3" t="s">
        <v>93</v>
      </c>
      <c r="E49" s="1" t="str">
        <f>HYPERLINK("https://docs.google.com/spreadsheets/d/1wPWac6UXW72WiHQ3msSOrrqfTVbcssrgwqAPwNmt1mI/edit#gid=2034927346","rent a photo booth Culver City Calendar Events")</f>
        <v>rent a photo booth Culver City Calendar Events</v>
      </c>
    </row>
    <row r="50" ht="112.5" customHeight="1">
      <c r="A50" s="2" t="s">
        <v>85</v>
      </c>
      <c r="B50" s="2" t="s">
        <v>94</v>
      </c>
      <c r="C50" s="1" t="str">
        <f>HYPERLINK("https://docs.google.com/spreadsheets/d/1wPWac6UXW72WiHQ3msSOrrqfTVbcssrgwqAPwNmt1mI/edit#gid=1893258039", IMAGE("https://api.qrserver.com/v1/create-qr-code/?size=150x150&amp;data=https://docs.google.com/spreadsheets/d/1wPWac6UXW72WiHQ3msSOrrqfTVbcssrgwqAPwNmt1mI/edit#gid=1893258039",1))</f>
        <v/>
      </c>
      <c r="D50" s="3" t="s">
        <v>95</v>
      </c>
      <c r="E50" s="1" t="str">
        <f>HYPERLINK("https://docs.google.com/spreadsheets/d/1wPWac6UXW72WiHQ3msSOrrqfTVbcssrgwqAPwNmt1mI/edit#gid=1893258039","rent a photo booth Culver City RSS Feeds")</f>
        <v>rent a photo booth Culver City RSS Feeds</v>
      </c>
    </row>
    <row r="51">
      <c r="A51" s="2" t="s">
        <v>96</v>
      </c>
      <c r="B51" s="2" t="s">
        <v>97</v>
      </c>
      <c r="D51" s="3" t="s">
        <v>98</v>
      </c>
      <c r="E51" s="1" t="str">
        <f>HYPERLINK("https://drive.google.com/drive/folders/1RK5ls0eCMdMRDU_lSoXt-11qdtvZdwWv?usp=sharing","rent a photo booth Culver City HTML")</f>
        <v>rent a photo booth Culver City HTML</v>
      </c>
    </row>
    <row r="52">
      <c r="A52" s="2" t="s">
        <v>99</v>
      </c>
      <c r="B52" s="2" t="s">
        <v>100</v>
      </c>
      <c r="D52" s="3" t="s">
        <v>101</v>
      </c>
      <c r="E52" s="1" t="str">
        <f>HYPERLINK("https://drive.google.com/file/d/1Y-wovggXO22XpOEEQATTSvf0MqOZOz3h/view?usp=sharing","rent a photo booth Culver City.html")</f>
        <v>rent a photo booth Culver City.html</v>
      </c>
    </row>
    <row r="53">
      <c r="A53" s="2" t="s">
        <v>102</v>
      </c>
      <c r="B53" s="2" t="s">
        <v>103</v>
      </c>
      <c r="D53" s="3" t="s">
        <v>104</v>
      </c>
      <c r="E53" s="1" t="str">
        <f>HYPERLINK("https://drive.google.com/drive/folders/1M3RezKI8OXdWtJ-JZR7rM68AA_mgHGaC?usp=sharing","rent a photo booth Culver City MSFT")</f>
        <v>rent a photo booth Culver City MSFT</v>
      </c>
    </row>
    <row r="54">
      <c r="A54" s="2" t="s">
        <v>46</v>
      </c>
      <c r="B54" s="2" t="s">
        <v>105</v>
      </c>
      <c r="D54" s="3" t="s">
        <v>106</v>
      </c>
      <c r="E54" s="1" t="str">
        <f t="shared" ref="E54:E56" si="4">HYPERLINK("https://docs.google.com/document/d/1DfErLU02u0KBQooQhl5RLm54S0LObmU9wTwrrJgwsJ4/edit?usp=sharing","photo booths rental Culver City")</f>
        <v>photo booths rental Culver City</v>
      </c>
    </row>
    <row r="55">
      <c r="A55" s="2" t="s">
        <v>48</v>
      </c>
      <c r="B55" s="2" t="s">
        <v>107</v>
      </c>
      <c r="D55" s="3" t="s">
        <v>108</v>
      </c>
      <c r="E55" s="1" t="str">
        <f t="shared" si="4"/>
        <v>photo booths rental Culver City</v>
      </c>
    </row>
    <row r="56">
      <c r="A56" s="2" t="s">
        <v>50</v>
      </c>
      <c r="B56" s="2" t="s">
        <v>109</v>
      </c>
      <c r="D56" s="3" t="s">
        <v>110</v>
      </c>
      <c r="E56" s="1" t="str">
        <f t="shared" si="4"/>
        <v>photo booths rental Culver City</v>
      </c>
    </row>
    <row r="57">
      <c r="A57" s="2" t="s">
        <v>46</v>
      </c>
      <c r="B57" s="2" t="s">
        <v>111</v>
      </c>
      <c r="D57" s="3" t="s">
        <v>112</v>
      </c>
      <c r="E57" s="1" t="str">
        <f t="shared" ref="E57:E59" si="5">HYPERLINK("https://docs.google.com/document/d/1t41MNj3_ojLX33VFSOBZI4_JUbXNaBQUF1kuN0ztvL0/edit?usp=sharing","photo booth rental in Culver City")</f>
        <v>photo booth rental in Culver City</v>
      </c>
    </row>
    <row r="58">
      <c r="A58" s="2" t="s">
        <v>48</v>
      </c>
      <c r="B58" s="2" t="s">
        <v>113</v>
      </c>
      <c r="D58" s="3" t="s">
        <v>114</v>
      </c>
      <c r="E58" s="1" t="str">
        <f t="shared" si="5"/>
        <v>photo booth rental in Culver City</v>
      </c>
    </row>
    <row r="59">
      <c r="A59" s="2" t="s">
        <v>50</v>
      </c>
      <c r="B59" s="2" t="s">
        <v>115</v>
      </c>
      <c r="D59" s="3" t="s">
        <v>116</v>
      </c>
      <c r="E59" s="1" t="str">
        <f t="shared" si="5"/>
        <v>photo booth rental in Culver City</v>
      </c>
    </row>
    <row r="60">
      <c r="A60" s="2" t="s">
        <v>46</v>
      </c>
      <c r="B60" s="2" t="s">
        <v>117</v>
      </c>
      <c r="D60" s="3" t="s">
        <v>118</v>
      </c>
      <c r="E60" s="1" t="str">
        <f t="shared" ref="E60:E62" si="6">HYPERLINK("https://docs.google.com/document/d/1jFHnLuFlEuJk3TsYOHzrHVqkc6p0lv9t8cNlieeTR_8/edit?usp=sharing","photo booth for rental in Culver City")</f>
        <v>photo booth for rental in Culver City</v>
      </c>
    </row>
    <row r="61">
      <c r="A61" s="2" t="s">
        <v>48</v>
      </c>
      <c r="B61" s="2" t="s">
        <v>119</v>
      </c>
      <c r="D61" s="3" t="s">
        <v>120</v>
      </c>
      <c r="E61" s="1" t="str">
        <f t="shared" si="6"/>
        <v>photo booth for rental in Culver City</v>
      </c>
    </row>
    <row r="62">
      <c r="A62" s="2" t="s">
        <v>50</v>
      </c>
      <c r="B62" s="2" t="s">
        <v>121</v>
      </c>
      <c r="D62" s="3" t="s">
        <v>122</v>
      </c>
      <c r="E62" s="1" t="str">
        <f t="shared" si="6"/>
        <v>photo booth for rental in Culver City</v>
      </c>
    </row>
    <row r="63">
      <c r="A63" s="2" t="s">
        <v>123</v>
      </c>
      <c r="B63" s="2" t="s">
        <v>1</v>
      </c>
      <c r="D63" s="3" t="s">
        <v>124</v>
      </c>
      <c r="E63" s="1" t="str">
        <f>HYPERLINK("https://sites.google.com/view/photoboothrentalalisoviejoca/home","rent a photo booth Culver City")</f>
        <v>rent a photo booth Culver City</v>
      </c>
    </row>
    <row r="64">
      <c r="A64" s="2" t="s">
        <v>123</v>
      </c>
      <c r="B64" s="2" t="s">
        <v>1</v>
      </c>
      <c r="D64" s="3" t="s">
        <v>125</v>
      </c>
      <c r="E64" s="1" t="str">
        <f>HYPERLINK("https://sites.google.com/view/irvinephotoboothrental/home","rent a photo booth Culver City")</f>
        <v>rent a photo booth Culver City</v>
      </c>
    </row>
    <row r="65">
      <c r="A65" s="2" t="s">
        <v>123</v>
      </c>
      <c r="B65" s="2" t="s">
        <v>1</v>
      </c>
      <c r="D65" s="3" t="s">
        <v>126</v>
      </c>
      <c r="E65" s="1" t="str">
        <f>HYPERLINK("https://sites.google.com/view/irvinephotoboothrental/photo-booth-rental-irvine","rent a photo booth Culver City")</f>
        <v>rent a photo booth Culver City</v>
      </c>
    </row>
    <row r="66">
      <c r="A66" s="2" t="s">
        <v>123</v>
      </c>
      <c r="B66" s="2" t="s">
        <v>1</v>
      </c>
      <c r="D66" s="3" t="s">
        <v>127</v>
      </c>
      <c r="E66" s="1" t="str">
        <f>HYPERLINK("https://sites.google.com/view/vogue-booth-rental-los-angeles/home","rent a photo booth Culver City")</f>
        <v>rent a photo booth Culver City</v>
      </c>
    </row>
    <row r="67">
      <c r="A67" s="2" t="s">
        <v>123</v>
      </c>
      <c r="B67" s="2" t="s">
        <v>1</v>
      </c>
      <c r="D67" s="3" t="s">
        <v>128</v>
      </c>
      <c r="E67" s="1" t="str">
        <f>HYPERLINK("https://sites.google.com/view/brea-photo-booth-rental/home","rent a photo booth Culver City")</f>
        <v>rent a photo booth Culver City</v>
      </c>
    </row>
    <row r="68">
      <c r="A68" s="2" t="s">
        <v>46</v>
      </c>
      <c r="B68" s="2" t="s">
        <v>129</v>
      </c>
      <c r="D68" s="3" t="s">
        <v>130</v>
      </c>
      <c r="E68" s="1" t="str">
        <f t="shared" ref="E68:E70" si="7">HYPERLINK("https://docs.google.com/document/d/14Kx9d1AkJh-ATFCOA6GuSwB2rnGgP7mEETaNurSlWWs/edit?usp=sharing","photobooth for rent Culver City")</f>
        <v>photobooth for rent Culver City</v>
      </c>
    </row>
    <row r="69">
      <c r="A69" s="2" t="s">
        <v>48</v>
      </c>
      <c r="B69" s="2" t="s">
        <v>131</v>
      </c>
      <c r="D69" s="3" t="s">
        <v>132</v>
      </c>
      <c r="E69" s="1" t="str">
        <f t="shared" si="7"/>
        <v>photobooth for rent Culver City</v>
      </c>
    </row>
    <row r="70">
      <c r="A70" s="2" t="s">
        <v>50</v>
      </c>
      <c r="B70" s="2" t="s">
        <v>133</v>
      </c>
      <c r="D70" s="3" t="s">
        <v>134</v>
      </c>
      <c r="E70" s="1" t="str">
        <f t="shared" si="7"/>
        <v>photobooth for rent Culver City</v>
      </c>
    </row>
    <row r="71">
      <c r="A71" s="2" t="s">
        <v>46</v>
      </c>
      <c r="B71" s="2" t="s">
        <v>135</v>
      </c>
      <c r="D71" s="3" t="s">
        <v>136</v>
      </c>
      <c r="E71" s="1" t="str">
        <f t="shared" ref="E71:E73" si="8">HYPERLINK("https://docs.google.com/document/d/1jP-nUpqKMAxRQy54az7DP9f_VsUdYQXLNdZ_D83UJVs/edit?usp=sharing","rental photobooth Culver City")</f>
        <v>rental photobooth Culver City</v>
      </c>
    </row>
    <row r="72">
      <c r="A72" s="2" t="s">
        <v>48</v>
      </c>
      <c r="B72" s="2" t="s">
        <v>137</v>
      </c>
      <c r="D72" s="3" t="s">
        <v>138</v>
      </c>
      <c r="E72" s="1" t="str">
        <f t="shared" si="8"/>
        <v>rental photobooth Culver City</v>
      </c>
    </row>
    <row r="73">
      <c r="A73" s="2" t="s">
        <v>50</v>
      </c>
      <c r="B73" s="2" t="s">
        <v>139</v>
      </c>
      <c r="D73" s="3" t="s">
        <v>140</v>
      </c>
      <c r="E73" s="1" t="str">
        <f t="shared" si="8"/>
        <v>rental photobooth Culver City</v>
      </c>
    </row>
    <row r="74">
      <c r="A74" s="2" t="s">
        <v>46</v>
      </c>
      <c r="B74" s="2" t="s">
        <v>141</v>
      </c>
      <c r="D74" s="3" t="s">
        <v>142</v>
      </c>
      <c r="E74" s="1" t="str">
        <f t="shared" ref="E74:E76" si="9">HYPERLINK("https://docs.google.com/document/d/1IjLRCrTQ5iplMU1niokMBpQep9h390DGEtGZ1GGpSYs/edit?usp=sharing","rent photo booth Culver City")</f>
        <v>rent photo booth Culver City</v>
      </c>
    </row>
    <row r="75">
      <c r="A75" s="2" t="s">
        <v>48</v>
      </c>
      <c r="B75" s="2" t="s">
        <v>143</v>
      </c>
      <c r="D75" s="3" t="s">
        <v>144</v>
      </c>
      <c r="E75" s="1" t="str">
        <f t="shared" si="9"/>
        <v>rent photo booth Culver City</v>
      </c>
    </row>
    <row r="76">
      <c r="A76" s="2" t="s">
        <v>50</v>
      </c>
      <c r="B76" s="2" t="s">
        <v>145</v>
      </c>
      <c r="D76" s="3" t="s">
        <v>146</v>
      </c>
      <c r="E76" s="1" t="str">
        <f t="shared" si="9"/>
        <v>rent photo booth Culver City</v>
      </c>
    </row>
    <row r="77">
      <c r="A77" s="2" t="s">
        <v>123</v>
      </c>
      <c r="B77" s="2" t="s">
        <v>1</v>
      </c>
      <c r="D77" s="3" t="s">
        <v>124</v>
      </c>
      <c r="E77" s="1" t="str">
        <f>HYPERLINK("https://sites.google.com/view/photoboothrentalalisoviejoca/home","rent a photo booth Culver City")</f>
        <v>rent a photo booth Culver City</v>
      </c>
    </row>
    <row r="78">
      <c r="A78" s="2" t="s">
        <v>123</v>
      </c>
      <c r="B78" s="2" t="s">
        <v>1</v>
      </c>
      <c r="D78" s="3" t="s">
        <v>125</v>
      </c>
      <c r="E78" s="1" t="str">
        <f>HYPERLINK("https://sites.google.com/view/irvinephotoboothrental/home","rent a photo booth Culver City")</f>
        <v>rent a photo booth Culver City</v>
      </c>
    </row>
    <row r="79">
      <c r="A79" s="2" t="s">
        <v>123</v>
      </c>
      <c r="B79" s="2" t="s">
        <v>1</v>
      </c>
      <c r="D79" s="3" t="s">
        <v>126</v>
      </c>
      <c r="E79" s="1" t="str">
        <f>HYPERLINK("https://sites.google.com/view/irvinephotoboothrental/photo-booth-rental-irvine","rent a photo booth Culver City")</f>
        <v>rent a photo booth Culver City</v>
      </c>
    </row>
    <row r="80">
      <c r="A80" s="2" t="s">
        <v>123</v>
      </c>
      <c r="B80" s="2" t="s">
        <v>1</v>
      </c>
      <c r="D80" s="3" t="s">
        <v>127</v>
      </c>
      <c r="E80" s="1" t="str">
        <f>HYPERLINK("https://sites.google.com/view/vogue-booth-rental-los-angeles/home","rent a photo booth Culver City")</f>
        <v>rent a photo booth Culver City</v>
      </c>
    </row>
    <row r="81">
      <c r="A81" s="2" t="s">
        <v>123</v>
      </c>
      <c r="B81" s="2" t="s">
        <v>1</v>
      </c>
      <c r="D81" s="3" t="s">
        <v>128</v>
      </c>
      <c r="E81" s="1" t="str">
        <f>HYPERLINK("https://sites.google.com/view/brea-photo-booth-rental/home","rent a photo booth Culver City")</f>
        <v>rent a photo booth Culver City</v>
      </c>
    </row>
    <row r="82">
      <c r="A82" s="2" t="s">
        <v>46</v>
      </c>
      <c r="B82" s="2" t="s">
        <v>147</v>
      </c>
      <c r="D82" s="3" t="s">
        <v>148</v>
      </c>
      <c r="E82" s="1" t="str">
        <f t="shared" ref="E82:E84" si="10">HYPERLINK("https://docs.google.com/document/d/1vOHZp9QnrYhdPzgmvLC5IqAvsp0rkTLWI5xhR1HnjCw/edit?usp=sharing","rental photo booths Culver City")</f>
        <v>rental photo booths Culver City</v>
      </c>
    </row>
    <row r="83">
      <c r="A83" s="2" t="s">
        <v>48</v>
      </c>
      <c r="B83" s="2" t="s">
        <v>149</v>
      </c>
      <c r="D83" s="3" t="s">
        <v>150</v>
      </c>
      <c r="E83" s="1" t="str">
        <f t="shared" si="10"/>
        <v>rental photo booths Culver City</v>
      </c>
    </row>
    <row r="84">
      <c r="A84" s="2" t="s">
        <v>50</v>
      </c>
      <c r="B84" s="2" t="s">
        <v>151</v>
      </c>
      <c r="D84" s="3" t="s">
        <v>152</v>
      </c>
      <c r="E84" s="1" t="str">
        <f t="shared" si="10"/>
        <v>rental photo booths Culver City</v>
      </c>
    </row>
    <row r="85">
      <c r="A85" s="2" t="s">
        <v>46</v>
      </c>
      <c r="B85" s="2" t="s">
        <v>153</v>
      </c>
      <c r="D85" s="3" t="s">
        <v>154</v>
      </c>
      <c r="E85" s="1" t="str">
        <f t="shared" ref="E85:E87" si="11">HYPERLINK("https://docs.google.com/document/d/1tisGyYBPOwaMUAyCci4nTEASuhKpNpzjd_OmvmQGLRI/edit?usp=sharing","photobooth printing Culver City")</f>
        <v>photobooth printing Culver City</v>
      </c>
    </row>
    <row r="86">
      <c r="A86" s="2" t="s">
        <v>48</v>
      </c>
      <c r="B86" s="2" t="s">
        <v>155</v>
      </c>
      <c r="D86" s="3" t="s">
        <v>156</v>
      </c>
      <c r="E86" s="1" t="str">
        <f t="shared" si="11"/>
        <v>photobooth printing Culver City</v>
      </c>
    </row>
    <row r="87">
      <c r="A87" s="2" t="s">
        <v>50</v>
      </c>
      <c r="B87" s="2" t="s">
        <v>157</v>
      </c>
      <c r="D87" s="3" t="s">
        <v>158</v>
      </c>
      <c r="E87" s="1" t="str">
        <f t="shared" si="11"/>
        <v>photobooth printing Culver City</v>
      </c>
    </row>
    <row r="88">
      <c r="A88" s="2" t="s">
        <v>46</v>
      </c>
      <c r="B88" s="2" t="s">
        <v>141</v>
      </c>
      <c r="D88" s="3" t="s">
        <v>159</v>
      </c>
      <c r="E88" s="1" t="str">
        <f t="shared" ref="E88:E90" si="12">HYPERLINK("https://docs.google.com/document/d/15tf3_vg_qYX16iWzKLzvG5weU5ct6i0aUA6xieFp_LA/edit?usp=sharing","rent photo booth Culver City")</f>
        <v>rent photo booth Culver City</v>
      </c>
    </row>
    <row r="89">
      <c r="A89" s="2" t="s">
        <v>48</v>
      </c>
      <c r="B89" s="2" t="s">
        <v>143</v>
      </c>
      <c r="D89" s="3" t="s">
        <v>160</v>
      </c>
      <c r="E89" s="1" t="str">
        <f t="shared" si="12"/>
        <v>rent photo booth Culver City</v>
      </c>
    </row>
    <row r="90">
      <c r="A90" s="2" t="s">
        <v>50</v>
      </c>
      <c r="B90" s="2" t="s">
        <v>145</v>
      </c>
      <c r="D90" s="3" t="s">
        <v>161</v>
      </c>
      <c r="E90" s="1" t="str">
        <f t="shared" si="12"/>
        <v>rent photo booth Culver City</v>
      </c>
    </row>
    <row r="91">
      <c r="A91" s="2" t="s">
        <v>123</v>
      </c>
      <c r="B91" s="2" t="s">
        <v>1</v>
      </c>
      <c r="D91" s="3" t="s">
        <v>124</v>
      </c>
      <c r="E91" s="1" t="str">
        <f>HYPERLINK("https://sites.google.com/view/photoboothrentalalisoviejoca/home","rent a photo booth Culver City")</f>
        <v>rent a photo booth Culver City</v>
      </c>
    </row>
    <row r="92">
      <c r="A92" s="2" t="s">
        <v>123</v>
      </c>
      <c r="B92" s="2" t="s">
        <v>1</v>
      </c>
      <c r="D92" s="3" t="s">
        <v>125</v>
      </c>
      <c r="E92" s="1" t="str">
        <f>HYPERLINK("https://sites.google.com/view/irvinephotoboothrental/home","rent a photo booth Culver City")</f>
        <v>rent a photo booth Culver City</v>
      </c>
    </row>
    <row r="93">
      <c r="A93" s="2" t="s">
        <v>123</v>
      </c>
      <c r="B93" s="2" t="s">
        <v>1</v>
      </c>
      <c r="D93" s="3" t="s">
        <v>126</v>
      </c>
      <c r="E93" s="1" t="str">
        <f>HYPERLINK("https://sites.google.com/view/irvinephotoboothrental/photo-booth-rental-irvine","rent a photo booth Culver City")</f>
        <v>rent a photo booth Culver City</v>
      </c>
    </row>
    <row r="94">
      <c r="A94" s="2" t="s">
        <v>123</v>
      </c>
      <c r="B94" s="2" t="s">
        <v>1</v>
      </c>
      <c r="D94" s="3" t="s">
        <v>127</v>
      </c>
      <c r="E94" s="1" t="str">
        <f>HYPERLINK("https://sites.google.com/view/vogue-booth-rental-los-angeles/home","rent a photo booth Culver City")</f>
        <v>rent a photo booth Culver City</v>
      </c>
    </row>
    <row r="95">
      <c r="A95" s="2" t="s">
        <v>123</v>
      </c>
      <c r="B95" s="2" t="s">
        <v>1</v>
      </c>
      <c r="D95" s="3" t="s">
        <v>128</v>
      </c>
      <c r="E95" s="1" t="str">
        <f>HYPERLINK("https://sites.google.com/view/brea-photo-booth-rental/home","rent a photo booth Culver City")</f>
        <v>rent a photo booth Culver City</v>
      </c>
    </row>
    <row r="96">
      <c r="A96" s="2" t="s">
        <v>46</v>
      </c>
      <c r="B96" s="2" t="s">
        <v>162</v>
      </c>
      <c r="D96" s="3" t="s">
        <v>163</v>
      </c>
      <c r="E96" s="1" t="str">
        <f t="shared" ref="E96:E98" si="13">HYPERLINK("https://docs.google.com/document/d/1vQCIxqDxmH1QL2Cdc9zXbqZoPM2lTaTbqamnb8nUCVI/edit?usp=sharing","Culver City photo booth")</f>
        <v>Culver City photo booth</v>
      </c>
    </row>
    <row r="97">
      <c r="A97" s="2" t="s">
        <v>48</v>
      </c>
      <c r="B97" s="2" t="s">
        <v>164</v>
      </c>
      <c r="D97" s="3" t="s">
        <v>165</v>
      </c>
      <c r="E97" s="1" t="str">
        <f t="shared" si="13"/>
        <v>Culver City photo booth</v>
      </c>
    </row>
    <row r="98">
      <c r="A98" s="2" t="s">
        <v>50</v>
      </c>
      <c r="B98" s="2" t="s">
        <v>166</v>
      </c>
      <c r="D98" s="3" t="s">
        <v>167</v>
      </c>
      <c r="E98" s="1" t="str">
        <f t="shared" si="13"/>
        <v>Culver City photo booth</v>
      </c>
    </row>
    <row r="99">
      <c r="A99" s="2" t="s">
        <v>46</v>
      </c>
      <c r="B99" s="2" t="s">
        <v>168</v>
      </c>
      <c r="D99" s="3" t="s">
        <v>169</v>
      </c>
      <c r="E99" s="1" t="str">
        <f t="shared" ref="E99:E101" si="14">HYPERLINK("https://docs.google.com/document/d/1H-TaQJYJzskF8TaHtfPt0RMQAIekOCBRQUsQQbtcr3g/edit?usp=sharing","photobooth rental Culver City")</f>
        <v>photobooth rental Culver City</v>
      </c>
    </row>
    <row r="100">
      <c r="A100" s="2" t="s">
        <v>48</v>
      </c>
      <c r="B100" s="2" t="s">
        <v>170</v>
      </c>
      <c r="D100" s="3" t="s">
        <v>171</v>
      </c>
      <c r="E100" s="1" t="str">
        <f t="shared" si="14"/>
        <v>photobooth rental Culver City</v>
      </c>
    </row>
    <row r="101">
      <c r="A101" s="2" t="s">
        <v>50</v>
      </c>
      <c r="B101" s="2" t="s">
        <v>172</v>
      </c>
      <c r="D101" s="3" t="s">
        <v>173</v>
      </c>
      <c r="E101" s="1" t="str">
        <f t="shared" si="14"/>
        <v>photobooth rental Culver City</v>
      </c>
    </row>
    <row r="102">
      <c r="A102" s="2" t="s">
        <v>46</v>
      </c>
      <c r="B102" s="2" t="s">
        <v>174</v>
      </c>
      <c r="D102" s="3" t="s">
        <v>175</v>
      </c>
      <c r="E102" s="1" t="str">
        <f t="shared" ref="E102:E104" si="15">HYPERLINK("https://docs.google.com/document/d/1JtPFbEv7OG4mATpCtyf-0wW_8GXPB7tJHoborwREoWk/edit?usp=sharing","photo booth with backdrop Culver City")</f>
        <v>photo booth with backdrop Culver City</v>
      </c>
    </row>
    <row r="103">
      <c r="A103" s="2" t="s">
        <v>48</v>
      </c>
      <c r="B103" s="2" t="s">
        <v>176</v>
      </c>
      <c r="D103" s="3" t="s">
        <v>177</v>
      </c>
      <c r="E103" s="1" t="str">
        <f t="shared" si="15"/>
        <v>photo booth with backdrop Culver City</v>
      </c>
    </row>
    <row r="104">
      <c r="A104" s="2" t="s">
        <v>50</v>
      </c>
      <c r="B104" s="2" t="s">
        <v>178</v>
      </c>
      <c r="D104" s="3" t="s">
        <v>179</v>
      </c>
      <c r="E104" s="1" t="str">
        <f t="shared" si="15"/>
        <v>photo booth with backdrop Culver City</v>
      </c>
    </row>
    <row r="105">
      <c r="A105" s="2" t="s">
        <v>123</v>
      </c>
      <c r="B105" s="2" t="s">
        <v>1</v>
      </c>
      <c r="D105" s="3" t="s">
        <v>124</v>
      </c>
      <c r="E105" s="1" t="str">
        <f>HYPERLINK("https://sites.google.com/view/photoboothrentalalisoviejoca/home","rent a photo booth Culver City")</f>
        <v>rent a photo booth Culver City</v>
      </c>
    </row>
    <row r="106">
      <c r="A106" s="2" t="s">
        <v>123</v>
      </c>
      <c r="B106" s="2" t="s">
        <v>1</v>
      </c>
      <c r="D106" s="3" t="s">
        <v>125</v>
      </c>
      <c r="E106" s="1" t="str">
        <f>HYPERLINK("https://sites.google.com/view/irvinephotoboothrental/home","rent a photo booth Culver City")</f>
        <v>rent a photo booth Culver City</v>
      </c>
    </row>
    <row r="107">
      <c r="A107" s="2" t="s">
        <v>123</v>
      </c>
      <c r="B107" s="2" t="s">
        <v>1</v>
      </c>
      <c r="D107" s="3" t="s">
        <v>126</v>
      </c>
      <c r="E107" s="1" t="str">
        <f>HYPERLINK("https://sites.google.com/view/irvinephotoboothrental/photo-booth-rental-irvine","rent a photo booth Culver City")</f>
        <v>rent a photo booth Culver City</v>
      </c>
    </row>
    <row r="108">
      <c r="A108" s="2" t="s">
        <v>123</v>
      </c>
      <c r="B108" s="2" t="s">
        <v>1</v>
      </c>
      <c r="D108" s="3" t="s">
        <v>127</v>
      </c>
      <c r="E108" s="1" t="str">
        <f>HYPERLINK("https://sites.google.com/view/vogue-booth-rental-los-angeles/home","rent a photo booth Culver City")</f>
        <v>rent a photo booth Culver City</v>
      </c>
    </row>
    <row r="109">
      <c r="A109" s="2" t="s">
        <v>123</v>
      </c>
      <c r="B109" s="2" t="s">
        <v>1</v>
      </c>
      <c r="D109" s="3" t="s">
        <v>128</v>
      </c>
      <c r="E109" s="1" t="str">
        <f>HYPERLINK("https://sites.google.com/view/brea-photo-booth-rental/home","rent a photo booth Culver City")</f>
        <v>rent a photo booth Culver City</v>
      </c>
    </row>
    <row r="110">
      <c r="A110" s="2" t="s">
        <v>46</v>
      </c>
      <c r="B110" s="2" t="s">
        <v>180</v>
      </c>
      <c r="D110" s="3" t="s">
        <v>181</v>
      </c>
      <c r="E110" s="1" t="str">
        <f t="shared" ref="E110:E112" si="16">HYPERLINK("https://docs.google.com/document/d/1mA_SKrCh4tVHvrv3pTM03is9Q1E6ctXeKdctUOoTLuM/edit?usp=sharing","renting a photo booth near Culver City")</f>
        <v>renting a photo booth near Culver City</v>
      </c>
    </row>
    <row r="111">
      <c r="A111" s="2" t="s">
        <v>48</v>
      </c>
      <c r="B111" s="2" t="s">
        <v>182</v>
      </c>
      <c r="D111" s="3" t="s">
        <v>183</v>
      </c>
      <c r="E111" s="1" t="str">
        <f t="shared" si="16"/>
        <v>renting a photo booth near Culver City</v>
      </c>
    </row>
    <row r="112">
      <c r="A112" s="2" t="s">
        <v>50</v>
      </c>
      <c r="B112" s="2" t="s">
        <v>184</v>
      </c>
      <c r="D112" s="3" t="s">
        <v>185</v>
      </c>
      <c r="E112" s="1" t="str">
        <f t="shared" si="16"/>
        <v>renting a photo booth near Culver City</v>
      </c>
    </row>
    <row r="113">
      <c r="A113" s="2" t="s">
        <v>46</v>
      </c>
      <c r="B113" s="2" t="s">
        <v>186</v>
      </c>
      <c r="D113" s="3" t="s">
        <v>187</v>
      </c>
      <c r="E113" s="1" t="str">
        <f t="shared" ref="E113:E115" si="17">HYPERLINK("https://docs.google.com/document/d/1hYzqZYgT-3IgSuPzUuSt80xufodIiUQv6mbZGCc6FH0/edit?usp=sharing","photo booth rental Culver City")</f>
        <v>photo booth rental Culver City</v>
      </c>
    </row>
    <row r="114">
      <c r="A114" s="2" t="s">
        <v>48</v>
      </c>
      <c r="B114" s="2" t="s">
        <v>188</v>
      </c>
      <c r="D114" s="3" t="s">
        <v>189</v>
      </c>
      <c r="E114" s="1" t="str">
        <f t="shared" si="17"/>
        <v>photo booth rental Culver City</v>
      </c>
    </row>
    <row r="115">
      <c r="A115" s="2" t="s">
        <v>50</v>
      </c>
      <c r="B115" s="2" t="s">
        <v>190</v>
      </c>
      <c r="D115" s="3" t="s">
        <v>191</v>
      </c>
      <c r="E115" s="1" t="str">
        <f t="shared" si="17"/>
        <v>photo booth rental Culver City</v>
      </c>
    </row>
    <row r="116">
      <c r="A116" s="2" t="s">
        <v>46</v>
      </c>
      <c r="B116" s="2" t="s">
        <v>192</v>
      </c>
      <c r="D116" s="3" t="s">
        <v>193</v>
      </c>
      <c r="E116" s="1" t="str">
        <f t="shared" ref="E116:E118" si="18">HYPERLINK("https://docs.google.com/document/d/155uMPMZy-yIn5FwYxc6I8k_q04HM-QjsKJPJjNhR3dM/edit?usp=sharing","rental a photo booth Culver City")</f>
        <v>rental a photo booth Culver City</v>
      </c>
    </row>
    <row r="117">
      <c r="A117" s="2" t="s">
        <v>48</v>
      </c>
      <c r="B117" s="2" t="s">
        <v>194</v>
      </c>
      <c r="D117" s="3" t="s">
        <v>195</v>
      </c>
      <c r="E117" s="1" t="str">
        <f t="shared" si="18"/>
        <v>rental a photo booth Culver City</v>
      </c>
    </row>
    <row r="118">
      <c r="A118" s="2" t="s">
        <v>50</v>
      </c>
      <c r="B118" s="2" t="s">
        <v>196</v>
      </c>
      <c r="D118" s="3" t="s">
        <v>197</v>
      </c>
      <c r="E118" s="1" t="str">
        <f t="shared" si="18"/>
        <v>rental a photo booth Culver City</v>
      </c>
    </row>
    <row r="119">
      <c r="A119" s="2" t="s">
        <v>123</v>
      </c>
      <c r="B119" s="2" t="s">
        <v>1</v>
      </c>
      <c r="D119" s="3" t="s">
        <v>124</v>
      </c>
      <c r="E119" s="1" t="str">
        <f>HYPERLINK("https://sites.google.com/view/photoboothrentalalisoviejoca/home","rent a photo booth Culver City")</f>
        <v>rent a photo booth Culver City</v>
      </c>
    </row>
    <row r="120">
      <c r="A120" s="2" t="s">
        <v>123</v>
      </c>
      <c r="B120" s="2" t="s">
        <v>1</v>
      </c>
      <c r="D120" s="3" t="s">
        <v>125</v>
      </c>
      <c r="E120" s="1" t="str">
        <f>HYPERLINK("https://sites.google.com/view/irvinephotoboothrental/home","rent a photo booth Culver City")</f>
        <v>rent a photo booth Culver City</v>
      </c>
    </row>
    <row r="121">
      <c r="A121" s="2" t="s">
        <v>123</v>
      </c>
      <c r="B121" s="2" t="s">
        <v>1</v>
      </c>
      <c r="D121" s="3" t="s">
        <v>126</v>
      </c>
      <c r="E121" s="1" t="str">
        <f>HYPERLINK("https://sites.google.com/view/irvinephotoboothrental/photo-booth-rental-irvine","rent a photo booth Culver City")</f>
        <v>rent a photo booth Culver City</v>
      </c>
    </row>
    <row r="122">
      <c r="A122" s="2" t="s">
        <v>123</v>
      </c>
      <c r="B122" s="2" t="s">
        <v>1</v>
      </c>
      <c r="D122" s="3" t="s">
        <v>127</v>
      </c>
      <c r="E122" s="1" t="str">
        <f>HYPERLINK("https://sites.google.com/view/vogue-booth-rental-los-angeles/home","rent a photo booth Culver City")</f>
        <v>rent a photo booth Culver City</v>
      </c>
    </row>
    <row r="123">
      <c r="A123" s="2" t="s">
        <v>123</v>
      </c>
      <c r="B123" s="2" t="s">
        <v>1</v>
      </c>
      <c r="D123" s="3" t="s">
        <v>128</v>
      </c>
      <c r="E123" s="1" t="str">
        <f>HYPERLINK("https://sites.google.com/view/brea-photo-booth-rental/home","rent a photo booth Culver City")</f>
        <v>rent a photo booth Culver City</v>
      </c>
    </row>
    <row r="124">
      <c r="A124" s="2" t="s">
        <v>46</v>
      </c>
      <c r="B124" s="2" t="s">
        <v>168</v>
      </c>
      <c r="D124" s="3" t="s">
        <v>198</v>
      </c>
      <c r="E124" s="1" t="str">
        <f t="shared" ref="E124:E126" si="19">HYPERLINK("https://docs.google.com/document/d/1KfUdQsxcEwuOe-37mIdTMfeLiSHD55vdqLQ-bSqKD0U/edit?usp=sharing","photobooth rental Culver City")</f>
        <v>photobooth rental Culver City</v>
      </c>
    </row>
    <row r="125">
      <c r="A125" s="2" t="s">
        <v>48</v>
      </c>
      <c r="B125" s="2" t="s">
        <v>170</v>
      </c>
      <c r="D125" s="3" t="s">
        <v>199</v>
      </c>
      <c r="E125" s="1" t="str">
        <f t="shared" si="19"/>
        <v>photobooth rental Culver City</v>
      </c>
    </row>
    <row r="126">
      <c r="A126" s="2" t="s">
        <v>50</v>
      </c>
      <c r="B126" s="2" t="s">
        <v>172</v>
      </c>
      <c r="D126" s="3" t="s">
        <v>200</v>
      </c>
      <c r="E126" s="1" t="str">
        <f t="shared" si="19"/>
        <v>photobooth rental Culver City</v>
      </c>
    </row>
    <row r="127">
      <c r="A127" s="2" t="s">
        <v>46</v>
      </c>
      <c r="B127" s="2" t="s">
        <v>201</v>
      </c>
      <c r="D127" s="3" t="s">
        <v>202</v>
      </c>
      <c r="E127" s="1" t="str">
        <f t="shared" ref="E127:E129" si="20">HYPERLINK("https://docs.google.com/document/d/1UvDKi-yz3CAaSNinsBpoUI6zaDsJpBpI93wv3PfXNSM/edit?usp=sharing","photo booth for rent Culver City")</f>
        <v>photo booth for rent Culver City</v>
      </c>
    </row>
    <row r="128">
      <c r="A128" s="2" t="s">
        <v>48</v>
      </c>
      <c r="B128" s="2" t="s">
        <v>203</v>
      </c>
      <c r="D128" s="3" t="s">
        <v>204</v>
      </c>
      <c r="E128" s="1" t="str">
        <f t="shared" si="20"/>
        <v>photo booth for rent Culver City</v>
      </c>
    </row>
    <row r="129">
      <c r="A129" s="2" t="s">
        <v>50</v>
      </c>
      <c r="B129" s="2" t="s">
        <v>205</v>
      </c>
      <c r="D129" s="3" t="s">
        <v>206</v>
      </c>
      <c r="E129" s="1" t="str">
        <f t="shared" si="20"/>
        <v>photo booth for rent Culver City</v>
      </c>
    </row>
    <row r="130">
      <c r="A130" s="2" t="s">
        <v>46</v>
      </c>
      <c r="B130" s="2" t="s">
        <v>207</v>
      </c>
      <c r="D130" s="3" t="s">
        <v>208</v>
      </c>
      <c r="E130" s="1" t="str">
        <f t="shared" ref="E130:E132" si="21">HYPERLINK("https://docs.google.com/document/d/1ARljgqeEyZ8bZfWETdX6uO_416VO3J_R4QmMI5HX0Bg/edit?usp=sharing","renting a photo booth Culver City")</f>
        <v>renting a photo booth Culver City</v>
      </c>
    </row>
    <row r="131">
      <c r="A131" s="2" t="s">
        <v>48</v>
      </c>
      <c r="B131" s="2" t="s">
        <v>209</v>
      </c>
      <c r="D131" s="3" t="s">
        <v>210</v>
      </c>
      <c r="E131" s="1" t="str">
        <f t="shared" si="21"/>
        <v>renting a photo booth Culver City</v>
      </c>
    </row>
    <row r="132">
      <c r="A132" s="2" t="s">
        <v>50</v>
      </c>
      <c r="B132" s="2" t="s">
        <v>211</v>
      </c>
      <c r="D132" s="3" t="s">
        <v>212</v>
      </c>
      <c r="E132" s="1" t="str">
        <f t="shared" si="21"/>
        <v>renting a photo booth Culver City</v>
      </c>
    </row>
    <row r="133">
      <c r="A133" s="2" t="s">
        <v>123</v>
      </c>
      <c r="B133" s="2" t="s">
        <v>1</v>
      </c>
      <c r="D133" s="3" t="s">
        <v>124</v>
      </c>
      <c r="E133" s="1" t="str">
        <f>HYPERLINK("https://sites.google.com/view/photoboothrentalalisoviejoca/home","rent a photo booth Culver City")</f>
        <v>rent a photo booth Culver City</v>
      </c>
    </row>
    <row r="134">
      <c r="A134" s="2" t="s">
        <v>123</v>
      </c>
      <c r="B134" s="2" t="s">
        <v>1</v>
      </c>
      <c r="D134" s="3" t="s">
        <v>125</v>
      </c>
      <c r="E134" s="1" t="str">
        <f>HYPERLINK("https://sites.google.com/view/irvinephotoboothrental/home","rent a photo booth Culver City")</f>
        <v>rent a photo booth Culver City</v>
      </c>
    </row>
    <row r="135">
      <c r="A135" s="2" t="s">
        <v>123</v>
      </c>
      <c r="B135" s="2" t="s">
        <v>1</v>
      </c>
      <c r="D135" s="3" t="s">
        <v>126</v>
      </c>
      <c r="E135" s="1" t="str">
        <f>HYPERLINK("https://sites.google.com/view/irvinephotoboothrental/photo-booth-rental-irvine","rent a photo booth Culver City")</f>
        <v>rent a photo booth Culver City</v>
      </c>
    </row>
    <row r="136">
      <c r="A136" s="2" t="s">
        <v>123</v>
      </c>
      <c r="B136" s="2" t="s">
        <v>1</v>
      </c>
      <c r="D136" s="3" t="s">
        <v>127</v>
      </c>
      <c r="E136" s="1" t="str">
        <f>HYPERLINK("https://sites.google.com/view/vogue-booth-rental-los-angeles/home","rent a photo booth Culver City")</f>
        <v>rent a photo booth Culver City</v>
      </c>
    </row>
    <row r="137">
      <c r="A137" s="2" t="s">
        <v>123</v>
      </c>
      <c r="B137" s="2" t="s">
        <v>1</v>
      </c>
      <c r="D137" s="3" t="s">
        <v>128</v>
      </c>
      <c r="E137" s="1" t="str">
        <f>HYPERLINK("https://sites.google.com/view/brea-photo-booth-rental/home","rent a photo booth Culver City")</f>
        <v>rent a photo booth Culver City</v>
      </c>
    </row>
    <row r="138">
      <c r="A138" s="2" t="s">
        <v>46</v>
      </c>
      <c r="B138" s="2" t="s">
        <v>186</v>
      </c>
      <c r="D138" s="3" t="s">
        <v>213</v>
      </c>
      <c r="E138" s="1" t="str">
        <f t="shared" ref="E138:E140" si="22">HYPERLINK("https://docs.google.com/document/d/1L2LE74zvZiNfTUeNsuJvmW6ku0KVcPo3mqF9HWGCFMI/edit?usp=sharing","photo booth rental Culver City")</f>
        <v>photo booth rental Culver City</v>
      </c>
    </row>
    <row r="139">
      <c r="A139" s="2" t="s">
        <v>48</v>
      </c>
      <c r="B139" s="2" t="s">
        <v>188</v>
      </c>
      <c r="D139" s="3" t="s">
        <v>214</v>
      </c>
      <c r="E139" s="1" t="str">
        <f t="shared" si="22"/>
        <v>photo booth rental Culver City</v>
      </c>
    </row>
    <row r="140">
      <c r="A140" s="2" t="s">
        <v>50</v>
      </c>
      <c r="B140" s="2" t="s">
        <v>190</v>
      </c>
      <c r="D140" s="3" t="s">
        <v>215</v>
      </c>
      <c r="E140" s="1" t="str">
        <f t="shared" si="22"/>
        <v>photo booth rental Culver City</v>
      </c>
    </row>
    <row r="141">
      <c r="A141" s="2" t="s">
        <v>46</v>
      </c>
      <c r="B141" s="2" t="s">
        <v>216</v>
      </c>
      <c r="D141" s="3" t="s">
        <v>217</v>
      </c>
      <c r="E141" s="1" t="str">
        <f t="shared" ref="E141:E143" si="23">HYPERLINK("https://docs.google.com/document/d/1-UUeQeM1qoRvG8sj0_F2jX75QMF4hWo4cMFV0PKq1kw/edit?usp=sharing","photo booth rentals Culver City")</f>
        <v>photo booth rentals Culver City</v>
      </c>
    </row>
    <row r="142">
      <c r="A142" s="2" t="s">
        <v>48</v>
      </c>
      <c r="B142" s="2" t="s">
        <v>218</v>
      </c>
      <c r="D142" s="3" t="s">
        <v>219</v>
      </c>
      <c r="E142" s="1" t="str">
        <f t="shared" si="23"/>
        <v>photo booth rentals Culver City</v>
      </c>
    </row>
    <row r="143">
      <c r="A143" s="2" t="s">
        <v>50</v>
      </c>
      <c r="B143" s="2" t="s">
        <v>220</v>
      </c>
      <c r="D143" s="3" t="s">
        <v>221</v>
      </c>
      <c r="E143" s="1" t="str">
        <f t="shared" si="23"/>
        <v>photo booth rentals Culver City</v>
      </c>
    </row>
    <row r="144">
      <c r="A144" s="2" t="s">
        <v>123</v>
      </c>
      <c r="B144" s="2" t="s">
        <v>1</v>
      </c>
      <c r="D144" s="3" t="s">
        <v>124</v>
      </c>
      <c r="E144" s="1" t="str">
        <f>HYPERLINK("https://sites.google.com/view/photoboothrentalalisoviejoca/home","rent a photo booth Culver City")</f>
        <v>rent a photo booth Culver City</v>
      </c>
    </row>
    <row r="145">
      <c r="A145" s="2" t="s">
        <v>123</v>
      </c>
      <c r="B145" s="2" t="s">
        <v>1</v>
      </c>
      <c r="D145" s="3" t="s">
        <v>125</v>
      </c>
      <c r="E145" s="1" t="str">
        <f>HYPERLINK("https://sites.google.com/view/irvinephotoboothrental/home","rent a photo booth Culver City")</f>
        <v>rent a photo booth Culver City</v>
      </c>
    </row>
    <row r="146">
      <c r="A146" s="2" t="s">
        <v>123</v>
      </c>
      <c r="B146" s="2" t="s">
        <v>1</v>
      </c>
      <c r="D146" s="3" t="s">
        <v>126</v>
      </c>
      <c r="E146" s="1" t="str">
        <f>HYPERLINK("https://sites.google.com/view/irvinephotoboothrental/photo-booth-rental-irvine","rent a photo booth Culver City")</f>
        <v>rent a photo booth Culver City</v>
      </c>
    </row>
    <row r="147">
      <c r="A147" s="2" t="s">
        <v>123</v>
      </c>
      <c r="B147" s="2" t="s">
        <v>1</v>
      </c>
      <c r="D147" s="3" t="s">
        <v>127</v>
      </c>
      <c r="E147" s="1" t="str">
        <f>HYPERLINK("https://sites.google.com/view/vogue-booth-rental-los-angeles/home","rent a photo booth Culver City")</f>
        <v>rent a photo booth Culver City</v>
      </c>
    </row>
    <row r="148">
      <c r="A148" s="2" t="s">
        <v>123</v>
      </c>
      <c r="B148" s="2" t="s">
        <v>1</v>
      </c>
      <c r="D148" s="3" t="s">
        <v>128</v>
      </c>
      <c r="E148" s="1" t="str">
        <f>HYPERLINK("https://sites.google.com/view/brea-photo-booth-rental/home","rent a photo booth Culver City")</f>
        <v>rent a photo booth Culver City</v>
      </c>
    </row>
    <row r="149" ht="112.5" customHeight="1">
      <c r="A149" s="2" t="s">
        <v>222</v>
      </c>
      <c r="B149" s="2" t="s">
        <v>22</v>
      </c>
      <c r="C149" s="1" t="str">
        <f>HYPERLINK("https://docs.google.com/spreadsheets/d/1wPWac6UXW72WiHQ3msSOrrqfTVbcssrgwqAPwNmt1mI/edit?disco=AAABSVgU640", IMAGE("https://api.qrserver.com/v1/create-qr-code/?size=150x150&amp;data=https://docs.google.com/spreadsheets/d/1wPWac6UXW72WiHQ3msSOrrqfTVbcssrgwqAPwNmt1mI/edit?disco=AAABSVgU640",1))</f>
        <v/>
      </c>
      <c r="D149" s="3" t="s">
        <v>223</v>
      </c>
      <c r="E149" s="1" t="str">
        <f>HYPERLINK("https://docs.google.com/spreadsheets/d/1wPWac6UXW72WiHQ3msSOrrqfTVbcssrgwqAPwNmt1mI/edit?disco=AAABSVgU640", "spreadsheet comment")</f>
        <v>spreadsheet comment</v>
      </c>
    </row>
    <row r="150" ht="112.5" customHeight="1">
      <c r="A150" s="2" t="s">
        <v>222</v>
      </c>
      <c r="B150" s="2" t="s">
        <v>38</v>
      </c>
      <c r="C150" s="1" t="str">
        <f>HYPERLINK("https://docs.google.com/drawings/d/1286VxJkT-XuIYFKxB1ijMVUlOr5y7QmTDpwy-RdE4FI/edit?disco=AAABSmsGuMY", IMAGE("https://api.qrserver.com/v1/create-qr-code/?size=150x150&amp;data=https://docs.google.com/drawings/d/1286VxJkT-XuIYFKxB1ijMVUlOr5y7QmTDpwy-RdE4FI/edit?disco=AAABSmsGuMY",1))</f>
        <v/>
      </c>
      <c r="D150" s="3" t="s">
        <v>224</v>
      </c>
      <c r="E150" s="1" t="str">
        <f>HYPERLINK("https://docs.google.com/drawings/d/1286VxJkT-XuIYFKxB1ijMVUlOr5y7QmTDpwy-RdE4FI/edit?disco=AAABSmsGuMY", "drawing comment")</f>
        <v>drawing comment</v>
      </c>
    </row>
    <row r="151" ht="112.5" customHeight="1">
      <c r="A151" s="2" t="s">
        <v>222</v>
      </c>
      <c r="B151" s="2" t="s">
        <v>46</v>
      </c>
      <c r="C151" s="1" t="str">
        <f>HYPERLINK("https://docs.google.com/document/d/1-UUeQeM1qoRvG8sj0_F2jX75QMF4hWo4cMFV0PKq1kw/edit?disco=AAABSUJOsGI", IMAGE("https://api.qrserver.com/v1/create-qr-code/?size=150x150&amp;data=https://docs.google.com/document/d/1-UUeQeM1qoRvG8sj0_F2jX75QMF4hWo4cMFV0PKq1kw/edit?disco=AAABSUJOsGI",1))</f>
        <v/>
      </c>
      <c r="D151" s="3" t="s">
        <v>225</v>
      </c>
      <c r="E151" s="1" t="str">
        <f>HYPERLINK("https://docs.google.com/document/d/1-UUeQeM1qoRvG8sj0_F2jX75QMF4hWo4cMFV0PKq1kw/edit?disco=AAABSUJOsGI", "document comment")</f>
        <v>document comment</v>
      </c>
    </row>
    <row r="152" ht="112.5" customHeight="1">
      <c r="A152" s="2" t="s">
        <v>222</v>
      </c>
      <c r="B152" s="2" t="s">
        <v>46</v>
      </c>
      <c r="C152" s="1" t="str">
        <f>HYPERLINK("https://docs.google.com/document/d/1L2LE74zvZiNfTUeNsuJvmW6ku0KVcPo3mqF9HWGCFMI/edit?disco=AAABSVubtLw", IMAGE("https://api.qrserver.com/v1/create-qr-code/?size=150x150&amp;data=https://docs.google.com/document/d/1L2LE74zvZiNfTUeNsuJvmW6ku0KVcPo3mqF9HWGCFMI/edit?disco=AAABSVubtLw",1))</f>
        <v/>
      </c>
      <c r="D152" s="3" t="s">
        <v>226</v>
      </c>
      <c r="E152" s="1" t="str">
        <f>HYPERLINK("https://docs.google.com/document/d/1L2LE74zvZiNfTUeNsuJvmW6ku0KVcPo3mqF9HWGCFMI/edit?disco=AAABSVubtLw", "document comment")</f>
        <v>document comment</v>
      </c>
    </row>
    <row r="153" ht="112.5" customHeight="1">
      <c r="A153" s="2" t="s">
        <v>222</v>
      </c>
      <c r="B153" s="2" t="s">
        <v>46</v>
      </c>
      <c r="C153" s="1" t="str">
        <f>HYPERLINK("https://docs.google.com/document/d/1ARljgqeEyZ8bZfWETdX6uO_416VO3J_R4QmMI5HX0Bg/edit?disco=AAABSmsEe7c", IMAGE("https://api.qrserver.com/v1/create-qr-code/?size=150x150&amp;data=https://docs.google.com/document/d/1ARljgqeEyZ8bZfWETdX6uO_416VO3J_R4QmMI5HX0Bg/edit?disco=AAABSmsEe7c",1))</f>
        <v/>
      </c>
      <c r="D153" s="3" t="s">
        <v>227</v>
      </c>
      <c r="E153" s="1" t="str">
        <f>HYPERLINK("https://docs.google.com/document/d/1ARljgqeEyZ8bZfWETdX6uO_416VO3J_R4QmMI5HX0Bg/edit?disco=AAABSmsEe7c", "document comment")</f>
        <v>document comment</v>
      </c>
    </row>
    <row r="154" ht="112.5" customHeight="1">
      <c r="A154" s="2" t="s">
        <v>222</v>
      </c>
      <c r="B154" s="2" t="s">
        <v>46</v>
      </c>
      <c r="C154" s="1" t="str">
        <f>HYPERLINK("https://docs.google.com/document/d/1UvDKi-yz3CAaSNinsBpoUI6zaDsJpBpI93wv3PfXNSM/edit?disco=AAABSVViHGM", IMAGE("https://api.qrserver.com/v1/create-qr-code/?size=150x150&amp;data=https://docs.google.com/document/d/1UvDKi-yz3CAaSNinsBpoUI6zaDsJpBpI93wv3PfXNSM/edit?disco=AAABSVViHGM",1))</f>
        <v/>
      </c>
      <c r="D154" s="3" t="s">
        <v>228</v>
      </c>
      <c r="E154" s="1" t="str">
        <f>HYPERLINK("https://docs.google.com/document/d/1UvDKi-yz3CAaSNinsBpoUI6zaDsJpBpI93wv3PfXNSM/edit?disco=AAABSVViHGM", "document comment")</f>
        <v>document comment</v>
      </c>
    </row>
    <row r="155" ht="112.5" customHeight="1">
      <c r="A155" s="2" t="s">
        <v>222</v>
      </c>
      <c r="B155" s="2" t="s">
        <v>46</v>
      </c>
      <c r="C155" s="1" t="str">
        <f>HYPERLINK("https://docs.google.com/document/d/1KfUdQsxcEwuOe-37mIdTMfeLiSHD55vdqLQ-bSqKD0U/edit?disco=AAABScvds5A", IMAGE("https://api.qrserver.com/v1/create-qr-code/?size=150x150&amp;data=https://docs.google.com/document/d/1KfUdQsxcEwuOe-37mIdTMfeLiSHD55vdqLQ-bSqKD0U/edit?disco=AAABScvds5A",1))</f>
        <v/>
      </c>
      <c r="D155" s="3" t="s">
        <v>229</v>
      </c>
      <c r="E155" s="1" t="str">
        <f>HYPERLINK("https://docs.google.com/document/d/1KfUdQsxcEwuOe-37mIdTMfeLiSHD55vdqLQ-bSqKD0U/edit?disco=AAABScvds5A", "document comment")</f>
        <v>document comment</v>
      </c>
    </row>
    <row r="156" ht="112.5" customHeight="1">
      <c r="A156" s="2" t="s">
        <v>222</v>
      </c>
      <c r="B156" s="2" t="s">
        <v>46</v>
      </c>
      <c r="C156" s="1" t="str">
        <f>HYPERLINK("https://docs.google.com/document/d/155uMPMZy-yIn5FwYxc6I8k_q04HM-QjsKJPJjNhR3dM/edit?disco=AAABSdcMgKs", IMAGE("https://api.qrserver.com/v1/create-qr-code/?size=150x150&amp;data=https://docs.google.com/document/d/155uMPMZy-yIn5FwYxc6I8k_q04HM-QjsKJPJjNhR3dM/edit?disco=AAABSdcMgKs",1))</f>
        <v/>
      </c>
      <c r="D156" s="3" t="s">
        <v>230</v>
      </c>
      <c r="E156" s="1" t="str">
        <f>HYPERLINK("https://docs.google.com/document/d/155uMPMZy-yIn5FwYxc6I8k_q04HM-QjsKJPJjNhR3dM/edit?disco=AAABSdcMgKs", "document comment")</f>
        <v>document comment</v>
      </c>
    </row>
    <row r="157" ht="112.5" customHeight="1">
      <c r="A157" s="2" t="s">
        <v>222</v>
      </c>
      <c r="B157" s="2" t="s">
        <v>46</v>
      </c>
      <c r="C157" s="1" t="str">
        <f>HYPERLINK("https://docs.google.com/document/d/1hYzqZYgT-3IgSuPzUuSt80xufodIiUQv6mbZGCc6FH0/edit?disco=AAABSV00Nxs", IMAGE("https://api.qrserver.com/v1/create-qr-code/?size=150x150&amp;data=https://docs.google.com/document/d/1hYzqZYgT-3IgSuPzUuSt80xufodIiUQv6mbZGCc6FH0/edit?disco=AAABSV00Nxs",1))</f>
        <v/>
      </c>
      <c r="D157" s="3" t="s">
        <v>231</v>
      </c>
      <c r="E157" s="1" t="str">
        <f>HYPERLINK("https://docs.google.com/document/d/1hYzqZYgT-3IgSuPzUuSt80xufodIiUQv6mbZGCc6FH0/edit?disco=AAABSV00Nxs", "document comment")</f>
        <v>document comment</v>
      </c>
    </row>
    <row r="158" ht="112.5" customHeight="1">
      <c r="A158" s="2" t="s">
        <v>222</v>
      </c>
      <c r="B158" s="2" t="s">
        <v>46</v>
      </c>
      <c r="C158" s="1" t="str">
        <f>HYPERLINK("https://docs.google.com/document/d/1mA_SKrCh4tVHvrv3pTM03is9Q1E6ctXeKdctUOoTLuM/edit?disco=AAABSU1iFZ4", IMAGE("https://api.qrserver.com/v1/create-qr-code/?size=150x150&amp;data=https://docs.google.com/document/d/1mA_SKrCh4tVHvrv3pTM03is9Q1E6ctXeKdctUOoTLuM/edit?disco=AAABSU1iFZ4",1))</f>
        <v/>
      </c>
      <c r="D158" s="3" t="s">
        <v>232</v>
      </c>
      <c r="E158" s="1" t="str">
        <f>HYPERLINK("https://docs.google.com/document/d/1mA_SKrCh4tVHvrv3pTM03is9Q1E6ctXeKdctUOoTLuM/edit?disco=AAABSU1iFZ4", "document comment")</f>
        <v>document comment</v>
      </c>
    </row>
    <row r="159" ht="112.5" customHeight="1">
      <c r="A159" s="2" t="s">
        <v>222</v>
      </c>
      <c r="B159" s="2" t="s">
        <v>46</v>
      </c>
      <c r="C159" s="1" t="str">
        <f>HYPERLINK("https://docs.google.com/document/d/1JtPFbEv7OG4mATpCtyf-0wW_8GXPB7tJHoborwREoWk/edit?disco=AAABSbXfLQ4", IMAGE("https://api.qrserver.com/v1/create-qr-code/?size=150x150&amp;data=https://docs.google.com/document/d/1JtPFbEv7OG4mATpCtyf-0wW_8GXPB7tJHoborwREoWk/edit?disco=AAABSbXfLQ4",1))</f>
        <v/>
      </c>
      <c r="D159" s="3" t="s">
        <v>233</v>
      </c>
      <c r="E159" s="1" t="str">
        <f>HYPERLINK("https://docs.google.com/document/d/1JtPFbEv7OG4mATpCtyf-0wW_8GXPB7tJHoborwREoWk/edit?disco=AAABSbXfLQ4", "document comment")</f>
        <v>document comment</v>
      </c>
    </row>
    <row r="160" ht="112.5" customHeight="1">
      <c r="A160" s="2" t="s">
        <v>222</v>
      </c>
      <c r="B160" s="2" t="s">
        <v>46</v>
      </c>
      <c r="C160" s="1" t="str">
        <f>HYPERLINK("https://docs.google.com/document/d/1H-TaQJYJzskF8TaHtfPt0RMQAIekOCBRQUsQQbtcr3g/edit?disco=AAABSd3qIaE", IMAGE("https://api.qrserver.com/v1/create-qr-code/?size=150x150&amp;data=https://docs.google.com/document/d/1H-TaQJYJzskF8TaHtfPt0RMQAIekOCBRQUsQQbtcr3g/edit?disco=AAABSd3qIaE",1))</f>
        <v/>
      </c>
      <c r="D160" s="3" t="s">
        <v>234</v>
      </c>
      <c r="E160" s="1" t="str">
        <f>HYPERLINK("https://docs.google.com/document/d/1H-TaQJYJzskF8TaHtfPt0RMQAIekOCBRQUsQQbtcr3g/edit?disco=AAABSd3qIaE", "document comment")</f>
        <v>document comment</v>
      </c>
    </row>
    <row r="161" ht="112.5" customHeight="1">
      <c r="A161" s="2" t="s">
        <v>222</v>
      </c>
      <c r="B161" s="2" t="s">
        <v>46</v>
      </c>
      <c r="C161" s="1" t="str">
        <f>HYPERLINK("https://docs.google.com/document/d/1vQCIxqDxmH1QL2Cdc9zXbqZoPM2lTaTbqamnb8nUCVI/edit?disco=AAABSbsLUuY", IMAGE("https://api.qrserver.com/v1/create-qr-code/?size=150x150&amp;data=https://docs.google.com/document/d/1vQCIxqDxmH1QL2Cdc9zXbqZoPM2lTaTbqamnb8nUCVI/edit?disco=AAABSbsLUuY",1))</f>
        <v/>
      </c>
      <c r="D161" s="3" t="s">
        <v>235</v>
      </c>
      <c r="E161" s="1" t="str">
        <f>HYPERLINK("https://docs.google.com/document/d/1vQCIxqDxmH1QL2Cdc9zXbqZoPM2lTaTbqamnb8nUCVI/edit?disco=AAABSbsLUuY", "document comment")</f>
        <v>document comment</v>
      </c>
    </row>
    <row r="162" ht="112.5" customHeight="1">
      <c r="A162" s="2" t="s">
        <v>222</v>
      </c>
      <c r="B162" s="2" t="s">
        <v>46</v>
      </c>
      <c r="C162" s="1" t="str">
        <f>HYPERLINK("https://docs.google.com/document/d/15tf3_vg_qYX16iWzKLzvG5weU5ct6i0aUA6xieFp_LA/edit?disco=AAABSUXoiZw", IMAGE("https://api.qrserver.com/v1/create-qr-code/?size=150x150&amp;data=https://docs.google.com/document/d/15tf3_vg_qYX16iWzKLzvG5weU5ct6i0aUA6xieFp_LA/edit?disco=AAABSUXoiZw",1))</f>
        <v/>
      </c>
      <c r="D162" s="3" t="s">
        <v>236</v>
      </c>
      <c r="E162" s="1" t="str">
        <f>HYPERLINK("https://docs.google.com/document/d/15tf3_vg_qYX16iWzKLzvG5weU5ct6i0aUA6xieFp_LA/edit?disco=AAABSUXoiZw", "document comment")</f>
        <v>document comment</v>
      </c>
    </row>
    <row r="163" ht="112.5" customHeight="1">
      <c r="A163" s="2" t="s">
        <v>222</v>
      </c>
      <c r="B163" s="2" t="s">
        <v>46</v>
      </c>
      <c r="C163" s="1" t="str">
        <f>HYPERLINK("https://docs.google.com/document/d/1tisGyYBPOwaMUAyCci4nTEASuhKpNpzjd_OmvmQGLRI/edit?disco=AAABSWIqk5M", IMAGE("https://api.qrserver.com/v1/create-qr-code/?size=150x150&amp;data=https://docs.google.com/document/d/1tisGyYBPOwaMUAyCci4nTEASuhKpNpzjd_OmvmQGLRI/edit?disco=AAABSWIqk5M",1))</f>
        <v/>
      </c>
      <c r="D163" s="3" t="s">
        <v>237</v>
      </c>
      <c r="E163" s="1" t="str">
        <f>HYPERLINK("https://docs.google.com/document/d/1tisGyYBPOwaMUAyCci4nTEASuhKpNpzjd_OmvmQGLRI/edit?disco=AAABSWIqk5M", "document comment")</f>
        <v>document comment</v>
      </c>
    </row>
    <row r="164" ht="112.5" customHeight="1">
      <c r="A164" s="2" t="s">
        <v>222</v>
      </c>
      <c r="B164" s="2" t="s">
        <v>46</v>
      </c>
      <c r="C164" s="1" t="str">
        <f>HYPERLINK("https://docs.google.com/document/d/1vOHZp9QnrYhdPzgmvLC5IqAvsp0rkTLWI5xhR1HnjCw/edit?disco=AAABSV4GKGA", IMAGE("https://api.qrserver.com/v1/create-qr-code/?size=150x150&amp;data=https://docs.google.com/document/d/1vOHZp9QnrYhdPzgmvLC5IqAvsp0rkTLWI5xhR1HnjCw/edit?disco=AAABSV4GKGA",1))</f>
        <v/>
      </c>
      <c r="D164" s="3" t="s">
        <v>238</v>
      </c>
      <c r="E164" s="1" t="str">
        <f>HYPERLINK("https://docs.google.com/document/d/1vOHZp9QnrYhdPzgmvLC5IqAvsp0rkTLWI5xhR1HnjCw/edit?disco=AAABSV4GKGA", "document comment")</f>
        <v>document comment</v>
      </c>
    </row>
    <row r="165" ht="112.5" customHeight="1">
      <c r="A165" s="2" t="s">
        <v>222</v>
      </c>
      <c r="B165" s="2" t="s">
        <v>46</v>
      </c>
      <c r="C165" s="1" t="str">
        <f>HYPERLINK("https://docs.google.com/document/d/1IjLRCrTQ5iplMU1niokMBpQep9h390DGEtGZ1GGpSYs/edit?disco=AAABSmhxv2w", IMAGE("https://api.qrserver.com/v1/create-qr-code/?size=150x150&amp;data=https://docs.google.com/document/d/1IjLRCrTQ5iplMU1niokMBpQep9h390DGEtGZ1GGpSYs/edit?disco=AAABSmhxv2w",1))</f>
        <v/>
      </c>
      <c r="D165" s="3" t="s">
        <v>239</v>
      </c>
      <c r="E165" s="1" t="str">
        <f>HYPERLINK("https://docs.google.com/document/d/1IjLRCrTQ5iplMU1niokMBpQep9h390DGEtGZ1GGpSYs/edit?disco=AAABSmhxv2w", "document comment")</f>
        <v>document comment</v>
      </c>
    </row>
    <row r="166" ht="112.5" customHeight="1">
      <c r="A166" s="2" t="s">
        <v>222</v>
      </c>
      <c r="B166" s="2" t="s">
        <v>46</v>
      </c>
      <c r="C166" s="1" t="str">
        <f>HYPERLINK("https://docs.google.com/document/d/1jP-nUpqKMAxRQy54az7DP9f_VsUdYQXLNdZ_D83UJVs/edit?disco=AAABSVJlGY8", IMAGE("https://api.qrserver.com/v1/create-qr-code/?size=150x150&amp;data=https://docs.google.com/document/d/1jP-nUpqKMAxRQy54az7DP9f_VsUdYQXLNdZ_D83UJVs/edit?disco=AAABSVJlGY8",1))</f>
        <v/>
      </c>
      <c r="D166" s="3" t="s">
        <v>240</v>
      </c>
      <c r="E166" s="1" t="str">
        <f>HYPERLINK("https://docs.google.com/document/d/1jP-nUpqKMAxRQy54az7DP9f_VsUdYQXLNdZ_D83UJVs/edit?disco=AAABSVJlGY8", "document comment")</f>
        <v>document comment</v>
      </c>
    </row>
    <row r="167" ht="112.5" customHeight="1">
      <c r="A167" s="2" t="s">
        <v>222</v>
      </c>
      <c r="B167" s="2" t="s">
        <v>46</v>
      </c>
      <c r="C167" s="1" t="str">
        <f>HYPERLINK("https://docs.google.com/document/d/14Kx9d1AkJh-ATFCOA6GuSwB2rnGgP7mEETaNurSlWWs/edit?disco=AAABSUJK1j4", IMAGE("https://api.qrserver.com/v1/create-qr-code/?size=150x150&amp;data=https://docs.google.com/document/d/14Kx9d1AkJh-ATFCOA6GuSwB2rnGgP7mEETaNurSlWWs/edit?disco=AAABSUJK1j4",1))</f>
        <v/>
      </c>
      <c r="D167" s="3" t="s">
        <v>241</v>
      </c>
      <c r="E167" s="1" t="str">
        <f>HYPERLINK("https://docs.google.com/document/d/14Kx9d1AkJh-ATFCOA6GuSwB2rnGgP7mEETaNurSlWWs/edit?disco=AAABSUJK1j4", "document comment")</f>
        <v>document comment</v>
      </c>
    </row>
    <row r="168" ht="112.5" customHeight="1">
      <c r="A168" s="2" t="s">
        <v>222</v>
      </c>
      <c r="B168" s="2" t="s">
        <v>46</v>
      </c>
      <c r="C168" s="1" t="str">
        <f>HYPERLINK("https://docs.google.com/document/d/1jFHnLuFlEuJk3TsYOHzrHVqkc6p0lv9t8cNlieeTR_8/edit?disco=AAABSbiS4cM", IMAGE("https://api.qrserver.com/v1/create-qr-code/?size=150x150&amp;data=https://docs.google.com/document/d/1jFHnLuFlEuJk3TsYOHzrHVqkc6p0lv9t8cNlieeTR_8/edit?disco=AAABSbiS4cM",1))</f>
        <v/>
      </c>
      <c r="D168" s="3" t="s">
        <v>242</v>
      </c>
      <c r="E168" s="1" t="str">
        <f>HYPERLINK("https://docs.google.com/document/d/1jFHnLuFlEuJk3TsYOHzrHVqkc6p0lv9t8cNlieeTR_8/edit?disco=AAABSbiS4cM", "document comment")</f>
        <v>document comment</v>
      </c>
    </row>
    <row r="169" ht="112.5" customHeight="1">
      <c r="A169" s="2" t="s">
        <v>222</v>
      </c>
      <c r="B169" s="2" t="s">
        <v>46</v>
      </c>
      <c r="C169" s="1" t="str">
        <f>HYPERLINK("https://docs.google.com/document/d/1t41MNj3_ojLX33VFSOBZI4_JUbXNaBQUF1kuN0ztvL0/edit?disco=AAABSVbRMUA", IMAGE("https://api.qrserver.com/v1/create-qr-code/?size=150x150&amp;data=https://docs.google.com/document/d/1t41MNj3_ojLX33VFSOBZI4_JUbXNaBQUF1kuN0ztvL0/edit?disco=AAABSVbRMUA",1))</f>
        <v/>
      </c>
      <c r="D169" s="3" t="s">
        <v>243</v>
      </c>
      <c r="E169" s="1" t="str">
        <f>HYPERLINK("https://docs.google.com/document/d/1t41MNj3_ojLX33VFSOBZI4_JUbXNaBQUF1kuN0ztvL0/edit?disco=AAABSVbRMUA", "document comment")</f>
        <v>document comment</v>
      </c>
    </row>
    <row r="170" ht="112.5" customHeight="1">
      <c r="A170" s="2" t="s">
        <v>222</v>
      </c>
      <c r="B170" s="2" t="s">
        <v>46</v>
      </c>
      <c r="C170" s="1" t="str">
        <f>HYPERLINK("https://docs.google.com/document/d/1DfErLU02u0KBQooQhl5RLm54S0LObmU9wTwrrJgwsJ4/edit?disco=AAABSmfYKjE", IMAGE("https://api.qrserver.com/v1/create-qr-code/?size=150x150&amp;data=https://docs.google.com/document/d/1DfErLU02u0KBQooQhl5RLm54S0LObmU9wTwrrJgwsJ4/edit?disco=AAABSmfYKjE",1))</f>
        <v/>
      </c>
      <c r="D170" s="3" t="s">
        <v>244</v>
      </c>
      <c r="E170" s="1" t="str">
        <f>HYPERLINK("https://docs.google.com/document/d/1DfErLU02u0KBQooQhl5RLm54S0LObmU9wTwrrJgwsJ4/edit?disco=AAABSmfYKjE", "document comment")</f>
        <v>document comment</v>
      </c>
    </row>
    <row r="171" ht="112.5" customHeight="1">
      <c r="A171" s="2" t="s">
        <v>222</v>
      </c>
      <c r="B171" s="2" t="s">
        <v>46</v>
      </c>
      <c r="C171" s="1" t="str">
        <f>HYPERLINK("https://docs.google.com/document/d/1uTUEX1mh-8qPhKwXAqI2PsSf_wg8Scfp2QdfALs1d68/edit?disco=AAABSmZyKFw", IMAGE("https://api.qrserver.com/v1/create-qr-code/?size=150x150&amp;data=https://docs.google.com/document/d/1uTUEX1mh-8qPhKwXAqI2PsSf_wg8Scfp2QdfALs1d68/edit?disco=AAABSmZyKFw",1))</f>
        <v/>
      </c>
      <c r="D171" s="3" t="s">
        <v>245</v>
      </c>
      <c r="E171" s="1" t="str">
        <f>HYPERLINK("https://docs.google.com/document/d/1uTUEX1mh-8qPhKwXAqI2PsSf_wg8Scfp2QdfALs1d68/edit?disco=AAABSmZyKFw", "document comment")</f>
        <v>document comment</v>
      </c>
    </row>
    <row r="172" ht="112.5" customHeight="1">
      <c r="A172" s="2" t="s">
        <v>222</v>
      </c>
      <c r="B172" s="2" t="s">
        <v>52</v>
      </c>
      <c r="C172" s="1" t="str">
        <f>HYPERLINK("https://docs.google.com/presentation/d/17WPDLuvcmRucLX-WnsvOM8TXcs18dp0ev9ZtfqhFATo/edit?disco=AAABSdLbRVA", IMAGE("https://api.qrserver.com/v1/create-qr-code/?size=150x150&amp;data=https://docs.google.com/presentation/d/17WPDLuvcmRucLX-WnsvOM8TXcs18dp0ev9ZtfqhFATo/edit?disco=AAABSdLbRVA",1))</f>
        <v/>
      </c>
      <c r="D172" s="3" t="s">
        <v>246</v>
      </c>
      <c r="E172" s="1" t="str">
        <f>HYPERLINK("https://docs.google.com/presentation/d/17WPDLuvcmRucLX-WnsvOM8TXcs18dp0ev9ZtfqhFATo/edit?disco=AAABSdLbRVA", "presentation comment")</f>
        <v>presentation comment</v>
      </c>
    </row>
    <row r="173" ht="112.5" customHeight="1">
      <c r="A173" s="2" t="s">
        <v>247</v>
      </c>
      <c r="B173" s="2" t="s">
        <v>248</v>
      </c>
      <c r="C173" s="1" t="str">
        <f>HYPERLINK("https://drive.google.com/file/d/1ROaFWmLRPbkvhwiaWxUmS8y1Tn1bnvPo/view?usp=sharing", IMAGE("https://api.qrserver.com/v1/create-qr-code/?size=150x150&amp;data=https://drive.google.com/file/d/1ROaFWmLRPbkvhwiaWxUmS8y1Tn1bnvPo/view?usp=sharing",1))</f>
        <v/>
      </c>
      <c r="D173" s="3" t="s">
        <v>249</v>
      </c>
      <c r="E173" s="1" t="str">
        <f>HYPERLINK("https://drive.google.com/file/d/1ROaFWmLRPbkvhwiaWxUmS8y1Tn1bnvPo/view?usp=sharing","rent a photo booth Culver City-rent a photo booth Culver City.pdf")</f>
        <v>rent a photo booth Culver City-rent a photo booth Culver City.pdf</v>
      </c>
    </row>
    <row r="174" ht="112.5" customHeight="1">
      <c r="A174" s="2" t="s">
        <v>250</v>
      </c>
      <c r="B174" s="2" t="s">
        <v>251</v>
      </c>
      <c r="C174" s="1" t="str">
        <f>HYPERLINK("https://drive.google.com/file/d/1qz2u68mvMfZgpsWwetb5vxUY762ZreNL/view?usp=sharing", IMAGE("https://api.qrserver.com/v1/create-qr-code/?size=150x150&amp;data=https://drive.google.com/file/d/1qz2u68mvMfZgpsWwetb5vxUY762ZreNL/view?usp=sharing",1))</f>
        <v/>
      </c>
      <c r="D174" s="3" t="s">
        <v>252</v>
      </c>
      <c r="E174" s="1" t="str">
        <f>HYPERLINK("https://drive.google.com/file/d/1qz2u68mvMfZgpsWwetb5vxUY762ZreNL/view?usp=sharing","rent a photo booth Culver City-rent a photo booth Culver City.csv")</f>
        <v>rent a photo booth Culver City-rent a photo booth Culver City.csv</v>
      </c>
    </row>
    <row r="175" ht="112.5" customHeight="1">
      <c r="A175" s="2" t="s">
        <v>253</v>
      </c>
      <c r="B175" s="2" t="s">
        <v>254</v>
      </c>
      <c r="C175" s="1" t="str">
        <f>HYPERLINK("https://drive.google.com/file/d/1mlYBQHc-ROGAN3UGQeIDIXZK1iX1XSe5/view?usp=sharing", IMAGE("https://api.qrserver.com/v1/create-qr-code/?size=150x150&amp;data=https://drive.google.com/file/d/1mlYBQHc-ROGAN3UGQeIDIXZK1iX1XSe5/view?usp=sharing",1))</f>
        <v/>
      </c>
      <c r="D175" s="3" t="s">
        <v>255</v>
      </c>
      <c r="E175" s="1" t="str">
        <f>HYPERLINK("https://drive.google.com/file/d/1mlYBQHc-ROGAN3UGQeIDIXZK1iX1XSe5/view?usp=sharing","rent a photo booth Culver City-rent a photo booth Culver City.ods")</f>
        <v>rent a photo booth Culver City-rent a photo booth Culver City.ods</v>
      </c>
    </row>
    <row r="176" ht="112.5" customHeight="1">
      <c r="A176" s="2" t="s">
        <v>256</v>
      </c>
      <c r="B176" s="2" t="s">
        <v>257</v>
      </c>
      <c r="C176" s="1" t="str">
        <f>HYPERLINK("https://drive.google.com/file/d/1PMrKGJufUuBxmhW5RHO7hZ4m0V4f6eUg/view?usp=sharing", IMAGE("https://api.qrserver.com/v1/create-qr-code/?size=150x150&amp;data=https://drive.google.com/file/d/1PMrKGJufUuBxmhW5RHO7hZ4m0V4f6eUg/view?usp=sharing",1))</f>
        <v/>
      </c>
      <c r="D176" s="3" t="s">
        <v>258</v>
      </c>
      <c r="E176" s="1" t="str">
        <f>HYPERLINK("https://drive.google.com/file/d/1PMrKGJufUuBxmhW5RHO7hZ4m0V4f6eUg/view?usp=sharing","rent a photo booth Culver City-rent a photo booth Culver City.tsv")</f>
        <v>rent a photo booth Culver City-rent a photo booth Culver City.tsv</v>
      </c>
    </row>
    <row r="177" ht="112.5" customHeight="1">
      <c r="A177" s="2" t="s">
        <v>259</v>
      </c>
      <c r="B177" s="2" t="s">
        <v>260</v>
      </c>
      <c r="C177" s="1" t="str">
        <f>HYPERLINK("https://docs.google.com/spreadsheets/d/1aqN9CQ5NHuC9E1kLflK_nAY74iQ4echA/edit?usp=sharing&amp;ouid=115602453726005426174&amp;rtpof=true&amp;sd=true", IMAGE("https://api.qrserver.com/v1/create-qr-code/?size=150x150&amp;data=https://docs.google.com/spreadsheets/d/1aqN9CQ5NHuC9E1kLflK_nAY74iQ4echA/edit?usp=sharing&amp;ouid=115602453726005426174&amp;rtpof=true&amp;sd=true",1))</f>
        <v/>
      </c>
      <c r="D177" s="3" t="s">
        <v>261</v>
      </c>
      <c r="E177" s="1" t="str">
        <f>HYPERLINK("https://docs.google.com/spreadsheets/d/1aqN9CQ5NHuC9E1kLflK_nAY74iQ4echA/edit?usp=sharing&amp;ouid=115602453726005426174&amp;rtpof=true&amp;sd=true","rent a photo booth Culver City-rent a photo booth Culver City.xlsx")</f>
        <v>rent a photo booth Culver City-rent a photo booth Culver City.xlsx</v>
      </c>
    </row>
    <row r="178" ht="112.5" customHeight="1">
      <c r="A178" s="2" t="s">
        <v>247</v>
      </c>
      <c r="B178" s="2" t="s">
        <v>262</v>
      </c>
      <c r="C178" s="1" t="str">
        <f>HYPERLINK("https://drive.google.com/file/d/1WldURGOBcnlTuVGtPEwavJ8Q6rNgrtkk/view?usp=sharing", IMAGE("https://api.qrserver.com/v1/create-qr-code/?size=150x150&amp;data=https://drive.google.com/file/d/1WldURGOBcnlTuVGtPEwavJ8Q6rNgrtkk/view?usp=sharing",1))</f>
        <v/>
      </c>
      <c r="D178" s="3" t="s">
        <v>263</v>
      </c>
      <c r="E178" s="1" t="str">
        <f>HYPERLINK("https://drive.google.com/file/d/1WldURGOBcnlTuVGtPEwavJ8Q6rNgrtkk/view?usp=sharing","rent a photo booth Culver City-Keywords.pdf")</f>
        <v>rent a photo booth Culver City-Keywords.pdf</v>
      </c>
    </row>
    <row r="179" ht="112.5" customHeight="1">
      <c r="A179" s="2" t="s">
        <v>250</v>
      </c>
      <c r="B179" s="2" t="s">
        <v>264</v>
      </c>
      <c r="C179" s="1" t="str">
        <f>HYPERLINK("https://drive.google.com/file/d/1QhZMkIObCQzVVFagEqViHXeKJBfBypUa/view?usp=sharing", IMAGE("https://api.qrserver.com/v1/create-qr-code/?size=150x150&amp;data=https://drive.google.com/file/d/1QhZMkIObCQzVVFagEqViHXeKJBfBypUa/view?usp=sharing",1))</f>
        <v/>
      </c>
      <c r="D179" s="3" t="s">
        <v>265</v>
      </c>
      <c r="E179" s="1" t="str">
        <f>HYPERLINK("https://drive.google.com/file/d/1QhZMkIObCQzVVFagEqViHXeKJBfBypUa/view?usp=sharing","rent a photo booth Culver City-Keywords.csv")</f>
        <v>rent a photo booth Culver City-Keywords.csv</v>
      </c>
    </row>
    <row r="180" ht="112.5" customHeight="1">
      <c r="A180" s="2" t="s">
        <v>253</v>
      </c>
      <c r="B180" s="2" t="s">
        <v>266</v>
      </c>
      <c r="C180" s="1" t="str">
        <f>HYPERLINK("https://drive.google.com/file/d/1TAiL6QIFM4L1IfQNspvCt_oHLNX0hWoW/view?usp=sharing", IMAGE("https://api.qrserver.com/v1/create-qr-code/?size=150x150&amp;data=https://drive.google.com/file/d/1TAiL6QIFM4L1IfQNspvCt_oHLNX0hWoW/view?usp=sharing",1))</f>
        <v/>
      </c>
      <c r="D180" s="3" t="s">
        <v>267</v>
      </c>
      <c r="E180" s="1" t="str">
        <f>HYPERLINK("https://drive.google.com/file/d/1TAiL6QIFM4L1IfQNspvCt_oHLNX0hWoW/view?usp=sharing","rent a photo booth Culver City-Keywords.ods")</f>
        <v>rent a photo booth Culver City-Keywords.ods</v>
      </c>
    </row>
    <row r="181" ht="112.5" customHeight="1">
      <c r="A181" s="2" t="s">
        <v>256</v>
      </c>
      <c r="B181" s="2" t="s">
        <v>268</v>
      </c>
      <c r="C181" s="1" t="str">
        <f>HYPERLINK("https://drive.google.com/file/d/1cv-EskVkRuSLg-w4WLnhvEgBM2CiwT9i/view?usp=sharing", IMAGE("https://api.qrserver.com/v1/create-qr-code/?size=150x150&amp;data=https://drive.google.com/file/d/1cv-EskVkRuSLg-w4WLnhvEgBM2CiwT9i/view?usp=sharing",1))</f>
        <v/>
      </c>
      <c r="D181" s="3" t="s">
        <v>269</v>
      </c>
      <c r="E181" s="1" t="str">
        <f>HYPERLINK("https://drive.google.com/file/d/1cv-EskVkRuSLg-w4WLnhvEgBM2CiwT9i/view?usp=sharing","rent a photo booth Culver City-Keywords.tsv")</f>
        <v>rent a photo booth Culver City-Keywords.tsv</v>
      </c>
    </row>
    <row r="182" ht="112.5" customHeight="1">
      <c r="A182" s="2" t="s">
        <v>259</v>
      </c>
      <c r="B182" s="2" t="s">
        <v>270</v>
      </c>
      <c r="C182" s="1" t="str">
        <f>HYPERLINK("https://docs.google.com/spreadsheets/d/1nZxjzFkrTgYlkeM2uOiVtV_N0fkeTmpe/edit?usp=sharing&amp;ouid=115602453726005426174&amp;rtpof=true&amp;sd=true", IMAGE("https://api.qrserver.com/v1/create-qr-code/?size=150x150&amp;data=https://docs.google.com/spreadsheets/d/1nZxjzFkrTgYlkeM2uOiVtV_N0fkeTmpe/edit?usp=sharing&amp;ouid=115602453726005426174&amp;rtpof=true&amp;sd=true",1))</f>
        <v/>
      </c>
      <c r="D182" s="3" t="s">
        <v>271</v>
      </c>
      <c r="E182" s="1" t="str">
        <f>HYPERLINK("https://docs.google.com/spreadsheets/d/1nZxjzFkrTgYlkeM2uOiVtV_N0fkeTmpe/edit?usp=sharing&amp;ouid=115602453726005426174&amp;rtpof=true&amp;sd=true","rent a photo booth Culver City-Keywords.xlsx")</f>
        <v>rent a photo booth Culver City-Keywords.xlsx</v>
      </c>
    </row>
    <row r="183" ht="112.5" customHeight="1">
      <c r="A183" s="2" t="s">
        <v>247</v>
      </c>
      <c r="B183" s="2" t="s">
        <v>272</v>
      </c>
      <c r="C183" s="1" t="str">
        <f>HYPERLINK("https://drive.google.com/file/d/1EOJ_HRtvyGPTBBzsmVzxPEifZow6e_g_/view?usp=sharing", IMAGE("https://api.qrserver.com/v1/create-qr-code/?size=150x150&amp;data=https://drive.google.com/file/d/1EOJ_HRtvyGPTBBzsmVzxPEifZow6e_g_/view?usp=sharing",1))</f>
        <v/>
      </c>
      <c r="D183" s="3" t="s">
        <v>273</v>
      </c>
      <c r="E183" s="1" t="str">
        <f>HYPERLINK("https://drive.google.com/file/d/1EOJ_HRtvyGPTBBzsmVzxPEifZow6e_g_/view?usp=sharing","rent a photo booth Culver City-Content.pdf")</f>
        <v>rent a photo booth Culver City-Content.pdf</v>
      </c>
    </row>
    <row r="184" ht="112.5" customHeight="1">
      <c r="A184" s="2" t="s">
        <v>250</v>
      </c>
      <c r="B184" s="2" t="s">
        <v>274</v>
      </c>
      <c r="C184" s="1" t="str">
        <f>HYPERLINK("https://drive.google.com/file/d/1o73ZZyN0FBC5aDl5otgVlKxNw2prtAoX/view?usp=sharing", IMAGE("https://api.qrserver.com/v1/create-qr-code/?size=150x150&amp;data=https://drive.google.com/file/d/1o73ZZyN0FBC5aDl5otgVlKxNw2prtAoX/view?usp=sharing",1))</f>
        <v/>
      </c>
      <c r="D184" s="3" t="s">
        <v>275</v>
      </c>
      <c r="E184" s="1" t="str">
        <f>HYPERLINK("https://drive.google.com/file/d/1o73ZZyN0FBC5aDl5otgVlKxNw2prtAoX/view?usp=sharing","rent a photo booth Culver City-Content.csv")</f>
        <v>rent a photo booth Culver City-Content.csv</v>
      </c>
    </row>
    <row r="185" ht="112.5" customHeight="1">
      <c r="A185" s="2" t="s">
        <v>253</v>
      </c>
      <c r="B185" s="2" t="s">
        <v>276</v>
      </c>
      <c r="C185" s="1" t="str">
        <f>HYPERLINK("https://drive.google.com/file/d/1BqqbnjCVG3dypZApiahB-Skp5kmTIBsB/view?usp=sharing", IMAGE("https://api.qrserver.com/v1/create-qr-code/?size=150x150&amp;data=https://drive.google.com/file/d/1BqqbnjCVG3dypZApiahB-Skp5kmTIBsB/view?usp=sharing",1))</f>
        <v/>
      </c>
      <c r="D185" s="3" t="s">
        <v>277</v>
      </c>
      <c r="E185" s="1" t="str">
        <f>HYPERLINK("https://drive.google.com/file/d/1BqqbnjCVG3dypZApiahB-Skp5kmTIBsB/view?usp=sharing","rent a photo booth Culver City-Content.ods")</f>
        <v>rent a photo booth Culver City-Content.ods</v>
      </c>
    </row>
    <row r="186" ht="112.5" customHeight="1">
      <c r="A186" s="2" t="s">
        <v>256</v>
      </c>
      <c r="B186" s="2" t="s">
        <v>278</v>
      </c>
      <c r="C186" s="1" t="str">
        <f>HYPERLINK("https://drive.google.com/file/d/1XJXBhuGLdEZLOLpDGgizq83C7_TdY9kA/view?usp=sharing", IMAGE("https://api.qrserver.com/v1/create-qr-code/?size=150x150&amp;data=https://drive.google.com/file/d/1XJXBhuGLdEZLOLpDGgizq83C7_TdY9kA/view?usp=sharing",1))</f>
        <v/>
      </c>
      <c r="D186" s="3" t="s">
        <v>279</v>
      </c>
      <c r="E186" s="1" t="str">
        <f>HYPERLINK("https://drive.google.com/file/d/1XJXBhuGLdEZLOLpDGgizq83C7_TdY9kA/view?usp=sharing","rent a photo booth Culver City-Content.tsv")</f>
        <v>rent a photo booth Culver City-Content.tsv</v>
      </c>
    </row>
    <row r="187" ht="112.5" customHeight="1">
      <c r="A187" s="2" t="s">
        <v>259</v>
      </c>
      <c r="B187" s="2" t="s">
        <v>280</v>
      </c>
      <c r="C187" s="1" t="str">
        <f>HYPERLINK("https://docs.google.com/spreadsheets/d/1_WMrOxvadiufOuCs1gKVB-Xy2nQ2mRP6/edit?usp=sharing&amp;ouid=115602453726005426174&amp;rtpof=true&amp;sd=true", IMAGE("https://api.qrserver.com/v1/create-qr-code/?size=150x150&amp;data=https://docs.google.com/spreadsheets/d/1_WMrOxvadiufOuCs1gKVB-Xy2nQ2mRP6/edit?usp=sharing&amp;ouid=115602453726005426174&amp;rtpof=true&amp;sd=true",1))</f>
        <v/>
      </c>
      <c r="D187" s="3" t="s">
        <v>281</v>
      </c>
      <c r="E187" s="1" t="str">
        <f>HYPERLINK("https://docs.google.com/spreadsheets/d/1_WMrOxvadiufOuCs1gKVB-Xy2nQ2mRP6/edit?usp=sharing&amp;ouid=115602453726005426174&amp;rtpof=true&amp;sd=true","rent a photo booth Culver City-Content.xlsx")</f>
        <v>rent a photo booth Culver City-Content.xlsx</v>
      </c>
    </row>
    <row r="188" ht="112.5" customHeight="1">
      <c r="A188" s="2" t="s">
        <v>247</v>
      </c>
      <c r="B188" s="2" t="s">
        <v>282</v>
      </c>
      <c r="C188" s="1" t="str">
        <f>HYPERLINK("https://drive.google.com/file/d/1lGw1Ylj0EIH_4-wGOb-Q4pm1U2laSpA_/view?usp=sharing", IMAGE("https://api.qrserver.com/v1/create-qr-code/?size=150x150&amp;data=https://drive.google.com/file/d/1lGw1Ylj0EIH_4-wGOb-Q4pm1U2laSpA_/view?usp=sharing",1))</f>
        <v/>
      </c>
      <c r="D188" s="3" t="s">
        <v>283</v>
      </c>
      <c r="E188" s="1" t="str">
        <f>HYPERLINK("https://drive.google.com/file/d/1lGw1Ylj0EIH_4-wGOb-Q4pm1U2laSpA_/view?usp=sharing","rent a photo booth Culver City-Calendar Events.pdf")</f>
        <v>rent a photo booth Culver City-Calendar Events.pdf</v>
      </c>
    </row>
    <row r="189" ht="112.5" customHeight="1">
      <c r="A189" s="2" t="s">
        <v>250</v>
      </c>
      <c r="B189" s="2" t="s">
        <v>284</v>
      </c>
      <c r="C189" s="1" t="str">
        <f>HYPERLINK("https://drive.google.com/file/d/1x1XBifDAX967MfqfS4Vry9YWANhOmxNd/view?usp=sharing", IMAGE("https://api.qrserver.com/v1/create-qr-code/?size=150x150&amp;data=https://drive.google.com/file/d/1x1XBifDAX967MfqfS4Vry9YWANhOmxNd/view?usp=sharing",1))</f>
        <v/>
      </c>
      <c r="D189" s="3" t="s">
        <v>285</v>
      </c>
      <c r="E189" s="1" t="str">
        <f>HYPERLINK("https://drive.google.com/file/d/1x1XBifDAX967MfqfS4Vry9YWANhOmxNd/view?usp=sharing","rent a photo booth Culver City-Calendar Events.csv")</f>
        <v>rent a photo booth Culver City-Calendar Events.csv</v>
      </c>
    </row>
    <row r="190" ht="112.5" customHeight="1">
      <c r="A190" s="2" t="s">
        <v>253</v>
      </c>
      <c r="B190" s="2" t="s">
        <v>286</v>
      </c>
      <c r="C190" s="1" t="str">
        <f>HYPERLINK("https://drive.google.com/file/d/1vblkDmyEoJzHU1QFu0NmQtahTRUU06Fq/view?usp=sharing", IMAGE("https://api.qrserver.com/v1/create-qr-code/?size=150x150&amp;data=https://drive.google.com/file/d/1vblkDmyEoJzHU1QFu0NmQtahTRUU06Fq/view?usp=sharing",1))</f>
        <v/>
      </c>
      <c r="D190" s="3" t="s">
        <v>287</v>
      </c>
      <c r="E190" s="1" t="str">
        <f>HYPERLINK("https://drive.google.com/file/d/1vblkDmyEoJzHU1QFu0NmQtahTRUU06Fq/view?usp=sharing","rent a photo booth Culver City-Calendar Events.ods")</f>
        <v>rent a photo booth Culver City-Calendar Events.ods</v>
      </c>
    </row>
    <row r="191" ht="112.5" customHeight="1">
      <c r="A191" s="2" t="s">
        <v>256</v>
      </c>
      <c r="B191" s="2" t="s">
        <v>288</v>
      </c>
      <c r="C191" s="1" t="str">
        <f>HYPERLINK("https://drive.google.com/file/d/1sfAv5m8NPQrzvgSBhAqE3oq3mwIRqDSl/view?usp=sharing", IMAGE("https://api.qrserver.com/v1/create-qr-code/?size=150x150&amp;data=https://drive.google.com/file/d/1sfAv5m8NPQrzvgSBhAqE3oq3mwIRqDSl/view?usp=sharing",1))</f>
        <v/>
      </c>
      <c r="D191" s="3" t="s">
        <v>289</v>
      </c>
      <c r="E191" s="1" t="str">
        <f>HYPERLINK("https://drive.google.com/file/d/1sfAv5m8NPQrzvgSBhAqE3oq3mwIRqDSl/view?usp=sharing","rent a photo booth Culver City-Calendar Events.tsv")</f>
        <v>rent a photo booth Culver City-Calendar Events.tsv</v>
      </c>
    </row>
    <row r="192" ht="112.5" customHeight="1">
      <c r="A192" s="2" t="s">
        <v>259</v>
      </c>
      <c r="B192" s="2" t="s">
        <v>290</v>
      </c>
      <c r="C192" s="1" t="str">
        <f>HYPERLINK("https://docs.google.com/spreadsheets/d/10tdyAqU12LYj-Z1dEEVOLhdzUoE0J5iD/edit?usp=sharing&amp;ouid=115602453726005426174&amp;rtpof=true&amp;sd=true", IMAGE("https://api.qrserver.com/v1/create-qr-code/?size=150x150&amp;data=https://docs.google.com/spreadsheets/d/10tdyAqU12LYj-Z1dEEVOLhdzUoE0J5iD/edit?usp=sharing&amp;ouid=115602453726005426174&amp;rtpof=true&amp;sd=true",1))</f>
        <v/>
      </c>
      <c r="D192" s="3" t="s">
        <v>291</v>
      </c>
      <c r="E192" s="1" t="str">
        <f>HYPERLINK("https://docs.google.com/spreadsheets/d/10tdyAqU12LYj-Z1dEEVOLhdzUoE0J5iD/edit?usp=sharing&amp;ouid=115602453726005426174&amp;rtpof=true&amp;sd=true","rent a photo booth Culver City-Calendar Events.xlsx")</f>
        <v>rent a photo booth Culver City-Calendar Events.xlsx</v>
      </c>
    </row>
    <row r="193" ht="112.5" customHeight="1">
      <c r="A193" s="2" t="s">
        <v>247</v>
      </c>
      <c r="B193" s="2" t="s">
        <v>292</v>
      </c>
      <c r="C193" s="1" t="str">
        <f>HYPERLINK("https://drive.google.com/file/d/1WbBhbaQK-gzInQVsMvXjBoQkMQzoaDLd/view?usp=sharing", IMAGE("https://api.qrserver.com/v1/create-qr-code/?size=150x150&amp;data=https://drive.google.com/file/d/1WbBhbaQK-gzInQVsMvXjBoQkMQzoaDLd/view?usp=sharing",1))</f>
        <v/>
      </c>
      <c r="D193" s="3" t="s">
        <v>293</v>
      </c>
      <c r="E193" s="1" t="str">
        <f>HYPERLINK("https://drive.google.com/file/d/1WbBhbaQK-gzInQVsMvXjBoQkMQzoaDLd/view?usp=sharing","rent a photo booth Culver City-RSS Feeds.pdf")</f>
        <v>rent a photo booth Culver City-RSS Feeds.pdf</v>
      </c>
    </row>
    <row r="194" ht="112.5" customHeight="1">
      <c r="A194" s="2" t="s">
        <v>250</v>
      </c>
      <c r="B194" s="2" t="s">
        <v>294</v>
      </c>
      <c r="C194" s="1" t="str">
        <f>HYPERLINK("https://drive.google.com/file/d/1FbL0g-14xXcxN9nMjKsmpd_kjvRYfdO0/view?usp=sharing", IMAGE("https://api.qrserver.com/v1/create-qr-code/?size=150x150&amp;data=https://drive.google.com/file/d/1FbL0g-14xXcxN9nMjKsmpd_kjvRYfdO0/view?usp=sharing",1))</f>
        <v/>
      </c>
      <c r="D194" s="3" t="s">
        <v>295</v>
      </c>
      <c r="E194" s="1" t="str">
        <f>HYPERLINK("https://drive.google.com/file/d/1FbL0g-14xXcxN9nMjKsmpd_kjvRYfdO0/view?usp=sharing","rent a photo booth Culver City-RSS Feeds.csv")</f>
        <v>rent a photo booth Culver City-RSS Feeds.csv</v>
      </c>
    </row>
    <row r="195" ht="112.5" customHeight="1">
      <c r="A195" s="2" t="s">
        <v>253</v>
      </c>
      <c r="B195" s="2" t="s">
        <v>296</v>
      </c>
      <c r="C195" s="1" t="str">
        <f>HYPERLINK("https://drive.google.com/file/d/1IKnrDWMErjh06Soc1jOAh2qAYsC0oU_p/view?usp=sharing", IMAGE("https://api.qrserver.com/v1/create-qr-code/?size=150x150&amp;data=https://drive.google.com/file/d/1IKnrDWMErjh06Soc1jOAh2qAYsC0oU_p/view?usp=sharing",1))</f>
        <v/>
      </c>
      <c r="D195" s="3" t="s">
        <v>297</v>
      </c>
      <c r="E195" s="1" t="str">
        <f>HYPERLINK("https://drive.google.com/file/d/1IKnrDWMErjh06Soc1jOAh2qAYsC0oU_p/view?usp=sharing","rent a photo booth Culver City-RSS Feeds.ods")</f>
        <v>rent a photo booth Culver City-RSS Feeds.ods</v>
      </c>
    </row>
    <row r="196" ht="112.5" customHeight="1">
      <c r="A196" s="2" t="s">
        <v>256</v>
      </c>
      <c r="B196" s="2" t="s">
        <v>298</v>
      </c>
      <c r="C196" s="1" t="str">
        <f>HYPERLINK("https://drive.google.com/file/d/1tCpUr3kxeF3E0mgF1pgd85Qh1jvkSq7H/view?usp=sharing", IMAGE("https://api.qrserver.com/v1/create-qr-code/?size=150x150&amp;data=https://drive.google.com/file/d/1tCpUr3kxeF3E0mgF1pgd85Qh1jvkSq7H/view?usp=sharing",1))</f>
        <v/>
      </c>
      <c r="D196" s="3" t="s">
        <v>299</v>
      </c>
      <c r="E196" s="1" t="str">
        <f>HYPERLINK("https://drive.google.com/file/d/1tCpUr3kxeF3E0mgF1pgd85Qh1jvkSq7H/view?usp=sharing","rent a photo booth Culver City-RSS Feeds.tsv")</f>
        <v>rent a photo booth Culver City-RSS Feeds.tsv</v>
      </c>
    </row>
    <row r="197" ht="112.5" customHeight="1">
      <c r="A197" s="2" t="s">
        <v>259</v>
      </c>
      <c r="B197" s="2" t="s">
        <v>300</v>
      </c>
      <c r="C197" s="1" t="str">
        <f>HYPERLINK("https://docs.google.com/spreadsheets/d/1uULn91Ye6LKQ6B2xnO2iEEgaiv0mvj8x/edit?usp=sharing&amp;ouid=115602453726005426174&amp;rtpof=true&amp;sd=true", IMAGE("https://api.qrserver.com/v1/create-qr-code/?size=150x150&amp;data=https://docs.google.com/spreadsheets/d/1uULn91Ye6LKQ6B2xnO2iEEgaiv0mvj8x/edit?usp=sharing&amp;ouid=115602453726005426174&amp;rtpof=true&amp;sd=true",1))</f>
        <v/>
      </c>
      <c r="D197" s="3" t="s">
        <v>301</v>
      </c>
      <c r="E197" s="1" t="str">
        <f>HYPERLINK("https://docs.google.com/spreadsheets/d/1uULn91Ye6LKQ6B2xnO2iEEgaiv0mvj8x/edit?usp=sharing&amp;ouid=115602453726005426174&amp;rtpof=true&amp;sd=true","rent a photo booth Culver City-RSS Feeds.xlsx")</f>
        <v>rent a photo booth Culver City-RSS Feeds.xlsx</v>
      </c>
    </row>
    <row r="198" ht="112.5" customHeight="1">
      <c r="A198" s="2" t="s">
        <v>302</v>
      </c>
      <c r="B198" s="2" t="s">
        <v>303</v>
      </c>
      <c r="C198" s="1" t="str">
        <f>HYPERLINK("https://drive.google.com/file/d/1G2Fu1B_LTwbpHjc2IJ-0L3zMoruQEVK4/view?usp=sharing", IMAGE("https://api.qrserver.com/v1/create-qr-code/?size=150x150&amp;data=https://drive.google.com/file/d/1G2Fu1B_LTwbpHjc2IJ-0L3zMoruQEVK4/view?usp=sharing",1))</f>
        <v/>
      </c>
      <c r="D198" s="3" t="s">
        <v>304</v>
      </c>
      <c r="E198" s="1" t="str">
        <f>HYPERLINK("https://drive.google.com/file/d/1G2Fu1B_LTwbpHjc2IJ-0L3zMoruQEVK4/view?usp=sharing","rent a photo booth Culver City.rtf")</f>
        <v>rent a photo booth Culver City.rtf</v>
      </c>
    </row>
    <row r="199" ht="112.5" customHeight="1">
      <c r="A199" s="2" t="s">
        <v>305</v>
      </c>
      <c r="B199" s="2" t="s">
        <v>306</v>
      </c>
      <c r="C199" s="1" t="str">
        <f>HYPERLINK("https://drive.google.com/file/d/1sN791P118LuYNZsWTmV_7Hrkv972a7ra/view?usp=sharing", IMAGE("https://api.qrserver.com/v1/create-qr-code/?size=150x150&amp;data=https://drive.google.com/file/d/1sN791P118LuYNZsWTmV_7Hrkv972a7ra/view?usp=sharing",1))</f>
        <v/>
      </c>
      <c r="D199" s="3" t="s">
        <v>307</v>
      </c>
      <c r="E199" s="1" t="str">
        <f>HYPERLINK("https://drive.google.com/file/d/1sN791P118LuYNZsWTmV_7Hrkv972a7ra/view?usp=sharing","rent a photo booth Culver City.txt")</f>
        <v>rent a photo booth Culver City.txt</v>
      </c>
    </row>
    <row r="200" ht="112.5" customHeight="1">
      <c r="A200" s="2" t="s">
        <v>302</v>
      </c>
      <c r="B200" s="2" t="s">
        <v>308</v>
      </c>
      <c r="C200" s="1" t="str">
        <f>HYPERLINK("https://drive.google.com/file/d/1AzcKC6Q6ChjI4ofw_wnOKU-1c00zDWnU/view?usp=sharing", IMAGE("https://api.qrserver.com/v1/create-qr-code/?size=150x150&amp;data=https://drive.google.com/file/d/1AzcKC6Q6ChjI4ofw_wnOKU-1c00zDWnU/view?usp=sharing",1))</f>
        <v/>
      </c>
      <c r="D200" s="3" t="s">
        <v>309</v>
      </c>
      <c r="E200" s="1" t="str">
        <f>HYPERLINK("https://drive.google.com/file/d/1AzcKC6Q6ChjI4ofw_wnOKU-1c00zDWnU/view?usp=sharing","photo booths rental Culver City.rtf")</f>
        <v>photo booths rental Culver City.rtf</v>
      </c>
    </row>
    <row r="201" ht="112.5" customHeight="1">
      <c r="A201" s="2" t="s">
        <v>305</v>
      </c>
      <c r="B201" s="2" t="s">
        <v>310</v>
      </c>
      <c r="C201" s="1" t="str">
        <f>HYPERLINK("https://drive.google.com/file/d/1SsKMMDfiZLeaJ5eIM7HRRnO6QYMtqQxm/view?usp=sharing", IMAGE("https://api.qrserver.com/v1/create-qr-code/?size=150x150&amp;data=https://drive.google.com/file/d/1SsKMMDfiZLeaJ5eIM7HRRnO6QYMtqQxm/view?usp=sharing",1))</f>
        <v/>
      </c>
      <c r="D201" s="3" t="s">
        <v>311</v>
      </c>
      <c r="E201" s="1" t="str">
        <f>HYPERLINK("https://drive.google.com/file/d/1SsKMMDfiZLeaJ5eIM7HRRnO6QYMtqQxm/view?usp=sharing","photo booths rental Culver City.txt")</f>
        <v>photo booths rental Culver City.txt</v>
      </c>
    </row>
    <row r="202" ht="112.5" customHeight="1">
      <c r="A202" s="2" t="s">
        <v>302</v>
      </c>
      <c r="B202" s="2" t="s">
        <v>312</v>
      </c>
      <c r="C202" s="1" t="str">
        <f>HYPERLINK("https://drive.google.com/file/d/1Y_b9pZ4a8kRDMvyrby4MMuJ1_UWFNX9l/view?usp=sharing", IMAGE("https://api.qrserver.com/v1/create-qr-code/?size=150x150&amp;data=https://drive.google.com/file/d/1Y_b9pZ4a8kRDMvyrby4MMuJ1_UWFNX9l/view?usp=sharing",1))</f>
        <v/>
      </c>
      <c r="D202" s="3" t="s">
        <v>313</v>
      </c>
      <c r="E202" s="1" t="str">
        <f>HYPERLINK("https://drive.google.com/file/d/1Y_b9pZ4a8kRDMvyrby4MMuJ1_UWFNX9l/view?usp=sharing","photo booth rental in Culver City.rtf")</f>
        <v>photo booth rental in Culver City.rtf</v>
      </c>
    </row>
    <row r="203" ht="112.5" customHeight="1">
      <c r="A203" s="2" t="s">
        <v>305</v>
      </c>
      <c r="B203" s="2" t="s">
        <v>314</v>
      </c>
      <c r="C203" s="1" t="str">
        <f>HYPERLINK("https://drive.google.com/file/d/1BX5hhVXNPpmu6MF9gEZFJkYqppxRg_mm/view?usp=sharing", IMAGE("https://api.qrserver.com/v1/create-qr-code/?size=150x150&amp;data=https://drive.google.com/file/d/1BX5hhVXNPpmu6MF9gEZFJkYqppxRg_mm/view?usp=sharing",1))</f>
        <v/>
      </c>
      <c r="D203" s="3" t="s">
        <v>315</v>
      </c>
      <c r="E203" s="1" t="str">
        <f>HYPERLINK("https://drive.google.com/file/d/1BX5hhVXNPpmu6MF9gEZFJkYqppxRg_mm/view?usp=sharing","photo booth rental in Culver City.txt")</f>
        <v>photo booth rental in Culver City.txt</v>
      </c>
    </row>
    <row r="204" ht="112.5" customHeight="1">
      <c r="A204" s="2" t="s">
        <v>302</v>
      </c>
      <c r="B204" s="2" t="s">
        <v>316</v>
      </c>
      <c r="C204" s="1" t="str">
        <f>HYPERLINK("https://drive.google.com/file/d/18VjIfn-AaVIhxvxRb4nWbYt5O45EiWno/view?usp=sharing", IMAGE("https://api.qrserver.com/v1/create-qr-code/?size=150x150&amp;data=https://drive.google.com/file/d/18VjIfn-AaVIhxvxRb4nWbYt5O45EiWno/view?usp=sharing",1))</f>
        <v/>
      </c>
      <c r="D204" s="3" t="s">
        <v>317</v>
      </c>
      <c r="E204" s="1" t="str">
        <f>HYPERLINK("https://drive.google.com/file/d/18VjIfn-AaVIhxvxRb4nWbYt5O45EiWno/view?usp=sharing","photo booth for rental in Culver City.rtf")</f>
        <v>photo booth for rental in Culver City.rtf</v>
      </c>
    </row>
    <row r="205" ht="112.5" customHeight="1">
      <c r="A205" s="2" t="s">
        <v>305</v>
      </c>
      <c r="B205" s="2" t="s">
        <v>318</v>
      </c>
      <c r="C205" s="1" t="str">
        <f>HYPERLINK("https://drive.google.com/file/d/14obEG2VHKVjK--RZ8rxvOyqsWdB8LaOn/view?usp=sharing", IMAGE("https://api.qrserver.com/v1/create-qr-code/?size=150x150&amp;data=https://drive.google.com/file/d/14obEG2VHKVjK--RZ8rxvOyqsWdB8LaOn/view?usp=sharing",1))</f>
        <v/>
      </c>
      <c r="D205" s="3" t="s">
        <v>319</v>
      </c>
      <c r="E205" s="1" t="str">
        <f>HYPERLINK("https://drive.google.com/file/d/14obEG2VHKVjK--RZ8rxvOyqsWdB8LaOn/view?usp=sharing","photo booth for rental in Culver City.txt")</f>
        <v>photo booth for rental in Culver City.txt</v>
      </c>
    </row>
    <row r="206" ht="112.5" customHeight="1">
      <c r="A206" s="2" t="s">
        <v>302</v>
      </c>
      <c r="B206" s="2" t="s">
        <v>320</v>
      </c>
      <c r="C206" s="1" t="str">
        <f>HYPERLINK("https://drive.google.com/file/d/1eoaledzylL3znIwNs3PSNvXPoEXY-cqf/view?usp=sharing", IMAGE("https://api.qrserver.com/v1/create-qr-code/?size=150x150&amp;data=https://drive.google.com/file/d/1eoaledzylL3znIwNs3PSNvXPoEXY-cqf/view?usp=sharing",1))</f>
        <v/>
      </c>
      <c r="D206" s="3" t="s">
        <v>321</v>
      </c>
      <c r="E206" s="1" t="str">
        <f>HYPERLINK("https://drive.google.com/file/d/1eoaledzylL3znIwNs3PSNvXPoEXY-cqf/view?usp=sharing","photobooth for rent Culver City.rtf")</f>
        <v>photobooth for rent Culver City.rtf</v>
      </c>
    </row>
    <row r="207" ht="112.5" customHeight="1">
      <c r="A207" s="2" t="s">
        <v>305</v>
      </c>
      <c r="B207" s="2" t="s">
        <v>322</v>
      </c>
      <c r="C207" s="1" t="str">
        <f>HYPERLINK("https://drive.google.com/file/d/1Q9KGdSna8d6rk73_znTRAE795FnPHwie/view?usp=sharing", IMAGE("https://api.qrserver.com/v1/create-qr-code/?size=150x150&amp;data=https://drive.google.com/file/d/1Q9KGdSna8d6rk73_znTRAE795FnPHwie/view?usp=sharing",1))</f>
        <v/>
      </c>
      <c r="D207" s="3" t="s">
        <v>323</v>
      </c>
      <c r="E207" s="1" t="str">
        <f>HYPERLINK("https://drive.google.com/file/d/1Q9KGdSna8d6rk73_znTRAE795FnPHwie/view?usp=sharing","photobooth for rent Culver City.txt")</f>
        <v>photobooth for rent Culver City.txt</v>
      </c>
    </row>
    <row r="208" ht="112.5" customHeight="1">
      <c r="A208" s="2" t="s">
        <v>302</v>
      </c>
      <c r="B208" s="2" t="s">
        <v>324</v>
      </c>
      <c r="C208" s="1" t="str">
        <f>HYPERLINK("https://drive.google.com/file/d/1-eB2ksLQRUrf6zbOzmLxIb0wxOilhO-p/view?usp=sharing", IMAGE("https://api.qrserver.com/v1/create-qr-code/?size=150x150&amp;data=https://drive.google.com/file/d/1-eB2ksLQRUrf6zbOzmLxIb0wxOilhO-p/view?usp=sharing",1))</f>
        <v/>
      </c>
      <c r="D208" s="3" t="s">
        <v>325</v>
      </c>
      <c r="E208" s="1" t="str">
        <f>HYPERLINK("https://drive.google.com/file/d/1-eB2ksLQRUrf6zbOzmLxIb0wxOilhO-p/view?usp=sharing","rental photobooth Culver City.rtf")</f>
        <v>rental photobooth Culver City.rtf</v>
      </c>
    </row>
    <row r="209" ht="112.5" customHeight="1">
      <c r="A209" s="2" t="s">
        <v>305</v>
      </c>
      <c r="B209" s="2" t="s">
        <v>326</v>
      </c>
      <c r="C209" s="1" t="str">
        <f>HYPERLINK("https://drive.google.com/file/d/1HDCqoDbtWQgFrjE3xJNDfLbNsjBznBrD/view?usp=sharing", IMAGE("https://api.qrserver.com/v1/create-qr-code/?size=150x150&amp;data=https://drive.google.com/file/d/1HDCqoDbtWQgFrjE3xJNDfLbNsjBznBrD/view?usp=sharing",1))</f>
        <v/>
      </c>
      <c r="D209" s="3" t="s">
        <v>327</v>
      </c>
      <c r="E209" s="1" t="str">
        <f>HYPERLINK("https://drive.google.com/file/d/1HDCqoDbtWQgFrjE3xJNDfLbNsjBznBrD/view?usp=sharing","rental photobooth Culver City.txt")</f>
        <v>rental photobooth Culver City.txt</v>
      </c>
    </row>
    <row r="210" ht="112.5" customHeight="1">
      <c r="A210" s="2" t="s">
        <v>302</v>
      </c>
      <c r="B210" s="2" t="s">
        <v>328</v>
      </c>
      <c r="C210" s="1" t="str">
        <f>HYPERLINK("https://drive.google.com/file/d/1yWdsBPv1kb_Qpkg5Ki6n_Uxx9WkZvnLx/view?usp=sharing", IMAGE("https://api.qrserver.com/v1/create-qr-code/?size=150x150&amp;data=https://drive.google.com/file/d/1yWdsBPv1kb_Qpkg5Ki6n_Uxx9WkZvnLx/view?usp=sharing",1))</f>
        <v/>
      </c>
      <c r="D210" s="3" t="s">
        <v>329</v>
      </c>
      <c r="E210" s="1" t="str">
        <f>HYPERLINK("https://drive.google.com/file/d/1yWdsBPv1kb_Qpkg5Ki6n_Uxx9WkZvnLx/view?usp=sharing","rent photo booth Culver City.rtf")</f>
        <v>rent photo booth Culver City.rtf</v>
      </c>
    </row>
    <row r="211" ht="112.5" customHeight="1">
      <c r="A211" s="2" t="s">
        <v>305</v>
      </c>
      <c r="B211" s="2" t="s">
        <v>330</v>
      </c>
      <c r="C211" s="1" t="str">
        <f>HYPERLINK("https://drive.google.com/file/d/1GuakFPuZUoFrLrnOdKMxZAmp9CXffSQJ/view?usp=sharing", IMAGE("https://api.qrserver.com/v1/create-qr-code/?size=150x150&amp;data=https://drive.google.com/file/d/1GuakFPuZUoFrLrnOdKMxZAmp9CXffSQJ/view?usp=sharing",1))</f>
        <v/>
      </c>
      <c r="D211" s="3" t="s">
        <v>331</v>
      </c>
      <c r="E211" s="1" t="str">
        <f>HYPERLINK("https://drive.google.com/file/d/1GuakFPuZUoFrLrnOdKMxZAmp9CXffSQJ/view?usp=sharing","rent photo booth Culver City.txt")</f>
        <v>rent photo booth Culver City.txt</v>
      </c>
    </row>
    <row r="212" ht="112.5" customHeight="1">
      <c r="A212" s="2" t="s">
        <v>302</v>
      </c>
      <c r="B212" s="2" t="s">
        <v>332</v>
      </c>
      <c r="C212" s="1" t="str">
        <f>HYPERLINK("https://drive.google.com/file/d/1MeazC2shzEZ3IUzSZ2vpXIxbDLMn_cl4/view?usp=sharing", IMAGE("https://api.qrserver.com/v1/create-qr-code/?size=150x150&amp;data=https://drive.google.com/file/d/1MeazC2shzEZ3IUzSZ2vpXIxbDLMn_cl4/view?usp=sharing",1))</f>
        <v/>
      </c>
      <c r="D212" s="3" t="s">
        <v>333</v>
      </c>
      <c r="E212" s="1" t="str">
        <f>HYPERLINK("https://drive.google.com/file/d/1MeazC2shzEZ3IUzSZ2vpXIxbDLMn_cl4/view?usp=sharing","rental photo booths Culver City.rtf")</f>
        <v>rental photo booths Culver City.rtf</v>
      </c>
    </row>
    <row r="213" ht="112.5" customHeight="1">
      <c r="A213" s="2" t="s">
        <v>305</v>
      </c>
      <c r="B213" s="2" t="s">
        <v>334</v>
      </c>
      <c r="C213" s="1" t="str">
        <f>HYPERLINK("https://drive.google.com/file/d/1LZkiAqqs0VDcApxSZjTMVFqTJPFkZNgX/view?usp=sharing", IMAGE("https://api.qrserver.com/v1/create-qr-code/?size=150x150&amp;data=https://drive.google.com/file/d/1LZkiAqqs0VDcApxSZjTMVFqTJPFkZNgX/view?usp=sharing",1))</f>
        <v/>
      </c>
      <c r="D213" s="3" t="s">
        <v>335</v>
      </c>
      <c r="E213" s="1" t="str">
        <f>HYPERLINK("https://drive.google.com/file/d/1LZkiAqqs0VDcApxSZjTMVFqTJPFkZNgX/view?usp=sharing","rental photo booths Culver City.txt")</f>
        <v>rental photo booths Culver City.txt</v>
      </c>
    </row>
    <row r="214" ht="112.5" customHeight="1">
      <c r="A214" s="2" t="s">
        <v>302</v>
      </c>
      <c r="B214" s="2" t="s">
        <v>336</v>
      </c>
      <c r="C214" s="1" t="str">
        <f>HYPERLINK("https://drive.google.com/file/d/1ryKXBZsox1Yq_v7zaAfYE7j8U7-VSrOj/view?usp=sharing", IMAGE("https://api.qrserver.com/v1/create-qr-code/?size=150x150&amp;data=https://drive.google.com/file/d/1ryKXBZsox1Yq_v7zaAfYE7j8U7-VSrOj/view?usp=sharing",1))</f>
        <v/>
      </c>
      <c r="D214" s="3" t="s">
        <v>337</v>
      </c>
      <c r="E214" s="1" t="str">
        <f>HYPERLINK("https://drive.google.com/file/d/1ryKXBZsox1Yq_v7zaAfYE7j8U7-VSrOj/view?usp=sharing","photobooth printing Culver City.rtf")</f>
        <v>photobooth printing Culver City.rtf</v>
      </c>
    </row>
    <row r="215" ht="112.5" customHeight="1">
      <c r="A215" s="2" t="s">
        <v>305</v>
      </c>
      <c r="B215" s="2" t="s">
        <v>338</v>
      </c>
      <c r="C215" s="1" t="str">
        <f>HYPERLINK("https://drive.google.com/file/d/1UaFC7q9o0axC_eJ0stGkdrctoCsOnTut/view?usp=sharing", IMAGE("https://api.qrserver.com/v1/create-qr-code/?size=150x150&amp;data=https://drive.google.com/file/d/1UaFC7q9o0axC_eJ0stGkdrctoCsOnTut/view?usp=sharing",1))</f>
        <v/>
      </c>
      <c r="D215" s="3" t="s">
        <v>339</v>
      </c>
      <c r="E215" s="1" t="str">
        <f>HYPERLINK("https://drive.google.com/file/d/1UaFC7q9o0axC_eJ0stGkdrctoCsOnTut/view?usp=sharing","photobooth printing Culver City.txt")</f>
        <v>photobooth printing Culver City.txt</v>
      </c>
    </row>
    <row r="216" ht="112.5" customHeight="1">
      <c r="A216" s="2" t="s">
        <v>302</v>
      </c>
      <c r="B216" s="2" t="s">
        <v>328</v>
      </c>
      <c r="C216" s="1" t="str">
        <f>HYPERLINK("https://drive.google.com/file/d/1hCbPyuX0MECs5zyf3R_rEF5kReWtFeVG/view?usp=sharing", IMAGE("https://api.qrserver.com/v1/create-qr-code/?size=150x150&amp;data=https://drive.google.com/file/d/1hCbPyuX0MECs5zyf3R_rEF5kReWtFeVG/view?usp=sharing",1))</f>
        <v/>
      </c>
      <c r="D216" s="3" t="s">
        <v>340</v>
      </c>
      <c r="E216" s="1" t="str">
        <f>HYPERLINK("https://drive.google.com/file/d/1hCbPyuX0MECs5zyf3R_rEF5kReWtFeVG/view?usp=sharing","rent photo booth Culver City.rtf")</f>
        <v>rent photo booth Culver City.rtf</v>
      </c>
    </row>
    <row r="217" ht="112.5" customHeight="1">
      <c r="A217" s="2" t="s">
        <v>305</v>
      </c>
      <c r="B217" s="2" t="s">
        <v>330</v>
      </c>
      <c r="C217" s="1" t="str">
        <f>HYPERLINK("https://drive.google.com/file/d/1wwmNiAkbqKFFvCgeA2oTArEJHAI6Qnaq/view?usp=sharing", IMAGE("https://api.qrserver.com/v1/create-qr-code/?size=150x150&amp;data=https://drive.google.com/file/d/1wwmNiAkbqKFFvCgeA2oTArEJHAI6Qnaq/view?usp=sharing",1))</f>
        <v/>
      </c>
      <c r="D217" s="3" t="s">
        <v>341</v>
      </c>
      <c r="E217" s="1" t="str">
        <f>HYPERLINK("https://drive.google.com/file/d/1wwmNiAkbqKFFvCgeA2oTArEJHAI6Qnaq/view?usp=sharing","rent photo booth Culver City.txt")</f>
        <v>rent photo booth Culver City.txt</v>
      </c>
    </row>
    <row r="218" ht="112.5" customHeight="1">
      <c r="A218" s="2" t="s">
        <v>302</v>
      </c>
      <c r="B218" s="2" t="s">
        <v>342</v>
      </c>
      <c r="C218" s="1" t="str">
        <f>HYPERLINK("https://drive.google.com/file/d/1OOnSle34cuXcJLacvkTF-RdUA-3OwUZX/view?usp=sharing", IMAGE("https://api.qrserver.com/v1/create-qr-code/?size=150x150&amp;data=https://drive.google.com/file/d/1OOnSle34cuXcJLacvkTF-RdUA-3OwUZX/view?usp=sharing",1))</f>
        <v/>
      </c>
      <c r="D218" s="3" t="s">
        <v>343</v>
      </c>
      <c r="E218" s="1" t="str">
        <f>HYPERLINK("https://drive.google.com/file/d/1OOnSle34cuXcJLacvkTF-RdUA-3OwUZX/view?usp=sharing","Culver City photo booth.rtf")</f>
        <v>Culver City photo booth.rtf</v>
      </c>
    </row>
    <row r="219" ht="112.5" customHeight="1">
      <c r="A219" s="2" t="s">
        <v>305</v>
      </c>
      <c r="B219" s="2" t="s">
        <v>344</v>
      </c>
      <c r="C219" s="1" t="str">
        <f>HYPERLINK("https://drive.google.com/file/d/15Ax4tDZASD2dnK2Go32uCdZO7quC34I4/view?usp=sharing", IMAGE("https://api.qrserver.com/v1/create-qr-code/?size=150x150&amp;data=https://drive.google.com/file/d/15Ax4tDZASD2dnK2Go32uCdZO7quC34I4/view?usp=sharing",1))</f>
        <v/>
      </c>
      <c r="D219" s="3" t="s">
        <v>345</v>
      </c>
      <c r="E219" s="1" t="str">
        <f>HYPERLINK("https://drive.google.com/file/d/15Ax4tDZASD2dnK2Go32uCdZO7quC34I4/view?usp=sharing","Culver City photo booth.txt")</f>
        <v>Culver City photo booth.txt</v>
      </c>
    </row>
    <row r="220" ht="112.5" customHeight="1">
      <c r="A220" s="2" t="s">
        <v>302</v>
      </c>
      <c r="B220" s="2" t="s">
        <v>346</v>
      </c>
      <c r="C220" s="1" t="str">
        <f>HYPERLINK("https://drive.google.com/file/d/1yOyJlTpgxN8ujBTcgEd13cT7l7_ipasE/view?usp=sharing", IMAGE("https://api.qrserver.com/v1/create-qr-code/?size=150x150&amp;data=https://drive.google.com/file/d/1yOyJlTpgxN8ujBTcgEd13cT7l7_ipasE/view?usp=sharing",1))</f>
        <v/>
      </c>
      <c r="D220" s="3" t="s">
        <v>347</v>
      </c>
      <c r="E220" s="1" t="str">
        <f>HYPERLINK("https://drive.google.com/file/d/1yOyJlTpgxN8ujBTcgEd13cT7l7_ipasE/view?usp=sharing","photobooth rental Culver City.rtf")</f>
        <v>photobooth rental Culver City.rtf</v>
      </c>
    </row>
    <row r="221" ht="112.5" customHeight="1">
      <c r="A221" s="2" t="s">
        <v>305</v>
      </c>
      <c r="B221" s="2" t="s">
        <v>348</v>
      </c>
      <c r="C221" s="1" t="str">
        <f>HYPERLINK("https://drive.google.com/file/d/1bKysafPwdXw9AfLNfTHEdtKvXfaQ5PrN/view?usp=sharing", IMAGE("https://api.qrserver.com/v1/create-qr-code/?size=150x150&amp;data=https://drive.google.com/file/d/1bKysafPwdXw9AfLNfTHEdtKvXfaQ5PrN/view?usp=sharing",1))</f>
        <v/>
      </c>
      <c r="D221" s="3" t="s">
        <v>349</v>
      </c>
      <c r="E221" s="1" t="str">
        <f>HYPERLINK("https://drive.google.com/file/d/1bKysafPwdXw9AfLNfTHEdtKvXfaQ5PrN/view?usp=sharing","photobooth rental Culver City.txt")</f>
        <v>photobooth rental Culver City.txt</v>
      </c>
    </row>
    <row r="222" ht="112.5" customHeight="1">
      <c r="A222" s="2" t="s">
        <v>302</v>
      </c>
      <c r="B222" s="2" t="s">
        <v>350</v>
      </c>
      <c r="C222" s="1" t="str">
        <f>HYPERLINK("https://drive.google.com/file/d/1b-qDvaIUMgS-WiB_knRTHRCXYXoJiKB9/view?usp=sharing", IMAGE("https://api.qrserver.com/v1/create-qr-code/?size=150x150&amp;data=https://drive.google.com/file/d/1b-qDvaIUMgS-WiB_knRTHRCXYXoJiKB9/view?usp=sharing",1))</f>
        <v/>
      </c>
      <c r="D222" s="3" t="s">
        <v>351</v>
      </c>
      <c r="E222" s="1" t="str">
        <f>HYPERLINK("https://drive.google.com/file/d/1b-qDvaIUMgS-WiB_knRTHRCXYXoJiKB9/view?usp=sharing","photo booth with backdrop Culver City.rtf")</f>
        <v>photo booth with backdrop Culver City.rtf</v>
      </c>
    </row>
    <row r="223" ht="112.5" customHeight="1">
      <c r="A223" s="2" t="s">
        <v>305</v>
      </c>
      <c r="B223" s="2" t="s">
        <v>352</v>
      </c>
      <c r="C223" s="1" t="str">
        <f>HYPERLINK("https://drive.google.com/file/d/13f2nsBDMDAXi5uO4x6T0f1pOIG4qqYEd/view?usp=sharing", IMAGE("https://api.qrserver.com/v1/create-qr-code/?size=150x150&amp;data=https://drive.google.com/file/d/13f2nsBDMDAXi5uO4x6T0f1pOIG4qqYEd/view?usp=sharing",1))</f>
        <v/>
      </c>
      <c r="D223" s="3" t="s">
        <v>353</v>
      </c>
      <c r="E223" s="1" t="str">
        <f>HYPERLINK("https://drive.google.com/file/d/13f2nsBDMDAXi5uO4x6T0f1pOIG4qqYEd/view?usp=sharing","photo booth with backdrop Culver City.txt")</f>
        <v>photo booth with backdrop Culver City.txt</v>
      </c>
    </row>
    <row r="224" ht="112.5" customHeight="1">
      <c r="A224" s="2" t="s">
        <v>302</v>
      </c>
      <c r="B224" s="2" t="s">
        <v>354</v>
      </c>
      <c r="C224" s="1" t="str">
        <f>HYPERLINK("https://drive.google.com/file/d/12GTsLzrgRXKD_cMJKxeTH2P33w1hjwMC/view?usp=sharing", IMAGE("https://api.qrserver.com/v1/create-qr-code/?size=150x150&amp;data=https://drive.google.com/file/d/12GTsLzrgRXKD_cMJKxeTH2P33w1hjwMC/view?usp=sharing",1))</f>
        <v/>
      </c>
      <c r="D224" s="3" t="s">
        <v>355</v>
      </c>
      <c r="E224" s="1" t="str">
        <f>HYPERLINK("https://drive.google.com/file/d/12GTsLzrgRXKD_cMJKxeTH2P33w1hjwMC/view?usp=sharing","renting a photo booth near Culver City.rtf")</f>
        <v>renting a photo booth near Culver City.rtf</v>
      </c>
    </row>
    <row r="225" ht="112.5" customHeight="1">
      <c r="A225" s="2" t="s">
        <v>305</v>
      </c>
      <c r="B225" s="2" t="s">
        <v>356</v>
      </c>
      <c r="C225" s="1" t="str">
        <f>HYPERLINK("https://drive.google.com/file/d/1JBP6u3TdCIKz-dW0QrxyUlXIdgyAdJre/view?usp=sharing", IMAGE("https://api.qrserver.com/v1/create-qr-code/?size=150x150&amp;data=https://drive.google.com/file/d/1JBP6u3TdCIKz-dW0QrxyUlXIdgyAdJre/view?usp=sharing",1))</f>
        <v/>
      </c>
      <c r="D225" s="3" t="s">
        <v>357</v>
      </c>
      <c r="E225" s="1" t="str">
        <f>HYPERLINK("https://drive.google.com/file/d/1JBP6u3TdCIKz-dW0QrxyUlXIdgyAdJre/view?usp=sharing","renting a photo booth near Culver City.txt")</f>
        <v>renting a photo booth near Culver City.txt</v>
      </c>
    </row>
    <row r="226" ht="112.5" customHeight="1">
      <c r="A226" s="2" t="s">
        <v>302</v>
      </c>
      <c r="B226" s="2" t="s">
        <v>358</v>
      </c>
      <c r="C226" s="1" t="str">
        <f>HYPERLINK("https://drive.google.com/file/d/1EVgL8AUuqEklWSrKlTix7yHvRpvKrn3_/view?usp=sharing", IMAGE("https://api.qrserver.com/v1/create-qr-code/?size=150x150&amp;data=https://drive.google.com/file/d/1EVgL8AUuqEklWSrKlTix7yHvRpvKrn3_/view?usp=sharing",1))</f>
        <v/>
      </c>
      <c r="D226" s="3" t="s">
        <v>359</v>
      </c>
      <c r="E226" s="1" t="str">
        <f>HYPERLINK("https://drive.google.com/file/d/1EVgL8AUuqEklWSrKlTix7yHvRpvKrn3_/view?usp=sharing","photo booth rental Culver City.rtf")</f>
        <v>photo booth rental Culver City.rtf</v>
      </c>
    </row>
    <row r="227" ht="112.5" customHeight="1">
      <c r="A227" s="2" t="s">
        <v>305</v>
      </c>
      <c r="B227" s="2" t="s">
        <v>360</v>
      </c>
      <c r="C227" s="1" t="str">
        <f>HYPERLINK("https://drive.google.com/file/d/1h3QngMmcQKouQZ8RtTKPjg9RF22C2wex/view?usp=sharing", IMAGE("https://api.qrserver.com/v1/create-qr-code/?size=150x150&amp;data=https://drive.google.com/file/d/1h3QngMmcQKouQZ8RtTKPjg9RF22C2wex/view?usp=sharing",1))</f>
        <v/>
      </c>
      <c r="D227" s="3" t="s">
        <v>361</v>
      </c>
      <c r="E227" s="1" t="str">
        <f>HYPERLINK("https://drive.google.com/file/d/1h3QngMmcQKouQZ8RtTKPjg9RF22C2wex/view?usp=sharing","photo booth rental Culver City.txt")</f>
        <v>photo booth rental Culver City.txt</v>
      </c>
    </row>
    <row r="228" ht="112.5" customHeight="1">
      <c r="A228" s="2" t="s">
        <v>302</v>
      </c>
      <c r="B228" s="2" t="s">
        <v>362</v>
      </c>
      <c r="C228" s="1" t="str">
        <f>HYPERLINK("https://drive.google.com/file/d/1w4VH8wFXCDDuvMRdyvLkl8yjJcA3kR1V/view?usp=sharing", IMAGE("https://api.qrserver.com/v1/create-qr-code/?size=150x150&amp;data=https://drive.google.com/file/d/1w4VH8wFXCDDuvMRdyvLkl8yjJcA3kR1V/view?usp=sharing",1))</f>
        <v/>
      </c>
      <c r="D228" s="3" t="s">
        <v>363</v>
      </c>
      <c r="E228" s="1" t="str">
        <f>HYPERLINK("https://drive.google.com/file/d/1w4VH8wFXCDDuvMRdyvLkl8yjJcA3kR1V/view?usp=sharing","rental a photo booth Culver City.rtf")</f>
        <v>rental a photo booth Culver City.rtf</v>
      </c>
    </row>
    <row r="229" ht="112.5" customHeight="1">
      <c r="A229" s="2" t="s">
        <v>305</v>
      </c>
      <c r="B229" s="2" t="s">
        <v>364</v>
      </c>
      <c r="C229" s="1" t="str">
        <f>HYPERLINK("https://drive.google.com/file/d/1BaZahZI2KEyTORzYBXYV1S_2FFeoX6hn/view?usp=sharing", IMAGE("https://api.qrserver.com/v1/create-qr-code/?size=150x150&amp;data=https://drive.google.com/file/d/1BaZahZI2KEyTORzYBXYV1S_2FFeoX6hn/view?usp=sharing",1))</f>
        <v/>
      </c>
      <c r="D229" s="3" t="s">
        <v>365</v>
      </c>
      <c r="E229" s="1" t="str">
        <f>HYPERLINK("https://drive.google.com/file/d/1BaZahZI2KEyTORzYBXYV1S_2FFeoX6hn/view?usp=sharing","rental a photo booth Culver City.txt")</f>
        <v>rental a photo booth Culver City.txt</v>
      </c>
    </row>
    <row r="230" ht="112.5" customHeight="1">
      <c r="A230" s="2" t="s">
        <v>302</v>
      </c>
      <c r="B230" s="2" t="s">
        <v>346</v>
      </c>
      <c r="C230" s="1" t="str">
        <f>HYPERLINK("https://drive.google.com/file/d/1GOwpDzKjN2DEnrIS-KaE94fV9-nvYd0q/view?usp=sharing", IMAGE("https://api.qrserver.com/v1/create-qr-code/?size=150x150&amp;data=https://drive.google.com/file/d/1GOwpDzKjN2DEnrIS-KaE94fV9-nvYd0q/view?usp=sharing",1))</f>
        <v/>
      </c>
      <c r="D230" s="3" t="s">
        <v>366</v>
      </c>
      <c r="E230" s="1" t="str">
        <f>HYPERLINK("https://drive.google.com/file/d/1GOwpDzKjN2DEnrIS-KaE94fV9-nvYd0q/view?usp=sharing","photobooth rental Culver City.rtf")</f>
        <v>photobooth rental Culver City.rtf</v>
      </c>
    </row>
    <row r="231" ht="112.5" customHeight="1">
      <c r="A231" s="2" t="s">
        <v>305</v>
      </c>
      <c r="B231" s="2" t="s">
        <v>348</v>
      </c>
      <c r="C231" s="1" t="str">
        <f>HYPERLINK("https://drive.google.com/file/d/1mRhszsskf6nVWUObpcC0h6tCKvVsukRy/view?usp=sharing", IMAGE("https://api.qrserver.com/v1/create-qr-code/?size=150x150&amp;data=https://drive.google.com/file/d/1mRhszsskf6nVWUObpcC0h6tCKvVsukRy/view?usp=sharing",1))</f>
        <v/>
      </c>
      <c r="D231" s="3" t="s">
        <v>367</v>
      </c>
      <c r="E231" s="1" t="str">
        <f>HYPERLINK("https://drive.google.com/file/d/1mRhszsskf6nVWUObpcC0h6tCKvVsukRy/view?usp=sharing","photobooth rental Culver City.txt")</f>
        <v>photobooth rental Culver City.txt</v>
      </c>
    </row>
    <row r="232" ht="112.5" customHeight="1">
      <c r="A232" s="2" t="s">
        <v>302</v>
      </c>
      <c r="B232" s="2" t="s">
        <v>368</v>
      </c>
      <c r="C232" s="1" t="str">
        <f>HYPERLINK("https://drive.google.com/file/d/1A61AQbUgRQqeSjsobtDx1lfaR5es8Mws/view?usp=sharing", IMAGE("https://api.qrserver.com/v1/create-qr-code/?size=150x150&amp;data=https://drive.google.com/file/d/1A61AQbUgRQqeSjsobtDx1lfaR5es8Mws/view?usp=sharing",1))</f>
        <v/>
      </c>
      <c r="D232" s="3" t="s">
        <v>369</v>
      </c>
      <c r="E232" s="1" t="str">
        <f>HYPERLINK("https://drive.google.com/file/d/1A61AQbUgRQqeSjsobtDx1lfaR5es8Mws/view?usp=sharing","photo booth for rent Culver City.rtf")</f>
        <v>photo booth for rent Culver City.rtf</v>
      </c>
    </row>
    <row r="233" ht="112.5" customHeight="1">
      <c r="A233" s="2" t="s">
        <v>305</v>
      </c>
      <c r="B233" s="2" t="s">
        <v>370</v>
      </c>
      <c r="C233" s="1" t="str">
        <f>HYPERLINK("https://drive.google.com/file/d/1ebdVaiWacx5cDn0oPdfKZSxihftXv76b/view?usp=sharing", IMAGE("https://api.qrserver.com/v1/create-qr-code/?size=150x150&amp;data=https://drive.google.com/file/d/1ebdVaiWacx5cDn0oPdfKZSxihftXv76b/view?usp=sharing",1))</f>
        <v/>
      </c>
      <c r="D233" s="3" t="s">
        <v>371</v>
      </c>
      <c r="E233" s="1" t="str">
        <f>HYPERLINK("https://drive.google.com/file/d/1ebdVaiWacx5cDn0oPdfKZSxihftXv76b/view?usp=sharing","photo booth for rent Culver City.txt")</f>
        <v>photo booth for rent Culver City.txt</v>
      </c>
    </row>
    <row r="234" ht="112.5" customHeight="1">
      <c r="A234" s="2" t="s">
        <v>302</v>
      </c>
      <c r="B234" s="2" t="s">
        <v>372</v>
      </c>
      <c r="C234" s="1" t="str">
        <f>HYPERLINK("https://drive.google.com/file/d/1_kcpYy99BAzx1w0oel5Mwp8YXARwnwTv/view?usp=sharing", IMAGE("https://api.qrserver.com/v1/create-qr-code/?size=150x150&amp;data=https://drive.google.com/file/d/1_kcpYy99BAzx1w0oel5Mwp8YXARwnwTv/view?usp=sharing",1))</f>
        <v/>
      </c>
      <c r="D234" s="3" t="s">
        <v>373</v>
      </c>
      <c r="E234" s="1" t="str">
        <f>HYPERLINK("https://drive.google.com/file/d/1_kcpYy99BAzx1w0oel5Mwp8YXARwnwTv/view?usp=sharing","renting a photo booth Culver City.rtf")</f>
        <v>renting a photo booth Culver City.rtf</v>
      </c>
    </row>
    <row r="235" ht="112.5" customHeight="1">
      <c r="A235" s="2" t="s">
        <v>305</v>
      </c>
      <c r="B235" s="2" t="s">
        <v>374</v>
      </c>
      <c r="C235" s="1" t="str">
        <f>HYPERLINK("https://drive.google.com/file/d/19nU5ct0mSPR2-b1yFGPsJbm7gTWcXxhY/view?usp=sharing", IMAGE("https://api.qrserver.com/v1/create-qr-code/?size=150x150&amp;data=https://drive.google.com/file/d/19nU5ct0mSPR2-b1yFGPsJbm7gTWcXxhY/view?usp=sharing",1))</f>
        <v/>
      </c>
      <c r="D235" s="3" t="s">
        <v>375</v>
      </c>
      <c r="E235" s="1" t="str">
        <f>HYPERLINK("https://drive.google.com/file/d/19nU5ct0mSPR2-b1yFGPsJbm7gTWcXxhY/view?usp=sharing","renting a photo booth Culver City.txt")</f>
        <v>renting a photo booth Culver City.txt</v>
      </c>
    </row>
    <row r="236" ht="112.5" customHeight="1">
      <c r="A236" s="2" t="s">
        <v>302</v>
      </c>
      <c r="B236" s="2" t="s">
        <v>358</v>
      </c>
      <c r="C236" s="1" t="str">
        <f>HYPERLINK("https://drive.google.com/file/d/1GD63fIamgzaRRf0_EkjQYzzmCBaLkpwm/view?usp=sharing", IMAGE("https://api.qrserver.com/v1/create-qr-code/?size=150x150&amp;data=https://drive.google.com/file/d/1GD63fIamgzaRRf0_EkjQYzzmCBaLkpwm/view?usp=sharing",1))</f>
        <v/>
      </c>
      <c r="D236" s="3" t="s">
        <v>376</v>
      </c>
      <c r="E236" s="1" t="str">
        <f>HYPERLINK("https://drive.google.com/file/d/1GD63fIamgzaRRf0_EkjQYzzmCBaLkpwm/view?usp=sharing","photo booth rental Culver City.rtf")</f>
        <v>photo booth rental Culver City.rtf</v>
      </c>
    </row>
    <row r="237" ht="112.5" customHeight="1">
      <c r="A237" s="2" t="s">
        <v>305</v>
      </c>
      <c r="B237" s="2" t="s">
        <v>360</v>
      </c>
      <c r="C237" s="1" t="str">
        <f>HYPERLINK("https://drive.google.com/file/d/1aN8utfWn3S2uWmbg8WmFKncqP84DMlVH/view?usp=sharing", IMAGE("https://api.qrserver.com/v1/create-qr-code/?size=150x150&amp;data=https://drive.google.com/file/d/1aN8utfWn3S2uWmbg8WmFKncqP84DMlVH/view?usp=sharing",1))</f>
        <v/>
      </c>
      <c r="D237" s="3" t="s">
        <v>377</v>
      </c>
      <c r="E237" s="1" t="str">
        <f>HYPERLINK("https://drive.google.com/file/d/1aN8utfWn3S2uWmbg8WmFKncqP84DMlVH/view?usp=sharing","photo booth rental Culver City.txt")</f>
        <v>photo booth rental Culver City.txt</v>
      </c>
    </row>
    <row r="238" ht="112.5" customHeight="1">
      <c r="A238" s="2" t="s">
        <v>302</v>
      </c>
      <c r="B238" s="2" t="s">
        <v>378</v>
      </c>
      <c r="C238" s="1" t="str">
        <f>HYPERLINK("https://drive.google.com/file/d/1UuxYBp9BLnKF0ZXW1PJWaTFliGEY2ZQD/view?usp=sharing", IMAGE("https://api.qrserver.com/v1/create-qr-code/?size=150x150&amp;data=https://drive.google.com/file/d/1UuxYBp9BLnKF0ZXW1PJWaTFliGEY2ZQD/view?usp=sharing",1))</f>
        <v/>
      </c>
      <c r="D238" s="3" t="s">
        <v>379</v>
      </c>
      <c r="E238" s="1" t="str">
        <f>HYPERLINK("https://drive.google.com/file/d/1UuxYBp9BLnKF0ZXW1PJWaTFliGEY2ZQD/view?usp=sharing","photo booth rentals Culver City.rtf")</f>
        <v>photo booth rentals Culver City.rtf</v>
      </c>
    </row>
    <row r="239" ht="112.5" customHeight="1">
      <c r="A239" s="2" t="s">
        <v>305</v>
      </c>
      <c r="B239" s="2" t="s">
        <v>380</v>
      </c>
      <c r="C239" s="1" t="str">
        <f>HYPERLINK("https://drive.google.com/file/d/1tnZJ9ikJmVkpIGtGbVkoIdoWQhEJbE2_/view?usp=sharing", IMAGE("https://api.qrserver.com/v1/create-qr-code/?size=150x150&amp;data=https://drive.google.com/file/d/1tnZJ9ikJmVkpIGtGbVkoIdoWQhEJbE2_/view?usp=sharing",1))</f>
        <v/>
      </c>
      <c r="D239" s="3" t="s">
        <v>381</v>
      </c>
      <c r="E239" s="1" t="str">
        <f>HYPERLINK("https://drive.google.com/file/d/1tnZJ9ikJmVkpIGtGbVkoIdoWQhEJbE2_/view?usp=sharing","photo booth rentals Culver City.txt")</f>
        <v>photo booth rentals Culver City.txt</v>
      </c>
    </row>
    <row r="240" ht="112.5" customHeight="1">
      <c r="A240" s="2" t="s">
        <v>247</v>
      </c>
      <c r="B240" s="2" t="s">
        <v>382</v>
      </c>
      <c r="C240" s="1" t="str">
        <f>HYPERLINK("https://drive.google.com/file/d/1r1AlRvgpu87oYv9Aj1kCDfx6xQAvtw8p/view?usp=sharing", IMAGE("https://api.qrserver.com/v1/create-qr-code/?size=150x150&amp;data=https://drive.google.com/file/d/1r1AlRvgpu87oYv9Aj1kCDfx6xQAvtw8p/view?usp=sharing",1))</f>
        <v/>
      </c>
      <c r="D240" s="3" t="s">
        <v>383</v>
      </c>
      <c r="E240" s="1" t="str">
        <f>HYPERLINK("https://drive.google.com/file/d/1r1AlRvgpu87oYv9Aj1kCDfx6xQAvtw8p/view?usp=sharing","rent a photo booth Culver City.pdf")</f>
        <v>rent a photo booth Culver City.pdf</v>
      </c>
    </row>
    <row r="241" ht="112.5" customHeight="1">
      <c r="A241" s="2" t="s">
        <v>247</v>
      </c>
      <c r="B241" s="2" t="s">
        <v>384</v>
      </c>
      <c r="C241" s="1" t="str">
        <f>HYPERLINK("https://drive.google.com/file/d/13tjjUEWYPSboo74FS_GBnvbUf8IdURby/view?usp=sharing", IMAGE("https://api.qrserver.com/v1/create-qr-code/?size=150x150&amp;data=https://drive.google.com/file/d/13tjjUEWYPSboo74FS_GBnvbUf8IdURby/view?usp=sharing",1))</f>
        <v/>
      </c>
      <c r="D241" s="3" t="s">
        <v>385</v>
      </c>
      <c r="E241" s="1" t="str">
        <f>HYPERLINK("https://drive.google.com/file/d/13tjjUEWYPSboo74FS_GBnvbUf8IdURby/view?usp=sharing","photo booths rental Culver City.pdf")</f>
        <v>photo booths rental Culver City.pdf</v>
      </c>
    </row>
    <row r="242" ht="112.5" customHeight="1">
      <c r="A242" s="2" t="s">
        <v>247</v>
      </c>
      <c r="B242" s="2" t="s">
        <v>386</v>
      </c>
      <c r="C242" s="1" t="str">
        <f>HYPERLINK("https://drive.google.com/file/d/1e9NUu77pp8Bzmqdk2Zyyzvb4lWTMY5PI/view?usp=sharing", IMAGE("https://api.qrserver.com/v1/create-qr-code/?size=150x150&amp;data=https://drive.google.com/file/d/1e9NUu77pp8Bzmqdk2Zyyzvb4lWTMY5PI/view?usp=sharing",1))</f>
        <v/>
      </c>
      <c r="D242" s="3" t="s">
        <v>387</v>
      </c>
      <c r="E242" s="1" t="str">
        <f>HYPERLINK("https://drive.google.com/file/d/1e9NUu77pp8Bzmqdk2Zyyzvb4lWTMY5PI/view?usp=sharing","photo booth rental in Culver City.pdf")</f>
        <v>photo booth rental in Culver City.pdf</v>
      </c>
    </row>
    <row r="243" ht="112.5" customHeight="1">
      <c r="A243" s="2" t="s">
        <v>247</v>
      </c>
      <c r="B243" s="2" t="s">
        <v>388</v>
      </c>
      <c r="C243" s="1" t="str">
        <f>HYPERLINK("https://drive.google.com/file/d/1yIN9xHzkU6TXAkp51C_DBniXitmp6vfJ/view?usp=sharing", IMAGE("https://api.qrserver.com/v1/create-qr-code/?size=150x150&amp;data=https://drive.google.com/file/d/1yIN9xHzkU6TXAkp51C_DBniXitmp6vfJ/view?usp=sharing",1))</f>
        <v/>
      </c>
      <c r="D243" s="3" t="s">
        <v>389</v>
      </c>
      <c r="E243" s="1" t="str">
        <f>HYPERLINK("https://drive.google.com/file/d/1yIN9xHzkU6TXAkp51C_DBniXitmp6vfJ/view?usp=sharing","photo booth for rental in Culver City.pdf")</f>
        <v>photo booth for rental in Culver City.pdf</v>
      </c>
    </row>
    <row r="244" ht="112.5" customHeight="1">
      <c r="A244" s="2" t="s">
        <v>247</v>
      </c>
      <c r="B244" s="2" t="s">
        <v>390</v>
      </c>
      <c r="C244" s="1" t="str">
        <f>HYPERLINK("https://drive.google.com/file/d/14bDczpEbO40JKhYNjNst6_VQUQy3BrcQ/view?usp=sharing", IMAGE("https://api.qrserver.com/v1/create-qr-code/?size=150x150&amp;data=https://drive.google.com/file/d/14bDczpEbO40JKhYNjNst6_VQUQy3BrcQ/view?usp=sharing",1))</f>
        <v/>
      </c>
      <c r="D244" s="3" t="s">
        <v>391</v>
      </c>
      <c r="E244" s="1" t="str">
        <f>HYPERLINK("https://drive.google.com/file/d/14bDczpEbO40JKhYNjNst6_VQUQy3BrcQ/view?usp=sharing","photobooth for rent Culver City.pdf")</f>
        <v>photobooth for rent Culver City.pdf</v>
      </c>
    </row>
    <row r="245" ht="112.5" customHeight="1">
      <c r="A245" s="2" t="s">
        <v>247</v>
      </c>
      <c r="B245" s="2" t="s">
        <v>392</v>
      </c>
      <c r="C245" s="1" t="str">
        <f>HYPERLINK("https://drive.google.com/file/d/1mRk9obAL7HDRozu_uQXkDxau4Mp-UOzV/view?usp=sharing", IMAGE("https://api.qrserver.com/v1/create-qr-code/?size=150x150&amp;data=https://drive.google.com/file/d/1mRk9obAL7HDRozu_uQXkDxau4Mp-UOzV/view?usp=sharing",1))</f>
        <v/>
      </c>
      <c r="D245" s="3" t="s">
        <v>393</v>
      </c>
      <c r="E245" s="1" t="str">
        <f>HYPERLINK("https://drive.google.com/file/d/1mRk9obAL7HDRozu_uQXkDxau4Mp-UOzV/view?usp=sharing","rental photobooth Culver City.pdf")</f>
        <v>rental photobooth Culver City.pdf</v>
      </c>
    </row>
    <row r="246" ht="112.5" customHeight="1">
      <c r="A246" s="2" t="s">
        <v>247</v>
      </c>
      <c r="B246" s="2" t="s">
        <v>394</v>
      </c>
      <c r="C246" s="1" t="str">
        <f>HYPERLINK("https://drive.google.com/file/d/1l6Bfm2mkqg7vCFyJvHHmfrLWBVb_DhiQ/view?usp=sharing", IMAGE("https://api.qrserver.com/v1/create-qr-code/?size=150x150&amp;data=https://drive.google.com/file/d/1l6Bfm2mkqg7vCFyJvHHmfrLWBVb_DhiQ/view?usp=sharing",1))</f>
        <v/>
      </c>
      <c r="D246" s="3" t="s">
        <v>395</v>
      </c>
      <c r="E246" s="1" t="str">
        <f>HYPERLINK("https://drive.google.com/file/d/1l6Bfm2mkqg7vCFyJvHHmfrLWBVb_DhiQ/view?usp=sharing","rent photo booth Culver City.pdf")</f>
        <v>rent photo booth Culver City.pdf</v>
      </c>
    </row>
    <row r="247" ht="112.5" customHeight="1">
      <c r="A247" s="2" t="s">
        <v>247</v>
      </c>
      <c r="B247" s="2" t="s">
        <v>396</v>
      </c>
      <c r="C247" s="1" t="str">
        <f>HYPERLINK("https://drive.google.com/file/d/1qJ0O6s4p3ClTlaE32xWAzoxQ9NQmaP_8/view?usp=sharing", IMAGE("https://api.qrserver.com/v1/create-qr-code/?size=150x150&amp;data=https://drive.google.com/file/d/1qJ0O6s4p3ClTlaE32xWAzoxQ9NQmaP_8/view?usp=sharing",1))</f>
        <v/>
      </c>
      <c r="D247" s="3" t="s">
        <v>397</v>
      </c>
      <c r="E247" s="1" t="str">
        <f>HYPERLINK("https://drive.google.com/file/d/1qJ0O6s4p3ClTlaE32xWAzoxQ9NQmaP_8/view?usp=sharing","rental photo booths Culver City.pdf")</f>
        <v>rental photo booths Culver City.pdf</v>
      </c>
    </row>
    <row r="248" ht="112.5" customHeight="1">
      <c r="A248" s="2" t="s">
        <v>247</v>
      </c>
      <c r="B248" s="2" t="s">
        <v>398</v>
      </c>
      <c r="C248" s="1" t="str">
        <f>HYPERLINK("https://drive.google.com/file/d/1gkzBwwn_axLkwBH8L25MMLyGsEDYDfbI/view?usp=sharing", IMAGE("https://api.qrserver.com/v1/create-qr-code/?size=150x150&amp;data=https://drive.google.com/file/d/1gkzBwwn_axLkwBH8L25MMLyGsEDYDfbI/view?usp=sharing",1))</f>
        <v/>
      </c>
      <c r="D248" s="3" t="s">
        <v>399</v>
      </c>
      <c r="E248" s="1" t="str">
        <f>HYPERLINK("https://drive.google.com/file/d/1gkzBwwn_axLkwBH8L25MMLyGsEDYDfbI/view?usp=sharing","photobooth printing Culver City.pdf")</f>
        <v>photobooth printing Culver City.pdf</v>
      </c>
    </row>
    <row r="249" ht="112.5" customHeight="1">
      <c r="A249" s="2" t="s">
        <v>247</v>
      </c>
      <c r="B249" s="2" t="s">
        <v>394</v>
      </c>
      <c r="C249" s="1" t="str">
        <f>HYPERLINK("https://drive.google.com/file/d/1s39vBut2qb2XTuQPP8SF2pECjwHtX2U7/view?usp=sharing", IMAGE("https://api.qrserver.com/v1/create-qr-code/?size=150x150&amp;data=https://drive.google.com/file/d/1s39vBut2qb2XTuQPP8SF2pECjwHtX2U7/view?usp=sharing",1))</f>
        <v/>
      </c>
      <c r="D249" s="3" t="s">
        <v>400</v>
      </c>
      <c r="E249" s="1" t="str">
        <f>HYPERLINK("https://drive.google.com/file/d/1s39vBut2qb2XTuQPP8SF2pECjwHtX2U7/view?usp=sharing","rent photo booth Culver City.pdf")</f>
        <v>rent photo booth Culver City.pdf</v>
      </c>
    </row>
    <row r="250" ht="112.5" customHeight="1">
      <c r="A250" s="2" t="s">
        <v>247</v>
      </c>
      <c r="B250" s="2" t="s">
        <v>401</v>
      </c>
      <c r="C250" s="1" t="str">
        <f>HYPERLINK("https://drive.google.com/file/d/1mDPVa2TDhWqdPlp017HoZgrLQtj0fRDK/view?usp=sharing", IMAGE("https://api.qrserver.com/v1/create-qr-code/?size=150x150&amp;data=https://drive.google.com/file/d/1mDPVa2TDhWqdPlp017HoZgrLQtj0fRDK/view?usp=sharing",1))</f>
        <v/>
      </c>
      <c r="D250" s="3" t="s">
        <v>402</v>
      </c>
      <c r="E250" s="1" t="str">
        <f>HYPERLINK("https://drive.google.com/file/d/1mDPVa2TDhWqdPlp017HoZgrLQtj0fRDK/view?usp=sharing","Culver City photo booth.pdf")</f>
        <v>Culver City photo booth.pdf</v>
      </c>
    </row>
    <row r="251" ht="112.5" customHeight="1">
      <c r="A251" s="2" t="s">
        <v>247</v>
      </c>
      <c r="B251" s="2" t="s">
        <v>403</v>
      </c>
      <c r="C251" s="1" t="str">
        <f>HYPERLINK("https://drive.google.com/file/d/10Q-kms7piXVPxf4aF-BZFmRg-xoqnJb3/view?usp=sharing", IMAGE("https://api.qrserver.com/v1/create-qr-code/?size=150x150&amp;data=https://drive.google.com/file/d/10Q-kms7piXVPxf4aF-BZFmRg-xoqnJb3/view?usp=sharing",1))</f>
        <v/>
      </c>
      <c r="D251" s="3" t="s">
        <v>404</v>
      </c>
      <c r="E251" s="1" t="str">
        <f>HYPERLINK("https://drive.google.com/file/d/10Q-kms7piXVPxf4aF-BZFmRg-xoqnJb3/view?usp=sharing","photobooth rental Culver City.pdf")</f>
        <v>photobooth rental Culver City.pdf</v>
      </c>
    </row>
    <row r="252" ht="112.5" customHeight="1">
      <c r="A252" s="2" t="s">
        <v>247</v>
      </c>
      <c r="B252" s="2" t="s">
        <v>405</v>
      </c>
      <c r="C252" s="1" t="str">
        <f>HYPERLINK("https://drive.google.com/file/d/1Hi5GACsbQ-TO_p2rjR22Ic0WBzMuLLdV/view?usp=sharing", IMAGE("https://api.qrserver.com/v1/create-qr-code/?size=150x150&amp;data=https://drive.google.com/file/d/1Hi5GACsbQ-TO_p2rjR22Ic0WBzMuLLdV/view?usp=sharing",1))</f>
        <v/>
      </c>
      <c r="D252" s="3" t="s">
        <v>406</v>
      </c>
      <c r="E252" s="1" t="str">
        <f>HYPERLINK("https://drive.google.com/file/d/1Hi5GACsbQ-TO_p2rjR22Ic0WBzMuLLdV/view?usp=sharing","photo booth with backdrop Culver City.pdf")</f>
        <v>photo booth with backdrop Culver City.pdf</v>
      </c>
    </row>
    <row r="253" ht="112.5" customHeight="1">
      <c r="A253" s="2" t="s">
        <v>247</v>
      </c>
      <c r="B253" s="2" t="s">
        <v>407</v>
      </c>
      <c r="C253" s="1" t="str">
        <f>HYPERLINK("https://drive.google.com/file/d/1x8wfnqVzMYQwDq2q1Pjx8HHv--w08tUj/view?usp=sharing", IMAGE("https://api.qrserver.com/v1/create-qr-code/?size=150x150&amp;data=https://drive.google.com/file/d/1x8wfnqVzMYQwDq2q1Pjx8HHv--w08tUj/view?usp=sharing",1))</f>
        <v/>
      </c>
      <c r="D253" s="3" t="s">
        <v>408</v>
      </c>
      <c r="E253" s="1" t="str">
        <f>HYPERLINK("https://drive.google.com/file/d/1x8wfnqVzMYQwDq2q1Pjx8HHv--w08tUj/view?usp=sharing","renting a photo booth near Culver City.pdf")</f>
        <v>renting a photo booth near Culver City.pdf</v>
      </c>
    </row>
    <row r="254" ht="112.5" customHeight="1">
      <c r="A254" s="2" t="s">
        <v>247</v>
      </c>
      <c r="B254" s="2" t="s">
        <v>409</v>
      </c>
      <c r="C254" s="1" t="str">
        <f>HYPERLINK("https://drive.google.com/file/d/1VGYvBUCNWoxsGVjN_mBlkvCVpc17cfwM/view?usp=sharing", IMAGE("https://api.qrserver.com/v1/create-qr-code/?size=150x150&amp;data=https://drive.google.com/file/d/1VGYvBUCNWoxsGVjN_mBlkvCVpc17cfwM/view?usp=sharing",1))</f>
        <v/>
      </c>
      <c r="D254" s="3" t="s">
        <v>410</v>
      </c>
      <c r="E254" s="1" t="str">
        <f>HYPERLINK("https://drive.google.com/file/d/1VGYvBUCNWoxsGVjN_mBlkvCVpc17cfwM/view?usp=sharing","photo booth rental Culver City.pdf")</f>
        <v>photo booth rental Culver City.pdf</v>
      </c>
    </row>
    <row r="255" ht="112.5" customHeight="1">
      <c r="A255" s="2" t="s">
        <v>247</v>
      </c>
      <c r="B255" s="2" t="s">
        <v>411</v>
      </c>
      <c r="C255" s="1" t="str">
        <f>HYPERLINK("https://drive.google.com/file/d/1mzO9pgFtI8UhxQP1Nwd4g50ojLcHQmHB/view?usp=sharing", IMAGE("https://api.qrserver.com/v1/create-qr-code/?size=150x150&amp;data=https://drive.google.com/file/d/1mzO9pgFtI8UhxQP1Nwd4g50ojLcHQmHB/view?usp=sharing",1))</f>
        <v/>
      </c>
      <c r="D255" s="3" t="s">
        <v>412</v>
      </c>
      <c r="E255" s="1" t="str">
        <f>HYPERLINK("https://drive.google.com/file/d/1mzO9pgFtI8UhxQP1Nwd4g50ojLcHQmHB/view?usp=sharing","rental a photo booth Culver City.pdf")</f>
        <v>rental a photo booth Culver City.pdf</v>
      </c>
    </row>
    <row r="256" ht="112.5" customHeight="1">
      <c r="A256" s="2" t="s">
        <v>247</v>
      </c>
      <c r="B256" s="2" t="s">
        <v>403</v>
      </c>
      <c r="C256" s="1" t="str">
        <f>HYPERLINK("https://drive.google.com/file/d/1LMtnqSFg6eTVqLpTfD6p2Z6Zs6S_RXVS/view?usp=sharing", IMAGE("https://api.qrserver.com/v1/create-qr-code/?size=150x150&amp;data=https://drive.google.com/file/d/1LMtnqSFg6eTVqLpTfD6p2Z6Zs6S_RXVS/view?usp=sharing",1))</f>
        <v/>
      </c>
      <c r="D256" s="3" t="s">
        <v>413</v>
      </c>
      <c r="E256" s="1" t="str">
        <f>HYPERLINK("https://drive.google.com/file/d/1LMtnqSFg6eTVqLpTfD6p2Z6Zs6S_RXVS/view?usp=sharing","photobooth rental Culver City.pdf")</f>
        <v>photobooth rental Culver City.pdf</v>
      </c>
    </row>
    <row r="257" ht="112.5" customHeight="1">
      <c r="A257" s="2" t="s">
        <v>247</v>
      </c>
      <c r="B257" s="2" t="s">
        <v>414</v>
      </c>
      <c r="C257" s="1" t="str">
        <f>HYPERLINK("https://drive.google.com/file/d/1GKvGtm14ZM4QqEF8JHhunboyoK9BgNf-/view?usp=sharing", IMAGE("https://api.qrserver.com/v1/create-qr-code/?size=150x150&amp;data=https://drive.google.com/file/d/1GKvGtm14ZM4QqEF8JHhunboyoK9BgNf-/view?usp=sharing",1))</f>
        <v/>
      </c>
      <c r="D257" s="3" t="s">
        <v>415</v>
      </c>
      <c r="E257" s="1" t="str">
        <f>HYPERLINK("https://drive.google.com/file/d/1GKvGtm14ZM4QqEF8JHhunboyoK9BgNf-/view?usp=sharing","photo booth for rent Culver City.pdf")</f>
        <v>photo booth for rent Culver City.pdf</v>
      </c>
    </row>
    <row r="258" ht="112.5" customHeight="1">
      <c r="A258" s="2" t="s">
        <v>247</v>
      </c>
      <c r="B258" s="2" t="s">
        <v>416</v>
      </c>
      <c r="C258" s="1" t="str">
        <f>HYPERLINK("https://drive.google.com/file/d/1QFcCQYQHD3Oe9CoNM95YV6scwHY1K_cZ/view?usp=sharing", IMAGE("https://api.qrserver.com/v1/create-qr-code/?size=150x150&amp;data=https://drive.google.com/file/d/1QFcCQYQHD3Oe9CoNM95YV6scwHY1K_cZ/view?usp=sharing",1))</f>
        <v/>
      </c>
      <c r="D258" s="3" t="s">
        <v>417</v>
      </c>
      <c r="E258" s="1" t="str">
        <f>HYPERLINK("https://drive.google.com/file/d/1QFcCQYQHD3Oe9CoNM95YV6scwHY1K_cZ/view?usp=sharing","renting a photo booth Culver City.pdf")</f>
        <v>renting a photo booth Culver City.pdf</v>
      </c>
    </row>
    <row r="259" ht="112.5" customHeight="1">
      <c r="A259" s="2" t="s">
        <v>247</v>
      </c>
      <c r="B259" s="2" t="s">
        <v>409</v>
      </c>
      <c r="C259" s="1" t="str">
        <f>HYPERLINK("https://drive.google.com/file/d/1kCqFdBAiudU08ne-jCw2yZwstrLwMQJl/view?usp=sharing", IMAGE("https://api.qrserver.com/v1/create-qr-code/?size=150x150&amp;data=https://drive.google.com/file/d/1kCqFdBAiudU08ne-jCw2yZwstrLwMQJl/view?usp=sharing",1))</f>
        <v/>
      </c>
      <c r="D259" s="3" t="s">
        <v>418</v>
      </c>
      <c r="E259" s="1" t="str">
        <f>HYPERLINK("https://drive.google.com/file/d/1kCqFdBAiudU08ne-jCw2yZwstrLwMQJl/view?usp=sharing","photo booth rental Culver City.pdf")</f>
        <v>photo booth rental Culver City.pdf</v>
      </c>
    </row>
    <row r="260" ht="112.5" customHeight="1">
      <c r="A260" s="2" t="s">
        <v>247</v>
      </c>
      <c r="B260" s="2" t="s">
        <v>419</v>
      </c>
      <c r="C260" s="1" t="str">
        <f>HYPERLINK("https://drive.google.com/file/d/1nMhwDAKyjY8W_YQx0WOfw0Fi58mF9C27/view?usp=sharing", IMAGE("https://api.qrserver.com/v1/create-qr-code/?size=150x150&amp;data=https://drive.google.com/file/d/1nMhwDAKyjY8W_YQx0WOfw0Fi58mF9C27/view?usp=sharing",1))</f>
        <v/>
      </c>
      <c r="D260" s="3" t="s">
        <v>420</v>
      </c>
      <c r="E260" s="1" t="str">
        <f>HYPERLINK("https://drive.google.com/file/d/1nMhwDAKyjY8W_YQx0WOfw0Fi58mF9C27/view?usp=sharing","photo booth rentals Culver City.pdf")</f>
        <v>photo booth rentals Culver City.pdf</v>
      </c>
    </row>
    <row r="261" ht="112.5" customHeight="1">
      <c r="A261" s="2" t="s">
        <v>421</v>
      </c>
      <c r="B261" s="2" t="s">
        <v>422</v>
      </c>
      <c r="C261" s="1" t="str">
        <f>HYPERLINK("https://docs.google.com/document/d/1_LVpC3wrFtdoL8Vk-urKmnOA6C3nB0J-/edit?usp=sharing&amp;ouid=115602453726005426174&amp;rtpof=true&amp;sd=true", IMAGE("https://api.qrserver.com/v1/create-qr-code/?size=150x150&amp;data=https://docs.google.com/document/d/1_LVpC3wrFtdoL8Vk-urKmnOA6C3nB0J-/edit?usp=sharing&amp;ouid=115602453726005426174&amp;rtpof=true&amp;sd=true",1))</f>
        <v/>
      </c>
      <c r="D261" s="3" t="s">
        <v>423</v>
      </c>
      <c r="E261" s="1" t="str">
        <f>HYPERLINK("https://docs.google.com/document/d/1_LVpC3wrFtdoL8Vk-urKmnOA6C3nB0J-/edit?usp=sharing&amp;ouid=115602453726005426174&amp;rtpof=true&amp;sd=true","rent a photo booth Culver City.docx")</f>
        <v>rent a photo booth Culver City.docx</v>
      </c>
    </row>
    <row r="262" ht="112.5" customHeight="1">
      <c r="A262" s="2" t="s">
        <v>421</v>
      </c>
      <c r="B262" s="2" t="s">
        <v>424</v>
      </c>
      <c r="C262" s="1" t="str">
        <f>HYPERLINK("https://docs.google.com/document/d/1EXLbiDHsjFwaLIKBMX5cYhu2BTbD8REa/edit?usp=sharing&amp;ouid=115602453726005426174&amp;rtpof=true&amp;sd=true", IMAGE("https://api.qrserver.com/v1/create-qr-code/?size=150x150&amp;data=https://docs.google.com/document/d/1EXLbiDHsjFwaLIKBMX5cYhu2BTbD8REa/edit?usp=sharing&amp;ouid=115602453726005426174&amp;rtpof=true&amp;sd=true",1))</f>
        <v/>
      </c>
      <c r="D262" s="3" t="s">
        <v>425</v>
      </c>
      <c r="E262" s="1" t="str">
        <f>HYPERLINK("https://docs.google.com/document/d/1EXLbiDHsjFwaLIKBMX5cYhu2BTbD8REa/edit?usp=sharing&amp;ouid=115602453726005426174&amp;rtpof=true&amp;sd=true","photo booths rental Culver City.docx")</f>
        <v>photo booths rental Culver City.docx</v>
      </c>
    </row>
    <row r="263" ht="112.5" customHeight="1">
      <c r="A263" s="2" t="s">
        <v>421</v>
      </c>
      <c r="B263" s="2" t="s">
        <v>426</v>
      </c>
      <c r="C263" s="1" t="str">
        <f>HYPERLINK("https://docs.google.com/document/d/1bt2Dacyn9Tj-l_GTfEcdz4_nafbyVxiV/edit?usp=sharing&amp;ouid=115602453726005426174&amp;rtpof=true&amp;sd=true", IMAGE("https://api.qrserver.com/v1/create-qr-code/?size=150x150&amp;data=https://docs.google.com/document/d/1bt2Dacyn9Tj-l_GTfEcdz4_nafbyVxiV/edit?usp=sharing&amp;ouid=115602453726005426174&amp;rtpof=true&amp;sd=true",1))</f>
        <v/>
      </c>
      <c r="D263" s="3" t="s">
        <v>427</v>
      </c>
      <c r="E263" s="1" t="str">
        <f>HYPERLINK("https://docs.google.com/document/d/1bt2Dacyn9Tj-l_GTfEcdz4_nafbyVxiV/edit?usp=sharing&amp;ouid=115602453726005426174&amp;rtpof=true&amp;sd=true","photo booth rental in Culver City.docx")</f>
        <v>photo booth rental in Culver City.docx</v>
      </c>
    </row>
    <row r="264" ht="112.5" customHeight="1">
      <c r="A264" s="2" t="s">
        <v>421</v>
      </c>
      <c r="B264" s="2" t="s">
        <v>428</v>
      </c>
      <c r="C264" s="1" t="str">
        <f>HYPERLINK("https://docs.google.com/document/d/1i7W9dcyKbNhoiWSZnKMC9XsultvutxC4/edit?usp=sharing&amp;ouid=115602453726005426174&amp;rtpof=true&amp;sd=true", IMAGE("https://api.qrserver.com/v1/create-qr-code/?size=150x150&amp;data=https://docs.google.com/document/d/1i7W9dcyKbNhoiWSZnKMC9XsultvutxC4/edit?usp=sharing&amp;ouid=115602453726005426174&amp;rtpof=true&amp;sd=true",1))</f>
        <v/>
      </c>
      <c r="D264" s="3" t="s">
        <v>429</v>
      </c>
      <c r="E264" s="1" t="str">
        <f>HYPERLINK("https://docs.google.com/document/d/1i7W9dcyKbNhoiWSZnKMC9XsultvutxC4/edit?usp=sharing&amp;ouid=115602453726005426174&amp;rtpof=true&amp;sd=true","photo booth for rental in Culver City.docx")</f>
        <v>photo booth for rental in Culver City.docx</v>
      </c>
    </row>
    <row r="265" ht="112.5" customHeight="1">
      <c r="A265" s="2" t="s">
        <v>421</v>
      </c>
      <c r="B265" s="2" t="s">
        <v>430</v>
      </c>
      <c r="C265" s="1" t="str">
        <f>HYPERLINK("https://docs.google.com/document/d/1v683fOPYlHoEadcIirfWqJcr9aEJjc9O/edit?usp=sharing&amp;ouid=115602453726005426174&amp;rtpof=true&amp;sd=true", IMAGE("https://api.qrserver.com/v1/create-qr-code/?size=150x150&amp;data=https://docs.google.com/document/d/1v683fOPYlHoEadcIirfWqJcr9aEJjc9O/edit?usp=sharing&amp;ouid=115602453726005426174&amp;rtpof=true&amp;sd=true",1))</f>
        <v/>
      </c>
      <c r="D265" s="3" t="s">
        <v>431</v>
      </c>
      <c r="E265" s="1" t="str">
        <f>HYPERLINK("https://docs.google.com/document/d/1v683fOPYlHoEadcIirfWqJcr9aEJjc9O/edit?usp=sharing&amp;ouid=115602453726005426174&amp;rtpof=true&amp;sd=true","photobooth for rent Culver City.docx")</f>
        <v>photobooth for rent Culver City.docx</v>
      </c>
    </row>
    <row r="266" ht="112.5" customHeight="1">
      <c r="A266" s="2" t="s">
        <v>421</v>
      </c>
      <c r="B266" s="2" t="s">
        <v>432</v>
      </c>
      <c r="C266" s="1" t="str">
        <f>HYPERLINK("https://docs.google.com/document/d/1uuQgsXxMBO8Ca5cDa-sxAkiw4DxbwizK/edit?usp=sharing&amp;ouid=115602453726005426174&amp;rtpof=true&amp;sd=true", IMAGE("https://api.qrserver.com/v1/create-qr-code/?size=150x150&amp;data=https://docs.google.com/document/d/1uuQgsXxMBO8Ca5cDa-sxAkiw4DxbwizK/edit?usp=sharing&amp;ouid=115602453726005426174&amp;rtpof=true&amp;sd=true",1))</f>
        <v/>
      </c>
      <c r="D266" s="3" t="s">
        <v>433</v>
      </c>
      <c r="E266" s="1" t="str">
        <f>HYPERLINK("https://docs.google.com/document/d/1uuQgsXxMBO8Ca5cDa-sxAkiw4DxbwizK/edit?usp=sharing&amp;ouid=115602453726005426174&amp;rtpof=true&amp;sd=true","rental photobooth Culver City.docx")</f>
        <v>rental photobooth Culver City.docx</v>
      </c>
    </row>
    <row r="267" ht="112.5" customHeight="1">
      <c r="A267" s="2" t="s">
        <v>421</v>
      </c>
      <c r="B267" s="2" t="s">
        <v>434</v>
      </c>
      <c r="C267" s="1" t="str">
        <f>HYPERLINK("https://docs.google.com/document/d/1-qUIGQRGuduyDLly-yB4D8kKx6VDQ9Qo/edit?usp=sharing&amp;ouid=115602453726005426174&amp;rtpof=true&amp;sd=true", IMAGE("https://api.qrserver.com/v1/create-qr-code/?size=150x150&amp;data=https://docs.google.com/document/d/1-qUIGQRGuduyDLly-yB4D8kKx6VDQ9Qo/edit?usp=sharing&amp;ouid=115602453726005426174&amp;rtpof=true&amp;sd=true",1))</f>
        <v/>
      </c>
      <c r="D267" s="3" t="s">
        <v>435</v>
      </c>
      <c r="E267" s="1" t="str">
        <f>HYPERLINK("https://docs.google.com/document/d/1-qUIGQRGuduyDLly-yB4D8kKx6VDQ9Qo/edit?usp=sharing&amp;ouid=115602453726005426174&amp;rtpof=true&amp;sd=true","rent photo booth Culver City.docx")</f>
        <v>rent photo booth Culver City.docx</v>
      </c>
    </row>
    <row r="268" ht="112.5" customHeight="1">
      <c r="A268" s="2" t="s">
        <v>421</v>
      </c>
      <c r="B268" s="2" t="s">
        <v>436</v>
      </c>
      <c r="C268" s="1" t="str">
        <f>HYPERLINK("https://docs.google.com/document/d/1fS7h3TjX-NxnW0HVnjkgdhtuFAuQmfMP/edit?usp=sharing&amp;ouid=115602453726005426174&amp;rtpof=true&amp;sd=true", IMAGE("https://api.qrserver.com/v1/create-qr-code/?size=150x150&amp;data=https://docs.google.com/document/d/1fS7h3TjX-NxnW0HVnjkgdhtuFAuQmfMP/edit?usp=sharing&amp;ouid=115602453726005426174&amp;rtpof=true&amp;sd=true",1))</f>
        <v/>
      </c>
      <c r="D268" s="3" t="s">
        <v>437</v>
      </c>
      <c r="E268" s="1" t="str">
        <f>HYPERLINK("https://docs.google.com/document/d/1fS7h3TjX-NxnW0HVnjkgdhtuFAuQmfMP/edit?usp=sharing&amp;ouid=115602453726005426174&amp;rtpof=true&amp;sd=true","rental photo booths Culver City.docx")</f>
        <v>rental photo booths Culver City.docx</v>
      </c>
    </row>
    <row r="269" ht="112.5" customHeight="1">
      <c r="A269" s="2" t="s">
        <v>421</v>
      </c>
      <c r="B269" s="2" t="s">
        <v>438</v>
      </c>
      <c r="C269" s="1" t="str">
        <f>HYPERLINK("https://docs.google.com/document/d/1RSx6vJfyDJAE_fAxMeRdK8oqqgYrX5PJ/edit?usp=sharing&amp;ouid=115602453726005426174&amp;rtpof=true&amp;sd=true", IMAGE("https://api.qrserver.com/v1/create-qr-code/?size=150x150&amp;data=https://docs.google.com/document/d/1RSx6vJfyDJAE_fAxMeRdK8oqqgYrX5PJ/edit?usp=sharing&amp;ouid=115602453726005426174&amp;rtpof=true&amp;sd=true",1))</f>
        <v/>
      </c>
      <c r="D269" s="3" t="s">
        <v>439</v>
      </c>
      <c r="E269" s="1" t="str">
        <f>HYPERLINK("https://docs.google.com/document/d/1RSx6vJfyDJAE_fAxMeRdK8oqqgYrX5PJ/edit?usp=sharing&amp;ouid=115602453726005426174&amp;rtpof=true&amp;sd=true","photobooth printing Culver City.docx")</f>
        <v>photobooth printing Culver City.docx</v>
      </c>
    </row>
    <row r="270" ht="112.5" customHeight="1">
      <c r="A270" s="2" t="s">
        <v>421</v>
      </c>
      <c r="B270" s="2" t="s">
        <v>434</v>
      </c>
      <c r="C270" s="1" t="str">
        <f>HYPERLINK("https://docs.google.com/document/d/10Wg2Utr4XQWGnpbMvnhlIgVzQ_RC8kin/edit?usp=sharing&amp;ouid=115602453726005426174&amp;rtpof=true&amp;sd=true", IMAGE("https://api.qrserver.com/v1/create-qr-code/?size=150x150&amp;data=https://docs.google.com/document/d/10Wg2Utr4XQWGnpbMvnhlIgVzQ_RC8kin/edit?usp=sharing&amp;ouid=115602453726005426174&amp;rtpof=true&amp;sd=true",1))</f>
        <v/>
      </c>
      <c r="D270" s="3" t="s">
        <v>440</v>
      </c>
      <c r="E270" s="1" t="str">
        <f>HYPERLINK("https://docs.google.com/document/d/10Wg2Utr4XQWGnpbMvnhlIgVzQ_RC8kin/edit?usp=sharing&amp;ouid=115602453726005426174&amp;rtpof=true&amp;sd=true","rent photo booth Culver City.docx")</f>
        <v>rent photo booth Culver City.docx</v>
      </c>
    </row>
    <row r="271" ht="112.5" customHeight="1">
      <c r="A271" s="2" t="s">
        <v>421</v>
      </c>
      <c r="B271" s="2" t="s">
        <v>441</v>
      </c>
      <c r="C271" s="1" t="str">
        <f>HYPERLINK("https://docs.google.com/document/d/1ykx5U2Cq6wqZ_Clb1DAfLpCSduIiQH8V/edit?usp=sharing&amp;ouid=115602453726005426174&amp;rtpof=true&amp;sd=true", IMAGE("https://api.qrserver.com/v1/create-qr-code/?size=150x150&amp;data=https://docs.google.com/document/d/1ykx5U2Cq6wqZ_Clb1DAfLpCSduIiQH8V/edit?usp=sharing&amp;ouid=115602453726005426174&amp;rtpof=true&amp;sd=true",1))</f>
        <v/>
      </c>
      <c r="D271" s="3" t="s">
        <v>442</v>
      </c>
      <c r="E271" s="1" t="str">
        <f>HYPERLINK("https://docs.google.com/document/d/1ykx5U2Cq6wqZ_Clb1DAfLpCSduIiQH8V/edit?usp=sharing&amp;ouid=115602453726005426174&amp;rtpof=true&amp;sd=true","Culver City photo booth.docx")</f>
        <v>Culver City photo booth.docx</v>
      </c>
    </row>
    <row r="272" ht="112.5" customHeight="1">
      <c r="A272" s="2" t="s">
        <v>421</v>
      </c>
      <c r="B272" s="2" t="s">
        <v>443</v>
      </c>
      <c r="C272" s="1" t="str">
        <f>HYPERLINK("https://docs.google.com/document/d/14f12J1u0W6EdXUCaQAk7pWTEKw9rUO6k/edit?usp=sharing&amp;ouid=115602453726005426174&amp;rtpof=true&amp;sd=true", IMAGE("https://api.qrserver.com/v1/create-qr-code/?size=150x150&amp;data=https://docs.google.com/document/d/14f12J1u0W6EdXUCaQAk7pWTEKw9rUO6k/edit?usp=sharing&amp;ouid=115602453726005426174&amp;rtpof=true&amp;sd=true",1))</f>
        <v/>
      </c>
      <c r="D272" s="3" t="s">
        <v>444</v>
      </c>
      <c r="E272" s="1" t="str">
        <f>HYPERLINK("https://docs.google.com/document/d/14f12J1u0W6EdXUCaQAk7pWTEKw9rUO6k/edit?usp=sharing&amp;ouid=115602453726005426174&amp;rtpof=true&amp;sd=true","photobooth rental Culver City.docx")</f>
        <v>photobooth rental Culver City.docx</v>
      </c>
    </row>
    <row r="273" ht="112.5" customHeight="1">
      <c r="A273" s="2" t="s">
        <v>421</v>
      </c>
      <c r="B273" s="2" t="s">
        <v>445</v>
      </c>
      <c r="C273" s="1" t="str">
        <f>HYPERLINK("https://docs.google.com/document/d/13_q4mN7Ax1NnZF9k5dWv7wc2iRvcMMAg/edit?usp=sharing&amp;ouid=115602453726005426174&amp;rtpof=true&amp;sd=true", IMAGE("https://api.qrserver.com/v1/create-qr-code/?size=150x150&amp;data=https://docs.google.com/document/d/13_q4mN7Ax1NnZF9k5dWv7wc2iRvcMMAg/edit?usp=sharing&amp;ouid=115602453726005426174&amp;rtpof=true&amp;sd=true",1))</f>
        <v/>
      </c>
      <c r="D273" s="3" t="s">
        <v>446</v>
      </c>
      <c r="E273" s="1" t="str">
        <f>HYPERLINK("https://docs.google.com/document/d/13_q4mN7Ax1NnZF9k5dWv7wc2iRvcMMAg/edit?usp=sharing&amp;ouid=115602453726005426174&amp;rtpof=true&amp;sd=true","photo booth with backdrop Culver City.docx")</f>
        <v>photo booth with backdrop Culver City.docx</v>
      </c>
    </row>
    <row r="274" ht="112.5" customHeight="1">
      <c r="A274" s="2" t="s">
        <v>421</v>
      </c>
      <c r="B274" s="2" t="s">
        <v>447</v>
      </c>
      <c r="C274" s="1" t="str">
        <f>HYPERLINK("https://docs.google.com/document/d/1DhnuafCzTo5satKrVV0M9z-hnHuX26oS/edit?usp=sharing&amp;ouid=115602453726005426174&amp;rtpof=true&amp;sd=true", IMAGE("https://api.qrserver.com/v1/create-qr-code/?size=150x150&amp;data=https://docs.google.com/document/d/1DhnuafCzTo5satKrVV0M9z-hnHuX26oS/edit?usp=sharing&amp;ouid=115602453726005426174&amp;rtpof=true&amp;sd=true",1))</f>
        <v/>
      </c>
      <c r="D274" s="3" t="s">
        <v>448</v>
      </c>
      <c r="E274" s="1" t="str">
        <f>HYPERLINK("https://docs.google.com/document/d/1DhnuafCzTo5satKrVV0M9z-hnHuX26oS/edit?usp=sharing&amp;ouid=115602453726005426174&amp;rtpof=true&amp;sd=true","renting a photo booth near Culver City.docx")</f>
        <v>renting a photo booth near Culver City.docx</v>
      </c>
    </row>
    <row r="275" ht="112.5" customHeight="1">
      <c r="A275" s="2" t="s">
        <v>421</v>
      </c>
      <c r="B275" s="2" t="s">
        <v>449</v>
      </c>
      <c r="C275" s="1" t="str">
        <f>HYPERLINK("https://docs.google.com/document/d/1i7stuitSzZTjlBWe2jLNrt-XjDUcMvSJ/edit?usp=sharing&amp;ouid=115602453726005426174&amp;rtpof=true&amp;sd=true", IMAGE("https://api.qrserver.com/v1/create-qr-code/?size=150x150&amp;data=https://docs.google.com/document/d/1i7stuitSzZTjlBWe2jLNrt-XjDUcMvSJ/edit?usp=sharing&amp;ouid=115602453726005426174&amp;rtpof=true&amp;sd=true",1))</f>
        <v/>
      </c>
      <c r="D275" s="3" t="s">
        <v>450</v>
      </c>
      <c r="E275" s="1" t="str">
        <f>HYPERLINK("https://docs.google.com/document/d/1i7stuitSzZTjlBWe2jLNrt-XjDUcMvSJ/edit?usp=sharing&amp;ouid=115602453726005426174&amp;rtpof=true&amp;sd=true","photo booth rental Culver City.docx")</f>
        <v>photo booth rental Culver City.docx</v>
      </c>
    </row>
    <row r="276" ht="112.5" customHeight="1">
      <c r="A276" s="2" t="s">
        <v>421</v>
      </c>
      <c r="B276" s="2" t="s">
        <v>451</v>
      </c>
      <c r="C276" s="1" t="str">
        <f>HYPERLINK("https://docs.google.com/document/d/1iTyNvRAey_akDDHQryQGwDMyJuQ3Ozul/edit?usp=sharing&amp;ouid=115602453726005426174&amp;rtpof=true&amp;sd=true", IMAGE("https://api.qrserver.com/v1/create-qr-code/?size=150x150&amp;data=https://docs.google.com/document/d/1iTyNvRAey_akDDHQryQGwDMyJuQ3Ozul/edit?usp=sharing&amp;ouid=115602453726005426174&amp;rtpof=true&amp;sd=true",1))</f>
        <v/>
      </c>
      <c r="D276" s="3" t="s">
        <v>452</v>
      </c>
      <c r="E276" s="1" t="str">
        <f>HYPERLINK("https://docs.google.com/document/d/1iTyNvRAey_akDDHQryQGwDMyJuQ3Ozul/edit?usp=sharing&amp;ouid=115602453726005426174&amp;rtpof=true&amp;sd=true","rental a photo booth Culver City.docx")</f>
        <v>rental a photo booth Culver City.docx</v>
      </c>
    </row>
    <row r="277" ht="112.5" customHeight="1">
      <c r="A277" s="2" t="s">
        <v>421</v>
      </c>
      <c r="B277" s="2" t="s">
        <v>443</v>
      </c>
      <c r="C277" s="1" t="str">
        <f>HYPERLINK("https://docs.google.com/document/d/1ekpDP8y-RtlEAbCgIE-Cb-szsmZbInKy/edit?usp=sharing&amp;ouid=115602453726005426174&amp;rtpof=true&amp;sd=true", IMAGE("https://api.qrserver.com/v1/create-qr-code/?size=150x150&amp;data=https://docs.google.com/document/d/1ekpDP8y-RtlEAbCgIE-Cb-szsmZbInKy/edit?usp=sharing&amp;ouid=115602453726005426174&amp;rtpof=true&amp;sd=true",1))</f>
        <v/>
      </c>
      <c r="D277" s="3" t="s">
        <v>453</v>
      </c>
      <c r="E277" s="1" t="str">
        <f>HYPERLINK("https://docs.google.com/document/d/1ekpDP8y-RtlEAbCgIE-Cb-szsmZbInKy/edit?usp=sharing&amp;ouid=115602453726005426174&amp;rtpof=true&amp;sd=true","photobooth rental Culver City.docx")</f>
        <v>photobooth rental Culver City.docx</v>
      </c>
    </row>
    <row r="278" ht="112.5" customHeight="1">
      <c r="A278" s="2" t="s">
        <v>421</v>
      </c>
      <c r="B278" s="2" t="s">
        <v>454</v>
      </c>
      <c r="C278" s="1" t="str">
        <f>HYPERLINK("https://docs.google.com/document/d/1UAi7fIC_ZddJsKVgtVfuGerNq5snlETJ/edit?usp=sharing&amp;ouid=115602453726005426174&amp;rtpof=true&amp;sd=true", IMAGE("https://api.qrserver.com/v1/create-qr-code/?size=150x150&amp;data=https://docs.google.com/document/d/1UAi7fIC_ZddJsKVgtVfuGerNq5snlETJ/edit?usp=sharing&amp;ouid=115602453726005426174&amp;rtpof=true&amp;sd=true",1))</f>
        <v/>
      </c>
      <c r="D278" s="3" t="s">
        <v>455</v>
      </c>
      <c r="E278" s="1" t="str">
        <f>HYPERLINK("https://docs.google.com/document/d/1UAi7fIC_ZddJsKVgtVfuGerNq5snlETJ/edit?usp=sharing&amp;ouid=115602453726005426174&amp;rtpof=true&amp;sd=true","photo booth for rent Culver City.docx")</f>
        <v>photo booth for rent Culver City.docx</v>
      </c>
    </row>
    <row r="279" ht="112.5" customHeight="1">
      <c r="A279" s="2" t="s">
        <v>421</v>
      </c>
      <c r="B279" s="2" t="s">
        <v>456</v>
      </c>
      <c r="C279" s="1" t="str">
        <f>HYPERLINK("https://docs.google.com/document/d/1UmNMJmCBR8aNq8LrZ5-L4vdTU6YQ501q/edit?usp=sharing&amp;ouid=115602453726005426174&amp;rtpof=true&amp;sd=true", IMAGE("https://api.qrserver.com/v1/create-qr-code/?size=150x150&amp;data=https://docs.google.com/document/d/1UmNMJmCBR8aNq8LrZ5-L4vdTU6YQ501q/edit?usp=sharing&amp;ouid=115602453726005426174&amp;rtpof=true&amp;sd=true",1))</f>
        <v/>
      </c>
      <c r="D279" s="3" t="s">
        <v>457</v>
      </c>
      <c r="E279" s="1" t="str">
        <f>HYPERLINK("https://docs.google.com/document/d/1UmNMJmCBR8aNq8LrZ5-L4vdTU6YQ501q/edit?usp=sharing&amp;ouid=115602453726005426174&amp;rtpof=true&amp;sd=true","renting a photo booth Culver City.docx")</f>
        <v>renting a photo booth Culver City.docx</v>
      </c>
    </row>
    <row r="280" ht="112.5" customHeight="1">
      <c r="A280" s="2" t="s">
        <v>421</v>
      </c>
      <c r="B280" s="2" t="s">
        <v>449</v>
      </c>
      <c r="C280" s="1" t="str">
        <f>HYPERLINK("https://docs.google.com/document/d/1_uDRlfo98zYjRBA8F_3Vf72yZB8v0oRi/edit?usp=sharing&amp;ouid=115602453726005426174&amp;rtpof=true&amp;sd=true", IMAGE("https://api.qrserver.com/v1/create-qr-code/?size=150x150&amp;data=https://docs.google.com/document/d/1_uDRlfo98zYjRBA8F_3Vf72yZB8v0oRi/edit?usp=sharing&amp;ouid=115602453726005426174&amp;rtpof=true&amp;sd=true",1))</f>
        <v/>
      </c>
      <c r="D280" s="3" t="s">
        <v>458</v>
      </c>
      <c r="E280" s="1" t="str">
        <f>HYPERLINK("https://docs.google.com/document/d/1_uDRlfo98zYjRBA8F_3Vf72yZB8v0oRi/edit?usp=sharing&amp;ouid=115602453726005426174&amp;rtpof=true&amp;sd=true","photo booth rental Culver City.docx")</f>
        <v>photo booth rental Culver City.docx</v>
      </c>
    </row>
    <row r="281" ht="112.5" customHeight="1">
      <c r="A281" s="2" t="s">
        <v>421</v>
      </c>
      <c r="B281" s="2" t="s">
        <v>459</v>
      </c>
      <c r="C281" s="1" t="str">
        <f>HYPERLINK("https://docs.google.com/document/d/1IrduDtS82_HSZW1aD2ypZqOymCtBoggu/edit?usp=sharing&amp;ouid=115602453726005426174&amp;rtpof=true&amp;sd=true", IMAGE("https://api.qrserver.com/v1/create-qr-code/?size=150x150&amp;data=https://docs.google.com/document/d/1IrduDtS82_HSZW1aD2ypZqOymCtBoggu/edit?usp=sharing&amp;ouid=115602453726005426174&amp;rtpof=true&amp;sd=true",1))</f>
        <v/>
      </c>
      <c r="D281" s="3" t="s">
        <v>460</v>
      </c>
      <c r="E281" s="1" t="str">
        <f>HYPERLINK("https://docs.google.com/document/d/1IrduDtS82_HSZW1aD2ypZqOymCtBoggu/edit?usp=sharing&amp;ouid=115602453726005426174&amp;rtpof=true&amp;sd=true","photo booth rentals Culver City.docx")</f>
        <v>photo booth rentals Culver City.docx</v>
      </c>
    </row>
    <row r="282" ht="112.5" customHeight="1">
      <c r="A282" s="2" t="s">
        <v>461</v>
      </c>
      <c r="B282" s="2" t="s">
        <v>462</v>
      </c>
      <c r="C282" s="1" t="str">
        <f>HYPERLINK("https://drive.google.com/file/d/1TacHA0CrQANRz1KC2Rvywc6Uz4i6BmTO/view?usp=sharing", IMAGE("https://api.qrserver.com/v1/create-qr-code/?size=150x150&amp;data=https://drive.google.com/file/d/1TacHA0CrQANRz1KC2Rvywc6Uz4i6BmTO/view?usp=sharing",1))</f>
        <v/>
      </c>
      <c r="D282" s="3" t="s">
        <v>463</v>
      </c>
      <c r="E282" s="1" t="str">
        <f>HYPERLINK("https://drive.google.com/file/d/1TacHA0CrQANRz1KC2Rvywc6Uz4i6BmTO/view?usp=sharing","rent a photo booth Culver City.odt")</f>
        <v>rent a photo booth Culver City.odt</v>
      </c>
    </row>
    <row r="283" ht="112.5" customHeight="1">
      <c r="A283" s="2" t="s">
        <v>464</v>
      </c>
      <c r="B283" s="2" t="s">
        <v>465</v>
      </c>
      <c r="C283" s="1" t="str">
        <f>HYPERLINK("https://drive.google.com/file/d/1oQXUGu3NfVgOD98efuVmnDAS6F7gB4OO/view?usp=sharing", IMAGE("https://api.qrserver.com/v1/create-qr-code/?size=150x150&amp;data=https://drive.google.com/file/d/1oQXUGu3NfVgOD98efuVmnDAS6F7gB4OO/view?usp=sharing",1))</f>
        <v/>
      </c>
      <c r="D283" s="3" t="s">
        <v>466</v>
      </c>
      <c r="E283" s="1" t="str">
        <f>HYPERLINK("https://drive.google.com/file/d/1oQXUGu3NfVgOD98efuVmnDAS6F7gB4OO/view?usp=sharing","rent a photo booth Culver City.zip")</f>
        <v>rent a photo booth Culver City.zip</v>
      </c>
    </row>
    <row r="284" ht="112.5" customHeight="1">
      <c r="A284" s="2" t="s">
        <v>467</v>
      </c>
      <c r="B284" s="2" t="s">
        <v>468</v>
      </c>
      <c r="C284" s="1" t="str">
        <f>HYPERLINK("https://drive.google.com/file/d/1gFTVHmRAujMOcxoF7IXkvOIgUkjAA8g2/view?usp=sharing", IMAGE("https://api.qrserver.com/v1/create-qr-code/?size=150x150&amp;data=https://drive.google.com/file/d/1gFTVHmRAujMOcxoF7IXkvOIgUkjAA8g2/view?usp=sharing",1))</f>
        <v/>
      </c>
      <c r="D284" s="3" t="s">
        <v>469</v>
      </c>
      <c r="E284" s="1" t="str">
        <f>HYPERLINK("https://drive.google.com/file/d/1gFTVHmRAujMOcxoF7IXkvOIgUkjAA8g2/view?usp=sharing","rent a photo booth Culver City.epub")</f>
        <v>rent a photo booth Culver City.epub</v>
      </c>
    </row>
    <row r="285" ht="112.5" customHeight="1">
      <c r="A285" s="2" t="s">
        <v>461</v>
      </c>
      <c r="B285" s="2" t="s">
        <v>470</v>
      </c>
      <c r="C285" s="1" t="str">
        <f>HYPERLINK("https://drive.google.com/file/d/1znzrFY1crqbizD_Ubb0QV_aFG3n0F8wn/view?usp=sharing", IMAGE("https://api.qrserver.com/v1/create-qr-code/?size=150x150&amp;data=https://drive.google.com/file/d/1znzrFY1crqbizD_Ubb0QV_aFG3n0F8wn/view?usp=sharing",1))</f>
        <v/>
      </c>
      <c r="D285" s="3" t="s">
        <v>471</v>
      </c>
      <c r="E285" s="1" t="str">
        <f>HYPERLINK("https://drive.google.com/file/d/1znzrFY1crqbizD_Ubb0QV_aFG3n0F8wn/view?usp=sharing","photo booths rental Culver City.odt")</f>
        <v>photo booths rental Culver City.odt</v>
      </c>
    </row>
    <row r="286" ht="112.5" customHeight="1">
      <c r="A286" s="2" t="s">
        <v>464</v>
      </c>
      <c r="B286" s="2" t="s">
        <v>472</v>
      </c>
      <c r="C286" s="1" t="str">
        <f>HYPERLINK("https://drive.google.com/file/d/1JsZoIuKMXwKTEl-ToLExIrURJ2jF-YXy/view?usp=sharing", IMAGE("https://api.qrserver.com/v1/create-qr-code/?size=150x150&amp;data=https://drive.google.com/file/d/1JsZoIuKMXwKTEl-ToLExIrURJ2jF-YXy/view?usp=sharing",1))</f>
        <v/>
      </c>
      <c r="D286" s="3" t="s">
        <v>473</v>
      </c>
      <c r="E286" s="1" t="str">
        <f>HYPERLINK("https://drive.google.com/file/d/1JsZoIuKMXwKTEl-ToLExIrURJ2jF-YXy/view?usp=sharing","photo booths rental Culver City.zip")</f>
        <v>photo booths rental Culver City.zip</v>
      </c>
    </row>
    <row r="287" ht="112.5" customHeight="1">
      <c r="A287" s="2" t="s">
        <v>467</v>
      </c>
      <c r="B287" s="2" t="s">
        <v>474</v>
      </c>
      <c r="C287" s="1" t="str">
        <f>HYPERLINK("https://drive.google.com/file/d/1lG1LOd5mGZsRLW9-HFfhvC_Cw3TxVAIb/view?usp=sharing", IMAGE("https://api.qrserver.com/v1/create-qr-code/?size=150x150&amp;data=https://drive.google.com/file/d/1lG1LOd5mGZsRLW9-HFfhvC_Cw3TxVAIb/view?usp=sharing",1))</f>
        <v/>
      </c>
      <c r="D287" s="3" t="s">
        <v>475</v>
      </c>
      <c r="E287" s="1" t="str">
        <f>HYPERLINK("https://drive.google.com/file/d/1lG1LOd5mGZsRLW9-HFfhvC_Cw3TxVAIb/view?usp=sharing","photo booths rental Culver City.epub")</f>
        <v>photo booths rental Culver City.epub</v>
      </c>
    </row>
    <row r="288" ht="112.5" customHeight="1">
      <c r="A288" s="2" t="s">
        <v>461</v>
      </c>
      <c r="B288" s="2" t="s">
        <v>476</v>
      </c>
      <c r="C288" s="1" t="str">
        <f>HYPERLINK("https://drive.google.com/file/d/1Q1fYBHeXh-EjHW_j4FvT7O_LCzKCvW64/view?usp=sharing", IMAGE("https://api.qrserver.com/v1/create-qr-code/?size=150x150&amp;data=https://drive.google.com/file/d/1Q1fYBHeXh-EjHW_j4FvT7O_LCzKCvW64/view?usp=sharing",1))</f>
        <v/>
      </c>
      <c r="D288" s="3" t="s">
        <v>477</v>
      </c>
      <c r="E288" s="1" t="str">
        <f>HYPERLINK("https://drive.google.com/file/d/1Q1fYBHeXh-EjHW_j4FvT7O_LCzKCvW64/view?usp=sharing","photo booth rental in Culver City.odt")</f>
        <v>photo booth rental in Culver City.odt</v>
      </c>
    </row>
    <row r="289" ht="112.5" customHeight="1">
      <c r="A289" s="2" t="s">
        <v>464</v>
      </c>
      <c r="B289" s="2" t="s">
        <v>478</v>
      </c>
      <c r="C289" s="1" t="str">
        <f>HYPERLINK("https://drive.google.com/file/d/1H4Jd4f0f3r7unAn3Us88W-685hjSscNQ/view?usp=sharing", IMAGE("https://api.qrserver.com/v1/create-qr-code/?size=150x150&amp;data=https://drive.google.com/file/d/1H4Jd4f0f3r7unAn3Us88W-685hjSscNQ/view?usp=sharing",1))</f>
        <v/>
      </c>
      <c r="D289" s="3" t="s">
        <v>479</v>
      </c>
      <c r="E289" s="1" t="str">
        <f>HYPERLINK("https://drive.google.com/file/d/1H4Jd4f0f3r7unAn3Us88W-685hjSscNQ/view?usp=sharing","photo booth rental in Culver City.zip")</f>
        <v>photo booth rental in Culver City.zip</v>
      </c>
    </row>
    <row r="290" ht="112.5" customHeight="1">
      <c r="A290" s="2" t="s">
        <v>467</v>
      </c>
      <c r="B290" s="2" t="s">
        <v>480</v>
      </c>
      <c r="C290" s="1" t="str">
        <f>HYPERLINK("https://drive.google.com/file/d/1Ip1dwcNj6rG6FmlSJIDnZCWT1EnJeztW/view?usp=sharing", IMAGE("https://api.qrserver.com/v1/create-qr-code/?size=150x150&amp;data=https://drive.google.com/file/d/1Ip1dwcNj6rG6FmlSJIDnZCWT1EnJeztW/view?usp=sharing",1))</f>
        <v/>
      </c>
      <c r="D290" s="3" t="s">
        <v>481</v>
      </c>
      <c r="E290" s="1" t="str">
        <f>HYPERLINK("https://drive.google.com/file/d/1Ip1dwcNj6rG6FmlSJIDnZCWT1EnJeztW/view?usp=sharing","photo booth rental in Culver City.epub")</f>
        <v>photo booth rental in Culver City.epub</v>
      </c>
    </row>
    <row r="291" ht="112.5" customHeight="1">
      <c r="A291" s="2" t="s">
        <v>461</v>
      </c>
      <c r="B291" s="2" t="s">
        <v>482</v>
      </c>
      <c r="C291" s="1" t="str">
        <f>HYPERLINK("https://drive.google.com/file/d/1sNgufGOEuECOQDDEEgD4ctREsbqGJLzi/view?usp=sharing", IMAGE("https://api.qrserver.com/v1/create-qr-code/?size=150x150&amp;data=https://drive.google.com/file/d/1sNgufGOEuECOQDDEEgD4ctREsbqGJLzi/view?usp=sharing",1))</f>
        <v/>
      </c>
      <c r="D291" s="3" t="s">
        <v>483</v>
      </c>
      <c r="E291" s="1" t="str">
        <f>HYPERLINK("https://drive.google.com/file/d/1sNgufGOEuECOQDDEEgD4ctREsbqGJLzi/view?usp=sharing","photo booth for rental in Culver City.odt")</f>
        <v>photo booth for rental in Culver City.odt</v>
      </c>
    </row>
    <row r="292" ht="112.5" customHeight="1">
      <c r="A292" s="2" t="s">
        <v>464</v>
      </c>
      <c r="B292" s="2" t="s">
        <v>484</v>
      </c>
      <c r="C292" s="1" t="str">
        <f>HYPERLINK("https://drive.google.com/file/d/1yHjIFs28t4b00gnVQ7ltH_-LRabovQ96/view?usp=sharing", IMAGE("https://api.qrserver.com/v1/create-qr-code/?size=150x150&amp;data=https://drive.google.com/file/d/1yHjIFs28t4b00gnVQ7ltH_-LRabovQ96/view?usp=sharing",1))</f>
        <v/>
      </c>
      <c r="D292" s="3" t="s">
        <v>485</v>
      </c>
      <c r="E292" s="1" t="str">
        <f>HYPERLINK("https://drive.google.com/file/d/1yHjIFs28t4b00gnVQ7ltH_-LRabovQ96/view?usp=sharing","photo booth for rental in Culver City.zip")</f>
        <v>photo booth for rental in Culver City.zip</v>
      </c>
    </row>
    <row r="293" ht="112.5" customHeight="1">
      <c r="A293" s="2" t="s">
        <v>467</v>
      </c>
      <c r="B293" s="2" t="s">
        <v>486</v>
      </c>
      <c r="C293" s="1" t="str">
        <f>HYPERLINK("https://drive.google.com/file/d/1pXfmkNy7wy2lweZruejAd-UY1ZEHxlgD/view?usp=sharing", IMAGE("https://api.qrserver.com/v1/create-qr-code/?size=150x150&amp;data=https://drive.google.com/file/d/1pXfmkNy7wy2lweZruejAd-UY1ZEHxlgD/view?usp=sharing",1))</f>
        <v/>
      </c>
      <c r="D293" s="3" t="s">
        <v>487</v>
      </c>
      <c r="E293" s="1" t="str">
        <f>HYPERLINK("https://drive.google.com/file/d/1pXfmkNy7wy2lweZruejAd-UY1ZEHxlgD/view?usp=sharing","photo booth for rental in Culver City.epub")</f>
        <v>photo booth for rental in Culver City.epub</v>
      </c>
    </row>
    <row r="294" ht="112.5" customHeight="1">
      <c r="A294" s="2" t="s">
        <v>461</v>
      </c>
      <c r="B294" s="2" t="s">
        <v>488</v>
      </c>
      <c r="C294" s="1" t="str">
        <f>HYPERLINK("https://drive.google.com/file/d/1GlWByCmCzTPLa0VnaVYsmEH4eZshRa7P/view?usp=sharing", IMAGE("https://api.qrserver.com/v1/create-qr-code/?size=150x150&amp;data=https://drive.google.com/file/d/1GlWByCmCzTPLa0VnaVYsmEH4eZshRa7P/view?usp=sharing",1))</f>
        <v/>
      </c>
      <c r="D294" s="3" t="s">
        <v>489</v>
      </c>
      <c r="E294" s="1" t="str">
        <f>HYPERLINK("https://drive.google.com/file/d/1GlWByCmCzTPLa0VnaVYsmEH4eZshRa7P/view?usp=sharing","photobooth for rent Culver City.odt")</f>
        <v>photobooth for rent Culver City.odt</v>
      </c>
    </row>
    <row r="295" ht="112.5" customHeight="1">
      <c r="A295" s="2" t="s">
        <v>464</v>
      </c>
      <c r="B295" s="2" t="s">
        <v>490</v>
      </c>
      <c r="C295" s="1" t="str">
        <f>HYPERLINK("https://drive.google.com/file/d/1XnhG9DMJyDyzjf0xvGYOTdx88LfDcJPf/view?usp=sharing", IMAGE("https://api.qrserver.com/v1/create-qr-code/?size=150x150&amp;data=https://drive.google.com/file/d/1XnhG9DMJyDyzjf0xvGYOTdx88LfDcJPf/view?usp=sharing",1))</f>
        <v/>
      </c>
      <c r="D295" s="3" t="s">
        <v>491</v>
      </c>
      <c r="E295" s="1" t="str">
        <f>HYPERLINK("https://drive.google.com/file/d/1XnhG9DMJyDyzjf0xvGYOTdx88LfDcJPf/view?usp=sharing","photobooth for rent Culver City.zip")</f>
        <v>photobooth for rent Culver City.zip</v>
      </c>
    </row>
    <row r="296" ht="112.5" customHeight="1">
      <c r="A296" s="2" t="s">
        <v>467</v>
      </c>
      <c r="B296" s="2" t="s">
        <v>492</v>
      </c>
      <c r="C296" s="1" t="str">
        <f>HYPERLINK("https://drive.google.com/file/d/1GVb5yahOivztoazLWRHuYeNTssqZCf5T/view?usp=sharing", IMAGE("https://api.qrserver.com/v1/create-qr-code/?size=150x150&amp;data=https://drive.google.com/file/d/1GVb5yahOivztoazLWRHuYeNTssqZCf5T/view?usp=sharing",1))</f>
        <v/>
      </c>
      <c r="D296" s="3" t="s">
        <v>493</v>
      </c>
      <c r="E296" s="1" t="str">
        <f>HYPERLINK("https://drive.google.com/file/d/1GVb5yahOivztoazLWRHuYeNTssqZCf5T/view?usp=sharing","photobooth for rent Culver City.epub")</f>
        <v>photobooth for rent Culver City.epub</v>
      </c>
    </row>
    <row r="297" ht="112.5" customHeight="1">
      <c r="A297" s="2" t="s">
        <v>461</v>
      </c>
      <c r="B297" s="2" t="s">
        <v>494</v>
      </c>
      <c r="C297" s="1" t="str">
        <f>HYPERLINK("https://drive.google.com/file/d/1hqeHQNx6WfZ2cYmzGJCxYSGufanQ7v1R/view?usp=sharing", IMAGE("https://api.qrserver.com/v1/create-qr-code/?size=150x150&amp;data=https://drive.google.com/file/d/1hqeHQNx6WfZ2cYmzGJCxYSGufanQ7v1R/view?usp=sharing",1))</f>
        <v/>
      </c>
      <c r="D297" s="3" t="s">
        <v>495</v>
      </c>
      <c r="E297" s="1" t="str">
        <f>HYPERLINK("https://drive.google.com/file/d/1hqeHQNx6WfZ2cYmzGJCxYSGufanQ7v1R/view?usp=sharing","rental photobooth Culver City.odt")</f>
        <v>rental photobooth Culver City.odt</v>
      </c>
    </row>
    <row r="298" ht="112.5" customHeight="1">
      <c r="A298" s="2" t="s">
        <v>464</v>
      </c>
      <c r="B298" s="2" t="s">
        <v>496</v>
      </c>
      <c r="C298" s="1" t="str">
        <f>HYPERLINK("https://drive.google.com/file/d/1Xx3pMd632yTQF9DVWByVvYtydSukKaB-/view?usp=sharing", IMAGE("https://api.qrserver.com/v1/create-qr-code/?size=150x150&amp;data=https://drive.google.com/file/d/1Xx3pMd632yTQF9DVWByVvYtydSukKaB-/view?usp=sharing",1))</f>
        <v/>
      </c>
      <c r="D298" s="3" t="s">
        <v>497</v>
      </c>
      <c r="E298" s="1" t="str">
        <f>HYPERLINK("https://drive.google.com/file/d/1Xx3pMd632yTQF9DVWByVvYtydSukKaB-/view?usp=sharing","rental photobooth Culver City.zip")</f>
        <v>rental photobooth Culver City.zip</v>
      </c>
    </row>
    <row r="299" ht="112.5" customHeight="1">
      <c r="A299" s="2" t="s">
        <v>467</v>
      </c>
      <c r="B299" s="2" t="s">
        <v>498</v>
      </c>
      <c r="C299" s="1" t="str">
        <f>HYPERLINK("https://drive.google.com/file/d/1AaGXDvYTsYqPUF6UlsP4EjeuJya6fMpv/view?usp=sharing", IMAGE("https://api.qrserver.com/v1/create-qr-code/?size=150x150&amp;data=https://drive.google.com/file/d/1AaGXDvYTsYqPUF6UlsP4EjeuJya6fMpv/view?usp=sharing",1))</f>
        <v/>
      </c>
      <c r="D299" s="3" t="s">
        <v>499</v>
      </c>
      <c r="E299" s="1" t="str">
        <f>HYPERLINK("https://drive.google.com/file/d/1AaGXDvYTsYqPUF6UlsP4EjeuJya6fMpv/view?usp=sharing","rental photobooth Culver City.epub")</f>
        <v>rental photobooth Culver City.epub</v>
      </c>
    </row>
    <row r="300" ht="112.5" customHeight="1">
      <c r="A300" s="2" t="s">
        <v>461</v>
      </c>
      <c r="B300" s="2" t="s">
        <v>500</v>
      </c>
      <c r="C300" s="1" t="str">
        <f>HYPERLINK("https://drive.google.com/file/d/187tPCZ_D07WmazWyrInEHV1QM71PMNlt/view?usp=sharing", IMAGE("https://api.qrserver.com/v1/create-qr-code/?size=150x150&amp;data=https://drive.google.com/file/d/187tPCZ_D07WmazWyrInEHV1QM71PMNlt/view?usp=sharing",1))</f>
        <v/>
      </c>
      <c r="D300" s="3" t="s">
        <v>501</v>
      </c>
      <c r="E300" s="1" t="str">
        <f>HYPERLINK("https://drive.google.com/file/d/187tPCZ_D07WmazWyrInEHV1QM71PMNlt/view?usp=sharing","rent photo booth Culver City.odt")</f>
        <v>rent photo booth Culver City.odt</v>
      </c>
    </row>
    <row r="301" ht="112.5" customHeight="1">
      <c r="A301" s="2" t="s">
        <v>464</v>
      </c>
      <c r="B301" s="2" t="s">
        <v>502</v>
      </c>
      <c r="C301" s="1" t="str">
        <f>HYPERLINK("https://drive.google.com/file/d/1QDrTIbTIxmrfxGpKOXeWCzI0kCpgsmLe/view?usp=sharing", IMAGE("https://api.qrserver.com/v1/create-qr-code/?size=150x150&amp;data=https://drive.google.com/file/d/1QDrTIbTIxmrfxGpKOXeWCzI0kCpgsmLe/view?usp=sharing",1))</f>
        <v/>
      </c>
      <c r="D301" s="3" t="s">
        <v>503</v>
      </c>
      <c r="E301" s="1" t="str">
        <f>HYPERLINK("https://drive.google.com/file/d/1QDrTIbTIxmrfxGpKOXeWCzI0kCpgsmLe/view?usp=sharing","rent photo booth Culver City.zip")</f>
        <v>rent photo booth Culver City.zip</v>
      </c>
    </row>
    <row r="302" ht="112.5" customHeight="1">
      <c r="A302" s="2" t="s">
        <v>467</v>
      </c>
      <c r="B302" s="2" t="s">
        <v>504</v>
      </c>
      <c r="C302" s="1" t="str">
        <f>HYPERLINK("https://drive.google.com/file/d/1_LDm46SaGUesQRtmLlLLz0aAOphhFMls/view?usp=sharing", IMAGE("https://api.qrserver.com/v1/create-qr-code/?size=150x150&amp;data=https://drive.google.com/file/d/1_LDm46SaGUesQRtmLlLLz0aAOphhFMls/view?usp=sharing",1))</f>
        <v/>
      </c>
      <c r="D302" s="3" t="s">
        <v>505</v>
      </c>
      <c r="E302" s="1" t="str">
        <f>HYPERLINK("https://drive.google.com/file/d/1_LDm46SaGUesQRtmLlLLz0aAOphhFMls/view?usp=sharing","rent photo booth Culver City.epub")</f>
        <v>rent photo booth Culver City.epub</v>
      </c>
    </row>
    <row r="303" ht="112.5" customHeight="1">
      <c r="A303" s="2" t="s">
        <v>461</v>
      </c>
      <c r="B303" s="2" t="s">
        <v>506</v>
      </c>
      <c r="C303" s="1" t="str">
        <f>HYPERLINK("https://drive.google.com/file/d/1oe9AYt4W1D436etmtA71ftNgtZMpkEGx/view?usp=sharing", IMAGE("https://api.qrserver.com/v1/create-qr-code/?size=150x150&amp;data=https://drive.google.com/file/d/1oe9AYt4W1D436etmtA71ftNgtZMpkEGx/view?usp=sharing",1))</f>
        <v/>
      </c>
      <c r="D303" s="3" t="s">
        <v>507</v>
      </c>
      <c r="E303" s="1" t="str">
        <f>HYPERLINK("https://drive.google.com/file/d/1oe9AYt4W1D436etmtA71ftNgtZMpkEGx/view?usp=sharing","rental photo booths Culver City.odt")</f>
        <v>rental photo booths Culver City.odt</v>
      </c>
    </row>
    <row r="304" ht="112.5" customHeight="1">
      <c r="A304" s="2" t="s">
        <v>464</v>
      </c>
      <c r="B304" s="2" t="s">
        <v>508</v>
      </c>
      <c r="C304" s="1" t="str">
        <f>HYPERLINK("https://drive.google.com/file/d/1FUYVg6RgsTUFna3cS5ZBRCUZ4yeb3KDS/view?usp=sharing", IMAGE("https://api.qrserver.com/v1/create-qr-code/?size=150x150&amp;data=https://drive.google.com/file/d/1FUYVg6RgsTUFna3cS5ZBRCUZ4yeb3KDS/view?usp=sharing",1))</f>
        <v/>
      </c>
      <c r="D304" s="3" t="s">
        <v>509</v>
      </c>
      <c r="E304" s="1" t="str">
        <f>HYPERLINK("https://drive.google.com/file/d/1FUYVg6RgsTUFna3cS5ZBRCUZ4yeb3KDS/view?usp=sharing","rental photo booths Culver City.zip")</f>
        <v>rental photo booths Culver City.zip</v>
      </c>
    </row>
    <row r="305" ht="112.5" customHeight="1">
      <c r="A305" s="2" t="s">
        <v>467</v>
      </c>
      <c r="B305" s="2" t="s">
        <v>510</v>
      </c>
      <c r="C305" s="1" t="str">
        <f>HYPERLINK("https://drive.google.com/file/d/1zfhnfAvO1Trw_L6JaRgX2LctvaaY4LJY/view?usp=sharing", IMAGE("https://api.qrserver.com/v1/create-qr-code/?size=150x150&amp;data=https://drive.google.com/file/d/1zfhnfAvO1Trw_L6JaRgX2LctvaaY4LJY/view?usp=sharing",1))</f>
        <v/>
      </c>
      <c r="D305" s="3" t="s">
        <v>511</v>
      </c>
      <c r="E305" s="1" t="str">
        <f>HYPERLINK("https://drive.google.com/file/d/1zfhnfAvO1Trw_L6JaRgX2LctvaaY4LJY/view?usp=sharing","rental photo booths Culver City.epub")</f>
        <v>rental photo booths Culver City.epub</v>
      </c>
    </row>
    <row r="306" ht="112.5" customHeight="1">
      <c r="A306" s="2" t="s">
        <v>461</v>
      </c>
      <c r="B306" s="2" t="s">
        <v>512</v>
      </c>
      <c r="C306" s="1" t="str">
        <f>HYPERLINK("https://drive.google.com/file/d/1dVlJiIWIB8mJxLvs9prqedUhniuDJicN/view?usp=sharing", IMAGE("https://api.qrserver.com/v1/create-qr-code/?size=150x150&amp;data=https://drive.google.com/file/d/1dVlJiIWIB8mJxLvs9prqedUhniuDJicN/view?usp=sharing",1))</f>
        <v/>
      </c>
      <c r="D306" s="3" t="s">
        <v>513</v>
      </c>
      <c r="E306" s="1" t="str">
        <f>HYPERLINK("https://drive.google.com/file/d/1dVlJiIWIB8mJxLvs9prqedUhniuDJicN/view?usp=sharing","photobooth printing Culver City.odt")</f>
        <v>photobooth printing Culver City.odt</v>
      </c>
    </row>
    <row r="307" ht="112.5" customHeight="1">
      <c r="A307" s="2" t="s">
        <v>464</v>
      </c>
      <c r="B307" s="2" t="s">
        <v>514</v>
      </c>
      <c r="C307" s="1" t="str">
        <f>HYPERLINK("https://drive.google.com/file/d/1ybvfOhmtIkBBxxFDq6Zz9d76_iY2IPwW/view?usp=sharing", IMAGE("https://api.qrserver.com/v1/create-qr-code/?size=150x150&amp;data=https://drive.google.com/file/d/1ybvfOhmtIkBBxxFDq6Zz9d76_iY2IPwW/view?usp=sharing",1))</f>
        <v/>
      </c>
      <c r="D307" s="3" t="s">
        <v>515</v>
      </c>
      <c r="E307" s="1" t="str">
        <f>HYPERLINK("https://drive.google.com/file/d/1ybvfOhmtIkBBxxFDq6Zz9d76_iY2IPwW/view?usp=sharing","photobooth printing Culver City.zip")</f>
        <v>photobooth printing Culver City.zip</v>
      </c>
    </row>
    <row r="308" ht="112.5" customHeight="1">
      <c r="A308" s="2" t="s">
        <v>467</v>
      </c>
      <c r="B308" s="2" t="s">
        <v>516</v>
      </c>
      <c r="C308" s="1" t="str">
        <f>HYPERLINK("https://drive.google.com/file/d/1TNZ7IVBL8NlTqLUqVBV1b508XrQ3oDTp/view?usp=sharing", IMAGE("https://api.qrserver.com/v1/create-qr-code/?size=150x150&amp;data=https://drive.google.com/file/d/1TNZ7IVBL8NlTqLUqVBV1b508XrQ3oDTp/view?usp=sharing",1))</f>
        <v/>
      </c>
      <c r="D308" s="3" t="s">
        <v>517</v>
      </c>
      <c r="E308" s="1" t="str">
        <f>HYPERLINK("https://drive.google.com/file/d/1TNZ7IVBL8NlTqLUqVBV1b508XrQ3oDTp/view?usp=sharing","photobooth printing Culver City.epub")</f>
        <v>photobooth printing Culver City.epub</v>
      </c>
    </row>
    <row r="309" ht="112.5" customHeight="1">
      <c r="A309" s="2" t="s">
        <v>461</v>
      </c>
      <c r="B309" s="2" t="s">
        <v>500</v>
      </c>
      <c r="C309" s="1" t="str">
        <f>HYPERLINK("https://drive.google.com/file/d/1VCN_JToPJWoQFFwl5ocCLIe_EV3Fl7r0/view?usp=sharing", IMAGE("https://api.qrserver.com/v1/create-qr-code/?size=150x150&amp;data=https://drive.google.com/file/d/1VCN_JToPJWoQFFwl5ocCLIe_EV3Fl7r0/view?usp=sharing",1))</f>
        <v/>
      </c>
      <c r="D309" s="3" t="s">
        <v>518</v>
      </c>
      <c r="E309" s="1" t="str">
        <f>HYPERLINK("https://drive.google.com/file/d/1VCN_JToPJWoQFFwl5ocCLIe_EV3Fl7r0/view?usp=sharing","rent photo booth Culver City.odt")</f>
        <v>rent photo booth Culver City.odt</v>
      </c>
    </row>
    <row r="310" ht="112.5" customHeight="1">
      <c r="A310" s="2" t="s">
        <v>464</v>
      </c>
      <c r="B310" s="2" t="s">
        <v>502</v>
      </c>
      <c r="C310" s="1" t="str">
        <f>HYPERLINK("https://drive.google.com/file/d/1iX2bn7eoQFgXIV6-7S3TYqmNkLBmLnit/view?usp=sharing", IMAGE("https://api.qrserver.com/v1/create-qr-code/?size=150x150&amp;data=https://drive.google.com/file/d/1iX2bn7eoQFgXIV6-7S3TYqmNkLBmLnit/view?usp=sharing",1))</f>
        <v/>
      </c>
      <c r="D310" s="3" t="s">
        <v>519</v>
      </c>
      <c r="E310" s="1" t="str">
        <f>HYPERLINK("https://drive.google.com/file/d/1iX2bn7eoQFgXIV6-7S3TYqmNkLBmLnit/view?usp=sharing","rent photo booth Culver City.zip")</f>
        <v>rent photo booth Culver City.zip</v>
      </c>
    </row>
    <row r="311" ht="112.5" customHeight="1">
      <c r="A311" s="2" t="s">
        <v>467</v>
      </c>
      <c r="B311" s="2" t="s">
        <v>504</v>
      </c>
      <c r="C311" s="1" t="str">
        <f>HYPERLINK("https://drive.google.com/file/d/1_EjiNdGq0Oz-uj7IjBE7DWhlwODH0PTZ/view?usp=sharing", IMAGE("https://api.qrserver.com/v1/create-qr-code/?size=150x150&amp;data=https://drive.google.com/file/d/1_EjiNdGq0Oz-uj7IjBE7DWhlwODH0PTZ/view?usp=sharing",1))</f>
        <v/>
      </c>
      <c r="D311" s="3" t="s">
        <v>520</v>
      </c>
      <c r="E311" s="1" t="str">
        <f>HYPERLINK("https://drive.google.com/file/d/1_EjiNdGq0Oz-uj7IjBE7DWhlwODH0PTZ/view?usp=sharing","rent photo booth Culver City.epub")</f>
        <v>rent photo booth Culver City.epub</v>
      </c>
    </row>
    <row r="312" ht="112.5" customHeight="1">
      <c r="A312" s="2" t="s">
        <v>461</v>
      </c>
      <c r="B312" s="2" t="s">
        <v>521</v>
      </c>
      <c r="C312" s="1" t="str">
        <f>HYPERLINK("https://drive.google.com/file/d/1V9tTpcD2qeJk3GaMjI_UIXdNtgUsUkoa/view?usp=sharing", IMAGE("https://api.qrserver.com/v1/create-qr-code/?size=150x150&amp;data=https://drive.google.com/file/d/1V9tTpcD2qeJk3GaMjI_UIXdNtgUsUkoa/view?usp=sharing",1))</f>
        <v/>
      </c>
      <c r="D312" s="3" t="s">
        <v>522</v>
      </c>
      <c r="E312" s="1" t="str">
        <f>HYPERLINK("https://drive.google.com/file/d/1V9tTpcD2qeJk3GaMjI_UIXdNtgUsUkoa/view?usp=sharing","Culver City photo booth.odt")</f>
        <v>Culver City photo booth.odt</v>
      </c>
    </row>
    <row r="313" ht="112.5" customHeight="1">
      <c r="A313" s="2" t="s">
        <v>464</v>
      </c>
      <c r="B313" s="2" t="s">
        <v>523</v>
      </c>
      <c r="C313" s="1" t="str">
        <f>HYPERLINK("https://drive.google.com/file/d/1eB1LhgrQrTxBBBgOijmMCwuC0yLFvUO3/view?usp=sharing", IMAGE("https://api.qrserver.com/v1/create-qr-code/?size=150x150&amp;data=https://drive.google.com/file/d/1eB1LhgrQrTxBBBgOijmMCwuC0yLFvUO3/view?usp=sharing",1))</f>
        <v/>
      </c>
      <c r="D313" s="3" t="s">
        <v>524</v>
      </c>
      <c r="E313" s="1" t="str">
        <f>HYPERLINK("https://drive.google.com/file/d/1eB1LhgrQrTxBBBgOijmMCwuC0yLFvUO3/view?usp=sharing","Culver City photo booth.zip")</f>
        <v>Culver City photo booth.zip</v>
      </c>
    </row>
    <row r="314" ht="112.5" customHeight="1">
      <c r="A314" s="2" t="s">
        <v>467</v>
      </c>
      <c r="B314" s="2" t="s">
        <v>525</v>
      </c>
      <c r="C314" s="1" t="str">
        <f>HYPERLINK("https://drive.google.com/file/d/17hAGZxiadYdt-eCx4MHKhvSbiBlaU306/view?usp=sharing", IMAGE("https://api.qrserver.com/v1/create-qr-code/?size=150x150&amp;data=https://drive.google.com/file/d/17hAGZxiadYdt-eCx4MHKhvSbiBlaU306/view?usp=sharing",1))</f>
        <v/>
      </c>
      <c r="D314" s="3" t="s">
        <v>526</v>
      </c>
      <c r="E314" s="1" t="str">
        <f>HYPERLINK("https://drive.google.com/file/d/17hAGZxiadYdt-eCx4MHKhvSbiBlaU306/view?usp=sharing","Culver City photo booth.epub")</f>
        <v>Culver City photo booth.epub</v>
      </c>
    </row>
    <row r="315" ht="112.5" customHeight="1">
      <c r="A315" s="2" t="s">
        <v>461</v>
      </c>
      <c r="B315" s="2" t="s">
        <v>527</v>
      </c>
      <c r="C315" s="1" t="str">
        <f>HYPERLINK("https://drive.google.com/file/d/1WWLVPb5J157bbjqZBHvB9Yceg8ONSxEz/view?usp=sharing", IMAGE("https://api.qrserver.com/v1/create-qr-code/?size=150x150&amp;data=https://drive.google.com/file/d/1WWLVPb5J157bbjqZBHvB9Yceg8ONSxEz/view?usp=sharing",1))</f>
        <v/>
      </c>
      <c r="D315" s="3" t="s">
        <v>528</v>
      </c>
      <c r="E315" s="1" t="str">
        <f>HYPERLINK("https://drive.google.com/file/d/1WWLVPb5J157bbjqZBHvB9Yceg8ONSxEz/view?usp=sharing","photobooth rental Culver City.odt")</f>
        <v>photobooth rental Culver City.odt</v>
      </c>
    </row>
    <row r="316" ht="112.5" customHeight="1">
      <c r="A316" s="2" t="s">
        <v>464</v>
      </c>
      <c r="B316" s="2" t="s">
        <v>529</v>
      </c>
      <c r="C316" s="1" t="str">
        <f>HYPERLINK("https://drive.google.com/file/d/1NTy5dy9mALKapVOsDWNNbnVc4ZQ33aPb/view?usp=sharing", IMAGE("https://api.qrserver.com/v1/create-qr-code/?size=150x150&amp;data=https://drive.google.com/file/d/1NTy5dy9mALKapVOsDWNNbnVc4ZQ33aPb/view?usp=sharing",1))</f>
        <v/>
      </c>
      <c r="D316" s="3" t="s">
        <v>530</v>
      </c>
      <c r="E316" s="1" t="str">
        <f>HYPERLINK("https://drive.google.com/file/d/1NTy5dy9mALKapVOsDWNNbnVc4ZQ33aPb/view?usp=sharing","photobooth rental Culver City.zip")</f>
        <v>photobooth rental Culver City.zip</v>
      </c>
    </row>
    <row r="317" ht="112.5" customHeight="1">
      <c r="A317" s="2" t="s">
        <v>467</v>
      </c>
      <c r="B317" s="2" t="s">
        <v>531</v>
      </c>
      <c r="C317" s="1" t="str">
        <f>HYPERLINK("https://drive.google.com/file/d/1zGK5XvS6s7Cg-KCM6B9YhD0PW91TKR_k/view?usp=sharing", IMAGE("https://api.qrserver.com/v1/create-qr-code/?size=150x150&amp;data=https://drive.google.com/file/d/1zGK5XvS6s7Cg-KCM6B9YhD0PW91TKR_k/view?usp=sharing",1))</f>
        <v/>
      </c>
      <c r="D317" s="3" t="s">
        <v>532</v>
      </c>
      <c r="E317" s="1" t="str">
        <f>HYPERLINK("https://drive.google.com/file/d/1zGK5XvS6s7Cg-KCM6B9YhD0PW91TKR_k/view?usp=sharing","photobooth rental Culver City.epub")</f>
        <v>photobooth rental Culver City.epub</v>
      </c>
    </row>
    <row r="318" ht="112.5" customHeight="1">
      <c r="A318" s="2" t="s">
        <v>461</v>
      </c>
      <c r="B318" s="2" t="s">
        <v>533</v>
      </c>
      <c r="C318" s="1" t="str">
        <f>HYPERLINK("https://drive.google.com/file/d/1ZrzxwEmNuWtILZDnIUWmynbWsgH9htEp/view?usp=sharing", IMAGE("https://api.qrserver.com/v1/create-qr-code/?size=150x150&amp;data=https://drive.google.com/file/d/1ZrzxwEmNuWtILZDnIUWmynbWsgH9htEp/view?usp=sharing",1))</f>
        <v/>
      </c>
      <c r="D318" s="3" t="s">
        <v>534</v>
      </c>
      <c r="E318" s="1" t="str">
        <f>HYPERLINK("https://drive.google.com/file/d/1ZrzxwEmNuWtILZDnIUWmynbWsgH9htEp/view?usp=sharing","photo booth with backdrop Culver City.odt")</f>
        <v>photo booth with backdrop Culver City.odt</v>
      </c>
    </row>
    <row r="319" ht="112.5" customHeight="1">
      <c r="A319" s="2" t="s">
        <v>464</v>
      </c>
      <c r="B319" s="2" t="s">
        <v>535</v>
      </c>
      <c r="C319" s="1" t="str">
        <f>HYPERLINK("https://drive.google.com/file/d/1P4hNTlQXku0-eO4jKdPFLfNfL-nXhn49/view?usp=sharing", IMAGE("https://api.qrserver.com/v1/create-qr-code/?size=150x150&amp;data=https://drive.google.com/file/d/1P4hNTlQXku0-eO4jKdPFLfNfL-nXhn49/view?usp=sharing",1))</f>
        <v/>
      </c>
      <c r="D319" s="3" t="s">
        <v>536</v>
      </c>
      <c r="E319" s="1" t="str">
        <f>HYPERLINK("https://drive.google.com/file/d/1P4hNTlQXku0-eO4jKdPFLfNfL-nXhn49/view?usp=sharing","photo booth with backdrop Culver City.zip")</f>
        <v>photo booth with backdrop Culver City.zip</v>
      </c>
    </row>
    <row r="320" ht="112.5" customHeight="1">
      <c r="A320" s="2" t="s">
        <v>467</v>
      </c>
      <c r="B320" s="2" t="s">
        <v>537</v>
      </c>
      <c r="C320" s="1" t="str">
        <f>HYPERLINK("https://drive.google.com/file/d/1nHTlUlqOMiz1bPhewrEVDMKOzqbkI8Cb/view?usp=sharing", IMAGE("https://api.qrserver.com/v1/create-qr-code/?size=150x150&amp;data=https://drive.google.com/file/d/1nHTlUlqOMiz1bPhewrEVDMKOzqbkI8Cb/view?usp=sharing",1))</f>
        <v/>
      </c>
      <c r="D320" s="3" t="s">
        <v>538</v>
      </c>
      <c r="E320" s="1" t="str">
        <f>HYPERLINK("https://drive.google.com/file/d/1nHTlUlqOMiz1bPhewrEVDMKOzqbkI8Cb/view?usp=sharing","photo booth with backdrop Culver City.epub")</f>
        <v>photo booth with backdrop Culver City.epub</v>
      </c>
    </row>
    <row r="321" ht="112.5" customHeight="1">
      <c r="A321" s="2" t="s">
        <v>461</v>
      </c>
      <c r="B321" s="2" t="s">
        <v>539</v>
      </c>
      <c r="C321" s="1" t="str">
        <f>HYPERLINK("https://drive.google.com/file/d/1Hpm0HIPe3hdm1GJPAUUF2IAokNq2nO0Y/view?usp=sharing", IMAGE("https://api.qrserver.com/v1/create-qr-code/?size=150x150&amp;data=https://drive.google.com/file/d/1Hpm0HIPe3hdm1GJPAUUF2IAokNq2nO0Y/view?usp=sharing",1))</f>
        <v/>
      </c>
      <c r="D321" s="3" t="s">
        <v>540</v>
      </c>
      <c r="E321" s="1" t="str">
        <f>HYPERLINK("https://drive.google.com/file/d/1Hpm0HIPe3hdm1GJPAUUF2IAokNq2nO0Y/view?usp=sharing","renting a photo booth near Culver City.odt")</f>
        <v>renting a photo booth near Culver City.odt</v>
      </c>
    </row>
    <row r="322" ht="112.5" customHeight="1">
      <c r="A322" s="2" t="s">
        <v>464</v>
      </c>
      <c r="B322" s="2" t="s">
        <v>541</v>
      </c>
      <c r="C322" s="1" t="str">
        <f>HYPERLINK("https://drive.google.com/file/d/16tYmt3XsX1j2TwX2Sfdn_eBSk8zHYI9P/view?usp=sharing", IMAGE("https://api.qrserver.com/v1/create-qr-code/?size=150x150&amp;data=https://drive.google.com/file/d/16tYmt3XsX1j2TwX2Sfdn_eBSk8zHYI9P/view?usp=sharing",1))</f>
        <v/>
      </c>
      <c r="D322" s="3" t="s">
        <v>542</v>
      </c>
      <c r="E322" s="1" t="str">
        <f>HYPERLINK("https://drive.google.com/file/d/16tYmt3XsX1j2TwX2Sfdn_eBSk8zHYI9P/view?usp=sharing","renting a photo booth near Culver City.zip")</f>
        <v>renting a photo booth near Culver City.zip</v>
      </c>
    </row>
    <row r="323" ht="112.5" customHeight="1">
      <c r="A323" s="2" t="s">
        <v>467</v>
      </c>
      <c r="B323" s="2" t="s">
        <v>543</v>
      </c>
      <c r="C323" s="1" t="str">
        <f>HYPERLINK("https://drive.google.com/file/d/1PgYugAhvUf8gRX0dZ2v41hmChyYfNvkT/view?usp=sharing", IMAGE("https://api.qrserver.com/v1/create-qr-code/?size=150x150&amp;data=https://drive.google.com/file/d/1PgYugAhvUf8gRX0dZ2v41hmChyYfNvkT/view?usp=sharing",1))</f>
        <v/>
      </c>
      <c r="D323" s="3" t="s">
        <v>544</v>
      </c>
      <c r="E323" s="1" t="str">
        <f>HYPERLINK("https://drive.google.com/file/d/1PgYugAhvUf8gRX0dZ2v41hmChyYfNvkT/view?usp=sharing","renting a photo booth near Culver City.epub")</f>
        <v>renting a photo booth near Culver City.epub</v>
      </c>
    </row>
    <row r="324" ht="112.5" customHeight="1">
      <c r="A324" s="2" t="s">
        <v>461</v>
      </c>
      <c r="B324" s="2" t="s">
        <v>545</v>
      </c>
      <c r="C324" s="1" t="str">
        <f>HYPERLINK("https://drive.google.com/file/d/1Yaeg2t86DLe5AXzV3cRjhO2KMOp_bpzG/view?usp=sharing", IMAGE("https://api.qrserver.com/v1/create-qr-code/?size=150x150&amp;data=https://drive.google.com/file/d/1Yaeg2t86DLe5AXzV3cRjhO2KMOp_bpzG/view?usp=sharing",1))</f>
        <v/>
      </c>
      <c r="D324" s="3" t="s">
        <v>546</v>
      </c>
      <c r="E324" s="1" t="str">
        <f>HYPERLINK("https://drive.google.com/file/d/1Yaeg2t86DLe5AXzV3cRjhO2KMOp_bpzG/view?usp=sharing","photo booth rental Culver City.odt")</f>
        <v>photo booth rental Culver City.odt</v>
      </c>
    </row>
    <row r="325" ht="112.5" customHeight="1">
      <c r="A325" s="2" t="s">
        <v>464</v>
      </c>
      <c r="B325" s="2" t="s">
        <v>547</v>
      </c>
      <c r="C325" s="1" t="str">
        <f>HYPERLINK("https://drive.google.com/file/d/1KFj4z8yNZ8YHSdzEYIOw3hvqfOIlpoyC/view?usp=sharing", IMAGE("https://api.qrserver.com/v1/create-qr-code/?size=150x150&amp;data=https://drive.google.com/file/d/1KFj4z8yNZ8YHSdzEYIOw3hvqfOIlpoyC/view?usp=sharing",1))</f>
        <v/>
      </c>
      <c r="D325" s="3" t="s">
        <v>548</v>
      </c>
      <c r="E325" s="1" t="str">
        <f>HYPERLINK("https://drive.google.com/file/d/1KFj4z8yNZ8YHSdzEYIOw3hvqfOIlpoyC/view?usp=sharing","photo booth rental Culver City.zip")</f>
        <v>photo booth rental Culver City.zip</v>
      </c>
    </row>
    <row r="326" ht="112.5" customHeight="1">
      <c r="A326" s="2" t="s">
        <v>467</v>
      </c>
      <c r="B326" s="2" t="s">
        <v>549</v>
      </c>
      <c r="C326" s="1" t="str">
        <f>HYPERLINK("https://drive.google.com/file/d/11oL9A-GLudBys5dB45HcVuH8dG90BFtY/view?usp=sharing", IMAGE("https://api.qrserver.com/v1/create-qr-code/?size=150x150&amp;data=https://drive.google.com/file/d/11oL9A-GLudBys5dB45HcVuH8dG90BFtY/view?usp=sharing",1))</f>
        <v/>
      </c>
      <c r="D326" s="3" t="s">
        <v>550</v>
      </c>
      <c r="E326" s="1" t="str">
        <f>HYPERLINK("https://drive.google.com/file/d/11oL9A-GLudBys5dB45HcVuH8dG90BFtY/view?usp=sharing","photo booth rental Culver City.epub")</f>
        <v>photo booth rental Culver City.epub</v>
      </c>
    </row>
    <row r="327" ht="112.5" customHeight="1">
      <c r="A327" s="2" t="s">
        <v>461</v>
      </c>
      <c r="B327" s="2" t="s">
        <v>551</v>
      </c>
      <c r="C327" s="1" t="str">
        <f>HYPERLINK("https://drive.google.com/file/d/1ENq2ZVe5QV-wVbY9hqvQnJJJPGtt709_/view?usp=sharing", IMAGE("https://api.qrserver.com/v1/create-qr-code/?size=150x150&amp;data=https://drive.google.com/file/d/1ENq2ZVe5QV-wVbY9hqvQnJJJPGtt709_/view?usp=sharing",1))</f>
        <v/>
      </c>
      <c r="D327" s="3" t="s">
        <v>552</v>
      </c>
      <c r="E327" s="1" t="str">
        <f>HYPERLINK("https://drive.google.com/file/d/1ENq2ZVe5QV-wVbY9hqvQnJJJPGtt709_/view?usp=sharing","rental a photo booth Culver City.odt")</f>
        <v>rental a photo booth Culver City.odt</v>
      </c>
    </row>
    <row r="328" ht="112.5" customHeight="1">
      <c r="A328" s="2" t="s">
        <v>464</v>
      </c>
      <c r="B328" s="2" t="s">
        <v>553</v>
      </c>
      <c r="C328" s="1" t="str">
        <f>HYPERLINK("https://drive.google.com/file/d/1jUgloIIG9r_g8iUS5irS2Q3xY9bG4LwW/view?usp=sharing", IMAGE("https://api.qrserver.com/v1/create-qr-code/?size=150x150&amp;data=https://drive.google.com/file/d/1jUgloIIG9r_g8iUS5irS2Q3xY9bG4LwW/view?usp=sharing",1))</f>
        <v/>
      </c>
      <c r="D328" s="3" t="s">
        <v>554</v>
      </c>
      <c r="E328" s="1" t="str">
        <f>HYPERLINK("https://drive.google.com/file/d/1jUgloIIG9r_g8iUS5irS2Q3xY9bG4LwW/view?usp=sharing","rental a photo booth Culver City.zip")</f>
        <v>rental a photo booth Culver City.zip</v>
      </c>
    </row>
    <row r="329" ht="112.5" customHeight="1">
      <c r="A329" s="2" t="s">
        <v>467</v>
      </c>
      <c r="B329" s="2" t="s">
        <v>555</v>
      </c>
      <c r="C329" s="1" t="str">
        <f>HYPERLINK("https://drive.google.com/file/d/1OW_xVDMq-49yLEWdN2_IdhTi3WQsSMv8/view?usp=sharing", IMAGE("https://api.qrserver.com/v1/create-qr-code/?size=150x150&amp;data=https://drive.google.com/file/d/1OW_xVDMq-49yLEWdN2_IdhTi3WQsSMv8/view?usp=sharing",1))</f>
        <v/>
      </c>
      <c r="D329" s="3" t="s">
        <v>556</v>
      </c>
      <c r="E329" s="1" t="str">
        <f>HYPERLINK("https://drive.google.com/file/d/1OW_xVDMq-49yLEWdN2_IdhTi3WQsSMv8/view?usp=sharing","rental a photo booth Culver City.epub")</f>
        <v>rental a photo booth Culver City.epub</v>
      </c>
    </row>
    <row r="330" ht="112.5" customHeight="1">
      <c r="A330" s="2" t="s">
        <v>461</v>
      </c>
      <c r="B330" s="2" t="s">
        <v>527</v>
      </c>
      <c r="C330" s="1" t="str">
        <f>HYPERLINK("https://drive.google.com/file/d/1HN2VMm4-b3O9ePyhFAbyn4VAU2xmGl-r/view?usp=sharing", IMAGE("https://api.qrserver.com/v1/create-qr-code/?size=150x150&amp;data=https://drive.google.com/file/d/1HN2VMm4-b3O9ePyhFAbyn4VAU2xmGl-r/view?usp=sharing",1))</f>
        <v/>
      </c>
      <c r="D330" s="3" t="s">
        <v>557</v>
      </c>
      <c r="E330" s="1" t="str">
        <f>HYPERLINK("https://drive.google.com/file/d/1HN2VMm4-b3O9ePyhFAbyn4VAU2xmGl-r/view?usp=sharing","photobooth rental Culver City.odt")</f>
        <v>photobooth rental Culver City.odt</v>
      </c>
    </row>
    <row r="331" ht="112.5" customHeight="1">
      <c r="A331" s="2" t="s">
        <v>464</v>
      </c>
      <c r="B331" s="2" t="s">
        <v>529</v>
      </c>
      <c r="C331" s="1" t="str">
        <f>HYPERLINK("https://drive.google.com/file/d/1Qwap4WYbfutXpOx5NxarXLFEYZbdkLxc/view?usp=sharing", IMAGE("https://api.qrserver.com/v1/create-qr-code/?size=150x150&amp;data=https://drive.google.com/file/d/1Qwap4WYbfutXpOx5NxarXLFEYZbdkLxc/view?usp=sharing",1))</f>
        <v/>
      </c>
      <c r="D331" s="3" t="s">
        <v>558</v>
      </c>
      <c r="E331" s="1" t="str">
        <f>HYPERLINK("https://drive.google.com/file/d/1Qwap4WYbfutXpOx5NxarXLFEYZbdkLxc/view?usp=sharing","photobooth rental Culver City.zip")</f>
        <v>photobooth rental Culver City.zip</v>
      </c>
    </row>
    <row r="332" ht="112.5" customHeight="1">
      <c r="A332" s="2" t="s">
        <v>467</v>
      </c>
      <c r="B332" s="2" t="s">
        <v>531</v>
      </c>
      <c r="C332" s="1" t="str">
        <f>HYPERLINK("https://drive.google.com/file/d/1qAovS39N5WseuGRI2PtgmhRvTVgIf20m/view?usp=sharing", IMAGE("https://api.qrserver.com/v1/create-qr-code/?size=150x150&amp;data=https://drive.google.com/file/d/1qAovS39N5WseuGRI2PtgmhRvTVgIf20m/view?usp=sharing",1))</f>
        <v/>
      </c>
      <c r="D332" s="3" t="s">
        <v>559</v>
      </c>
      <c r="E332" s="1" t="str">
        <f>HYPERLINK("https://drive.google.com/file/d/1qAovS39N5WseuGRI2PtgmhRvTVgIf20m/view?usp=sharing","photobooth rental Culver City.epub")</f>
        <v>photobooth rental Culver City.epub</v>
      </c>
    </row>
    <row r="333" ht="112.5" customHeight="1">
      <c r="A333" s="2" t="s">
        <v>461</v>
      </c>
      <c r="B333" s="2" t="s">
        <v>560</v>
      </c>
      <c r="C333" s="1" t="str">
        <f>HYPERLINK("https://drive.google.com/file/d/12VcgtjYoQfNx7xbKYrYIuh3KRNBjp2Cw/view?usp=sharing", IMAGE("https://api.qrserver.com/v1/create-qr-code/?size=150x150&amp;data=https://drive.google.com/file/d/12VcgtjYoQfNx7xbKYrYIuh3KRNBjp2Cw/view?usp=sharing",1))</f>
        <v/>
      </c>
      <c r="D333" s="3" t="s">
        <v>561</v>
      </c>
      <c r="E333" s="1" t="str">
        <f>HYPERLINK("https://drive.google.com/file/d/12VcgtjYoQfNx7xbKYrYIuh3KRNBjp2Cw/view?usp=sharing","photo booth for rent Culver City.odt")</f>
        <v>photo booth for rent Culver City.odt</v>
      </c>
    </row>
    <row r="334" ht="112.5" customHeight="1">
      <c r="A334" s="2" t="s">
        <v>464</v>
      </c>
      <c r="B334" s="2" t="s">
        <v>562</v>
      </c>
      <c r="C334" s="1" t="str">
        <f>HYPERLINK("https://drive.google.com/file/d/1jDZ2rOlU3sbjDM_8vv11jUZX7XrKibEU/view?usp=sharing", IMAGE("https://api.qrserver.com/v1/create-qr-code/?size=150x150&amp;data=https://drive.google.com/file/d/1jDZ2rOlU3sbjDM_8vv11jUZX7XrKibEU/view?usp=sharing",1))</f>
        <v/>
      </c>
      <c r="D334" s="3" t="s">
        <v>563</v>
      </c>
      <c r="E334" s="1" t="str">
        <f>HYPERLINK("https://drive.google.com/file/d/1jDZ2rOlU3sbjDM_8vv11jUZX7XrKibEU/view?usp=sharing","photo booth for rent Culver City.zip")</f>
        <v>photo booth for rent Culver City.zip</v>
      </c>
    </row>
    <row r="335" ht="112.5" customHeight="1">
      <c r="A335" s="2" t="s">
        <v>467</v>
      </c>
      <c r="B335" s="2" t="s">
        <v>564</v>
      </c>
      <c r="C335" s="1" t="str">
        <f>HYPERLINK("https://drive.google.com/file/d/1R8s61lrKhyJ2Ti3VL9eumRw747GlcXdz/view?usp=sharing", IMAGE("https://api.qrserver.com/v1/create-qr-code/?size=150x150&amp;data=https://drive.google.com/file/d/1R8s61lrKhyJ2Ti3VL9eumRw747GlcXdz/view?usp=sharing",1))</f>
        <v/>
      </c>
      <c r="D335" s="3" t="s">
        <v>565</v>
      </c>
      <c r="E335" s="1" t="str">
        <f>HYPERLINK("https://drive.google.com/file/d/1R8s61lrKhyJ2Ti3VL9eumRw747GlcXdz/view?usp=sharing","photo booth for rent Culver City.epub")</f>
        <v>photo booth for rent Culver City.epub</v>
      </c>
    </row>
    <row r="336" ht="112.5" customHeight="1">
      <c r="A336" s="2" t="s">
        <v>461</v>
      </c>
      <c r="B336" s="2" t="s">
        <v>566</v>
      </c>
      <c r="C336" s="1" t="str">
        <f>HYPERLINK("https://drive.google.com/file/d/1vQc56vOx0KRQActVEN6WGbMBnwVHU7Q7/view?usp=sharing", IMAGE("https://api.qrserver.com/v1/create-qr-code/?size=150x150&amp;data=https://drive.google.com/file/d/1vQc56vOx0KRQActVEN6WGbMBnwVHU7Q7/view?usp=sharing",1))</f>
        <v/>
      </c>
      <c r="D336" s="3" t="s">
        <v>567</v>
      </c>
      <c r="E336" s="1" t="str">
        <f>HYPERLINK("https://drive.google.com/file/d/1vQc56vOx0KRQActVEN6WGbMBnwVHU7Q7/view?usp=sharing","renting a photo booth Culver City.odt")</f>
        <v>renting a photo booth Culver City.odt</v>
      </c>
    </row>
    <row r="337" ht="112.5" customHeight="1">
      <c r="A337" s="2" t="s">
        <v>464</v>
      </c>
      <c r="B337" s="2" t="s">
        <v>568</v>
      </c>
      <c r="C337" s="1" t="str">
        <f>HYPERLINK("https://drive.google.com/file/d/1cfIjbOpZQHWOYdFHR7drYfuahw-Uv-Po/view?usp=sharing", IMAGE("https://api.qrserver.com/v1/create-qr-code/?size=150x150&amp;data=https://drive.google.com/file/d/1cfIjbOpZQHWOYdFHR7drYfuahw-Uv-Po/view?usp=sharing",1))</f>
        <v/>
      </c>
      <c r="D337" s="3" t="s">
        <v>569</v>
      </c>
      <c r="E337" s="1" t="str">
        <f>HYPERLINK("https://drive.google.com/file/d/1cfIjbOpZQHWOYdFHR7drYfuahw-Uv-Po/view?usp=sharing","renting a photo booth Culver City.zip")</f>
        <v>renting a photo booth Culver City.zip</v>
      </c>
    </row>
    <row r="338" ht="112.5" customHeight="1">
      <c r="A338" s="2" t="s">
        <v>467</v>
      </c>
      <c r="B338" s="2" t="s">
        <v>570</v>
      </c>
      <c r="C338" s="1" t="str">
        <f>HYPERLINK("https://drive.google.com/file/d/1q2GEQur6Nh_l6A8d5mBtFYb1uXqVqacn/view?usp=sharing", IMAGE("https://api.qrserver.com/v1/create-qr-code/?size=150x150&amp;data=https://drive.google.com/file/d/1q2GEQur6Nh_l6A8d5mBtFYb1uXqVqacn/view?usp=sharing",1))</f>
        <v/>
      </c>
      <c r="D338" s="3" t="s">
        <v>571</v>
      </c>
      <c r="E338" s="1" t="str">
        <f>HYPERLINK("https://drive.google.com/file/d/1q2GEQur6Nh_l6A8d5mBtFYb1uXqVqacn/view?usp=sharing","renting a photo booth Culver City.epub")</f>
        <v>renting a photo booth Culver City.epub</v>
      </c>
    </row>
    <row r="339" ht="112.5" customHeight="1">
      <c r="A339" s="2" t="s">
        <v>461</v>
      </c>
      <c r="B339" s="2" t="s">
        <v>545</v>
      </c>
      <c r="C339" s="1" t="str">
        <f>HYPERLINK("https://drive.google.com/file/d/1V5F1bzGtZigzMi3FtUq2oBMt_1Y2WlEL/view?usp=sharing", IMAGE("https://api.qrserver.com/v1/create-qr-code/?size=150x150&amp;data=https://drive.google.com/file/d/1V5F1bzGtZigzMi3FtUq2oBMt_1Y2WlEL/view?usp=sharing",1))</f>
        <v/>
      </c>
      <c r="D339" s="3" t="s">
        <v>572</v>
      </c>
      <c r="E339" s="1" t="str">
        <f>HYPERLINK("https://drive.google.com/file/d/1V5F1bzGtZigzMi3FtUq2oBMt_1Y2WlEL/view?usp=sharing","photo booth rental Culver City.odt")</f>
        <v>photo booth rental Culver City.odt</v>
      </c>
    </row>
    <row r="340" ht="112.5" customHeight="1">
      <c r="A340" s="2" t="s">
        <v>464</v>
      </c>
      <c r="B340" s="2" t="s">
        <v>547</v>
      </c>
      <c r="C340" s="1" t="str">
        <f>HYPERLINK("https://drive.google.com/file/d/15BfL5ltVJhvoQgR216bQQgPbQbwi54C8/view?usp=sharing", IMAGE("https://api.qrserver.com/v1/create-qr-code/?size=150x150&amp;data=https://drive.google.com/file/d/15BfL5ltVJhvoQgR216bQQgPbQbwi54C8/view?usp=sharing",1))</f>
        <v/>
      </c>
      <c r="D340" s="3" t="s">
        <v>573</v>
      </c>
      <c r="E340" s="1" t="str">
        <f>HYPERLINK("https://drive.google.com/file/d/15BfL5ltVJhvoQgR216bQQgPbQbwi54C8/view?usp=sharing","photo booth rental Culver City.zip")</f>
        <v>photo booth rental Culver City.zip</v>
      </c>
    </row>
    <row r="341" ht="112.5" customHeight="1">
      <c r="A341" s="2" t="s">
        <v>467</v>
      </c>
      <c r="B341" s="2" t="s">
        <v>549</v>
      </c>
      <c r="C341" s="1" t="str">
        <f>HYPERLINK("https://drive.google.com/file/d/1CcXtaHCEinbSJ5R9cJyHKHy6W2k-Lb1C/view?usp=sharing", IMAGE("https://api.qrserver.com/v1/create-qr-code/?size=150x150&amp;data=https://drive.google.com/file/d/1CcXtaHCEinbSJ5R9cJyHKHy6W2k-Lb1C/view?usp=sharing",1))</f>
        <v/>
      </c>
      <c r="D341" s="3" t="s">
        <v>574</v>
      </c>
      <c r="E341" s="1" t="str">
        <f>HYPERLINK("https://drive.google.com/file/d/1CcXtaHCEinbSJ5R9cJyHKHy6W2k-Lb1C/view?usp=sharing","photo booth rental Culver City.epub")</f>
        <v>photo booth rental Culver City.epub</v>
      </c>
    </row>
    <row r="342" ht="112.5" customHeight="1">
      <c r="A342" s="2" t="s">
        <v>461</v>
      </c>
      <c r="B342" s="2" t="s">
        <v>575</v>
      </c>
      <c r="C342" s="1" t="str">
        <f>HYPERLINK("https://drive.google.com/file/d/1JN84QD_dwUOmZFSoPMOnzGYu1M58yy18/view?usp=sharing", IMAGE("https://api.qrserver.com/v1/create-qr-code/?size=150x150&amp;data=https://drive.google.com/file/d/1JN84QD_dwUOmZFSoPMOnzGYu1M58yy18/view?usp=sharing",1))</f>
        <v/>
      </c>
      <c r="D342" s="3" t="s">
        <v>576</v>
      </c>
      <c r="E342" s="1" t="str">
        <f>HYPERLINK("https://drive.google.com/file/d/1JN84QD_dwUOmZFSoPMOnzGYu1M58yy18/view?usp=sharing","photo booth rentals Culver City.odt")</f>
        <v>photo booth rentals Culver City.odt</v>
      </c>
    </row>
    <row r="343" ht="112.5" customHeight="1">
      <c r="A343" s="2" t="s">
        <v>464</v>
      </c>
      <c r="B343" s="2" t="s">
        <v>577</v>
      </c>
      <c r="C343" s="1" t="str">
        <f>HYPERLINK("https://drive.google.com/file/d/1mIinPZdBiTCBXnzJ01axJtJBafi_tuEG/view?usp=sharing", IMAGE("https://api.qrserver.com/v1/create-qr-code/?size=150x150&amp;data=https://drive.google.com/file/d/1mIinPZdBiTCBXnzJ01axJtJBafi_tuEG/view?usp=sharing",1))</f>
        <v/>
      </c>
      <c r="D343" s="3" t="s">
        <v>578</v>
      </c>
      <c r="E343" s="1" t="str">
        <f>HYPERLINK("https://drive.google.com/file/d/1mIinPZdBiTCBXnzJ01axJtJBafi_tuEG/view?usp=sharing","photo booth rentals Culver City.zip")</f>
        <v>photo booth rentals Culver City.zip</v>
      </c>
    </row>
    <row r="344" ht="112.5" customHeight="1">
      <c r="A344" s="2" t="s">
        <v>467</v>
      </c>
      <c r="B344" s="2" t="s">
        <v>579</v>
      </c>
      <c r="C344" s="1" t="str">
        <f>HYPERLINK("https://drive.google.com/file/d/1-AJHwp84yAbPH4a4z22_Rr4NCmZGHkR8/view?usp=sharing", IMAGE("https://api.qrserver.com/v1/create-qr-code/?size=150x150&amp;data=https://drive.google.com/file/d/1-AJHwp84yAbPH4a4z22_Rr4NCmZGHkR8/view?usp=sharing",1))</f>
        <v/>
      </c>
      <c r="D344" s="3" t="s">
        <v>580</v>
      </c>
      <c r="E344" s="1" t="str">
        <f>HYPERLINK("https://drive.google.com/file/d/1-AJHwp84yAbPH4a4z22_Rr4NCmZGHkR8/view?usp=sharing","photo booth rentals Culver City.epub")</f>
        <v>photo booth rentals Culver City.epub</v>
      </c>
    </row>
    <row r="345" ht="112.5" customHeight="1">
      <c r="A345" s="2" t="s">
        <v>247</v>
      </c>
      <c r="B345" s="2" t="s">
        <v>382</v>
      </c>
      <c r="C345" s="1" t="str">
        <f>HYPERLINK("https://drive.google.com/file/d/10aCfzZaUFNCWcauAX0z3jGFZ7yBvGeqP/view?usp=sharing", IMAGE("https://api.qrserver.com/v1/create-qr-code/?size=150x150&amp;data=https://drive.google.com/file/d/10aCfzZaUFNCWcauAX0z3jGFZ7yBvGeqP/view?usp=sharing",1))</f>
        <v/>
      </c>
      <c r="D345" s="3" t="s">
        <v>581</v>
      </c>
      <c r="E345" s="1" t="str">
        <f>HYPERLINK("https://drive.google.com/file/d/10aCfzZaUFNCWcauAX0z3jGFZ7yBvGeqP/view?usp=sharing","rent a photo booth Culver City.pdf")</f>
        <v>rent a photo booth Culver City.pdf</v>
      </c>
    </row>
    <row r="346" ht="112.5" customHeight="1">
      <c r="A346" s="2" t="s">
        <v>582</v>
      </c>
      <c r="B346" s="2" t="s">
        <v>583</v>
      </c>
      <c r="C346" s="1" t="str">
        <f>HYPERLINK("https://docs.google.com/presentation/d/1OD3hDkaFFjrhKIZoB_JMhtUzrV-xa90M/edit?usp=sharing&amp;ouid=115602453726005426174&amp;rtpof=true&amp;sd=true", IMAGE("https://api.qrserver.com/v1/create-qr-code/?size=150x150&amp;data=https://docs.google.com/presentation/d/1OD3hDkaFFjrhKIZoB_JMhtUzrV-xa90M/edit?usp=sharing&amp;ouid=115602453726005426174&amp;rtpof=true&amp;sd=true",1))</f>
        <v/>
      </c>
      <c r="D346" s="3" t="s">
        <v>584</v>
      </c>
      <c r="E346" s="1" t="str">
        <f>HYPERLINK("https://docs.google.com/presentation/d/1OD3hDkaFFjrhKIZoB_JMhtUzrV-xa90M/edit?usp=sharing&amp;ouid=115602453726005426174&amp;rtpof=true&amp;sd=true","rent a photo booth Culver City.pptx")</f>
        <v>rent a photo booth Culver City.pptx</v>
      </c>
    </row>
    <row r="347" ht="112.5" customHeight="1">
      <c r="A347" s="2" t="s">
        <v>585</v>
      </c>
      <c r="B347" s="2" t="s">
        <v>586</v>
      </c>
      <c r="C347" s="1" t="str">
        <f>HYPERLINK("https://drive.google.com/file/d/16LjBMZm0KwlmZJxywb7kWMoI5jVSrOwy/view?usp=sharing", IMAGE("https://api.qrserver.com/v1/create-qr-code/?size=150x150&amp;data=https://drive.google.com/file/d/16LjBMZm0KwlmZJxywb7kWMoI5jVSrOwy/view?usp=sharing",1))</f>
        <v/>
      </c>
      <c r="D347" s="3" t="s">
        <v>587</v>
      </c>
      <c r="E347" s="1" t="str">
        <f>HYPERLINK("https://drive.google.com/file/d/16LjBMZm0KwlmZJxywb7kWMoI5jVSrOwy/view?usp=sharing","rent a photo booth Culver City.odp")</f>
        <v>rent a photo booth Culver City.odp</v>
      </c>
    </row>
    <row r="348" ht="112.5" customHeight="1">
      <c r="A348" s="2" t="s">
        <v>305</v>
      </c>
      <c r="B348" s="2" t="s">
        <v>306</v>
      </c>
      <c r="C348" s="1" t="str">
        <f>HYPERLINK("https://drive.google.com/file/d/1Ell6iV6dYCKNcH2lCgCCiviCt_dAFD9Q/view?usp=sharing", IMAGE("https://api.qrserver.com/v1/create-qr-code/?size=150x150&amp;data=https://drive.google.com/file/d/1Ell6iV6dYCKNcH2lCgCCiviCt_dAFD9Q/view?usp=sharing",1))</f>
        <v/>
      </c>
      <c r="D348" s="3" t="s">
        <v>588</v>
      </c>
      <c r="E348" s="1" t="str">
        <f>HYPERLINK("https://drive.google.com/file/d/1Ell6iV6dYCKNcH2lCgCCiviCt_dAFD9Q/view?usp=sharing","rent a photo booth Culver City.txt")</f>
        <v>rent a photo booth Culver City.txt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location="gid=0" ref="D46"/>
    <hyperlink r:id="rId47" location="gid=424039247" ref="D47"/>
    <hyperlink r:id="rId48" location="gid=1645206332" ref="D48"/>
    <hyperlink r:id="rId49" location="gid=2034927346" ref="D49"/>
    <hyperlink r:id="rId50" location="gid=1893258039"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s>
  <drawing r:id="rId349"/>
  <legacyDrawing r:id="rId3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589</v>
      </c>
      <c r="B1" s="2" t="s">
        <v>1</v>
      </c>
      <c r="C1" s="1" t="str">
        <f>HYPERLINK("https://www.luckyfrogphotos.com/culvercityphotobooth.html","rent a photo booth Culver City")</f>
        <v>rent a photo booth Culver City</v>
      </c>
      <c r="D1" s="3" t="s">
        <v>2</v>
      </c>
    </row>
    <row r="2">
      <c r="A2" s="2" t="s">
        <v>589</v>
      </c>
      <c r="B2" s="2" t="s">
        <v>105</v>
      </c>
      <c r="C2" s="1" t="str">
        <f>HYPERLINK("https://drive.google.com/drive/folders/1M3RezKI8OXdWtJ-JZR7rM68AA_mgHGaC?usp=sharing","photo booths rental Culver City")</f>
        <v>photo booths rental Culver City</v>
      </c>
      <c r="D2" s="3" t="s">
        <v>104</v>
      </c>
    </row>
    <row r="3">
      <c r="A3" s="2" t="s">
        <v>589</v>
      </c>
      <c r="B3" s="2" t="s">
        <v>111</v>
      </c>
      <c r="C3" s="1" t="str">
        <f>HYPERLINK("https://docs.google.com/document/d/1DfErLU02u0KBQooQhl5RLm54S0LObmU9wTwrrJgwsJ4/edit?usp=sharing","photo booth rental in Culver City")</f>
        <v>photo booth rental in Culver City</v>
      </c>
      <c r="D3" s="3" t="s">
        <v>106</v>
      </c>
    </row>
    <row r="4">
      <c r="A4" s="2" t="s">
        <v>589</v>
      </c>
      <c r="B4" s="2" t="s">
        <v>117</v>
      </c>
      <c r="C4" s="1" t="str">
        <f>HYPERLINK("https://docs.google.com/document/d/1DfErLU02u0KBQooQhl5RLm54S0LObmU9wTwrrJgwsJ4/pub","photo booth for rental in Culver City")</f>
        <v>photo booth for rental in Culver City</v>
      </c>
      <c r="D4" s="3" t="s">
        <v>108</v>
      </c>
    </row>
    <row r="5">
      <c r="A5" s="2" t="s">
        <v>589</v>
      </c>
      <c r="B5" s="2" t="s">
        <v>129</v>
      </c>
      <c r="C5" s="1" t="str">
        <f>HYPERLINK("https://docs.google.com/document/d/14Kx9d1AkJh-ATFCOA6GuSwB2rnGgP7mEETaNurSlWWs/edit?usp=sharing","photobooth for rent Culver City")</f>
        <v>photobooth for rent Culver City</v>
      </c>
      <c r="D5" s="3" t="s">
        <v>130</v>
      </c>
    </row>
    <row r="6">
      <c r="A6" s="2" t="s">
        <v>589</v>
      </c>
      <c r="B6" s="2" t="s">
        <v>135</v>
      </c>
      <c r="C6" s="1" t="str">
        <f>HYPERLINK("https://docs.google.com/document/d/14Kx9d1AkJh-ATFCOA6GuSwB2rnGgP7mEETaNurSlWWs/pub","rental photobooth Culver City")</f>
        <v>rental photobooth Culver City</v>
      </c>
      <c r="D6" s="3" t="s">
        <v>132</v>
      </c>
    </row>
    <row r="7">
      <c r="A7" s="2" t="s">
        <v>589</v>
      </c>
      <c r="B7" s="2" t="s">
        <v>141</v>
      </c>
      <c r="C7" s="1" t="str">
        <f>HYPERLINK("https://docs.google.com/document/d/14Kx9d1AkJh-ATFCOA6GuSwB2rnGgP7mEETaNurSlWWs/view","rent photo booth Culver City")</f>
        <v>rent photo booth Culver City</v>
      </c>
      <c r="D7" s="3" t="s">
        <v>134</v>
      </c>
    </row>
    <row r="8">
      <c r="A8" s="2" t="s">
        <v>589</v>
      </c>
      <c r="B8" s="2" t="s">
        <v>147</v>
      </c>
      <c r="C8" s="1" t="str">
        <f>HYPERLINK("https://docs.google.com/document/d/1vOHZp9QnrYhdPzgmvLC5IqAvsp0rkTLWI5xhR1HnjCw/edit?usp=sharing","rental photo booths Culver City")</f>
        <v>rental photo booths Culver City</v>
      </c>
      <c r="D8" s="3" t="s">
        <v>148</v>
      </c>
    </row>
    <row r="9">
      <c r="A9" s="2" t="s">
        <v>589</v>
      </c>
      <c r="B9" s="2" t="s">
        <v>153</v>
      </c>
      <c r="C9" s="1" t="str">
        <f>HYPERLINK("https://docs.google.com/document/d/1vOHZp9QnrYhdPzgmvLC5IqAvsp0rkTLWI5xhR1HnjCw/pub","photobooth printing Culver City")</f>
        <v>photobooth printing Culver City</v>
      </c>
      <c r="D9" s="3" t="s">
        <v>150</v>
      </c>
    </row>
    <row r="10">
      <c r="A10" s="2" t="s">
        <v>589</v>
      </c>
      <c r="B10" s="2" t="s">
        <v>141</v>
      </c>
      <c r="C10" s="1" t="str">
        <f>HYPERLINK("https://docs.google.com/document/d/1vOHZp9QnrYhdPzgmvLC5IqAvsp0rkTLWI5xhR1HnjCw/view","rent photo booth Culver City")</f>
        <v>rent photo booth Culver City</v>
      </c>
      <c r="D10" s="3" t="s">
        <v>152</v>
      </c>
    </row>
    <row r="11">
      <c r="A11" s="2" t="s">
        <v>589</v>
      </c>
      <c r="B11" s="2" t="s">
        <v>162</v>
      </c>
      <c r="C11" s="1" t="str">
        <f>HYPERLINK("https://docs.google.com/document/d/1vQCIxqDxmH1QL2Cdc9zXbqZoPM2lTaTbqamnb8nUCVI/edit?usp=sharing","Culver City photo booth")</f>
        <v>Culver City photo booth</v>
      </c>
      <c r="D11" s="3" t="s">
        <v>163</v>
      </c>
    </row>
    <row r="12">
      <c r="A12" s="2" t="s">
        <v>589</v>
      </c>
      <c r="B12" s="2" t="s">
        <v>168</v>
      </c>
      <c r="C12" s="1" t="str">
        <f>HYPERLINK("https://docs.google.com/document/d/1vQCIxqDxmH1QL2Cdc9zXbqZoPM2lTaTbqamnb8nUCVI/pub","photobooth rental Culver City")</f>
        <v>photobooth rental Culver City</v>
      </c>
      <c r="D12" s="3" t="s">
        <v>165</v>
      </c>
    </row>
    <row r="13">
      <c r="A13" s="2" t="s">
        <v>589</v>
      </c>
      <c r="B13" s="2" t="s">
        <v>174</v>
      </c>
      <c r="C13" s="1" t="str">
        <f>HYPERLINK("https://docs.google.com/document/d/1vQCIxqDxmH1QL2Cdc9zXbqZoPM2lTaTbqamnb8nUCVI/view","photo booth with backdrop Culver City")</f>
        <v>photo booth with backdrop Culver City</v>
      </c>
      <c r="D13" s="3" t="s">
        <v>167</v>
      </c>
    </row>
    <row r="14">
      <c r="A14" s="2" t="s">
        <v>589</v>
      </c>
      <c r="B14" s="2" t="s">
        <v>180</v>
      </c>
      <c r="C14" s="1" t="str">
        <f>HYPERLINK("https://docs.google.com/document/d/1mA_SKrCh4tVHvrv3pTM03is9Q1E6ctXeKdctUOoTLuM/edit?usp=sharing","renting a photo booth near Culver City")</f>
        <v>renting a photo booth near Culver City</v>
      </c>
      <c r="D14" s="3" t="s">
        <v>181</v>
      </c>
    </row>
    <row r="15">
      <c r="A15" s="2" t="s">
        <v>589</v>
      </c>
      <c r="B15" s="2" t="s">
        <v>186</v>
      </c>
      <c r="C15" s="1" t="str">
        <f>HYPERLINK("https://docs.google.com/document/d/1mA_SKrCh4tVHvrv3pTM03is9Q1E6ctXeKdctUOoTLuM/pub","photo booth rental Culver City")</f>
        <v>photo booth rental Culver City</v>
      </c>
      <c r="D15" s="3" t="s">
        <v>183</v>
      </c>
    </row>
    <row r="16">
      <c r="A16" s="2" t="s">
        <v>589</v>
      </c>
      <c r="B16" s="2" t="s">
        <v>192</v>
      </c>
      <c r="C16" s="1" t="str">
        <f>HYPERLINK("https://docs.google.com/document/d/1mA_SKrCh4tVHvrv3pTM03is9Q1E6ctXeKdctUOoTLuM/view","rental a photo booth Culver City")</f>
        <v>rental a photo booth Culver City</v>
      </c>
      <c r="D16" s="3" t="s">
        <v>185</v>
      </c>
    </row>
    <row r="17">
      <c r="A17" s="2" t="s">
        <v>589</v>
      </c>
      <c r="B17" s="2" t="s">
        <v>168</v>
      </c>
      <c r="C17" s="1" t="str">
        <f>HYPERLINK("https://docs.google.com/document/d/1KfUdQsxcEwuOe-37mIdTMfeLiSHD55vdqLQ-bSqKD0U/edit?usp=sharing","photobooth rental Culver City")</f>
        <v>photobooth rental Culver City</v>
      </c>
      <c r="D17" s="3" t="s">
        <v>198</v>
      </c>
    </row>
    <row r="18">
      <c r="A18" s="2" t="s">
        <v>589</v>
      </c>
      <c r="B18" s="2" t="s">
        <v>201</v>
      </c>
      <c r="C18" s="1" t="str">
        <f>HYPERLINK("https://docs.google.com/document/d/1KfUdQsxcEwuOe-37mIdTMfeLiSHD55vdqLQ-bSqKD0U/pub","photo booth for rent Culver City")</f>
        <v>photo booth for rent Culver City</v>
      </c>
      <c r="D18" s="3" t="s">
        <v>199</v>
      </c>
    </row>
    <row r="19">
      <c r="A19" s="2" t="s">
        <v>589</v>
      </c>
      <c r="B19" s="2" t="s">
        <v>207</v>
      </c>
      <c r="C19" s="1" t="str">
        <f>HYPERLINK("https://docs.google.com/document/d/1KfUdQsxcEwuOe-37mIdTMfeLiSHD55vdqLQ-bSqKD0U/view","renting a photo booth Culver City")</f>
        <v>renting a photo booth Culver City</v>
      </c>
      <c r="D19" s="3" t="s">
        <v>200</v>
      </c>
    </row>
    <row r="20">
      <c r="A20" s="2" t="s">
        <v>589</v>
      </c>
      <c r="B20" s="2" t="s">
        <v>186</v>
      </c>
      <c r="C20" s="1" t="str">
        <f>HYPERLINK("https://docs.google.com/document/d/1L2LE74zvZiNfTUeNsuJvmW6ku0KVcPo3mqF9HWGCFMI/edit?usp=sharing","photo booth rental Culver City")</f>
        <v>photo booth rental Culver City</v>
      </c>
      <c r="D20" s="3" t="s">
        <v>213</v>
      </c>
    </row>
    <row r="21">
      <c r="A21" s="2" t="s">
        <v>589</v>
      </c>
      <c r="B21" s="2" t="s">
        <v>216</v>
      </c>
      <c r="C21" s="1" t="str">
        <f>HYPERLINK("https://docs.google.com/document/d/1L2LE74zvZiNfTUeNsuJvmW6ku0KVcPo3mqF9HWGCFMI/pub","photo booth rentals Culver City")</f>
        <v>photo booth rentals Culver City</v>
      </c>
      <c r="D21" s="3" t="s">
        <v>214</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590</v>
      </c>
      <c r="B1" s="2" t="s">
        <v>591</v>
      </c>
      <c r="C1" s="2" t="s">
        <v>592</v>
      </c>
    </row>
    <row r="2">
      <c r="A2" s="2" t="s">
        <v>1</v>
      </c>
      <c r="B2" s="2" t="s">
        <v>1</v>
      </c>
      <c r="C2" s="2" t="s">
        <v>593</v>
      </c>
      <c r="D2" s="2" t="s">
        <v>592</v>
      </c>
    </row>
    <row r="3">
      <c r="A3" s="2" t="s">
        <v>594</v>
      </c>
      <c r="B3" s="2" t="s">
        <v>595</v>
      </c>
    </row>
    <row r="4">
      <c r="A4" s="2" t="s">
        <v>596</v>
      </c>
      <c r="B4" s="2" t="s">
        <v>597</v>
      </c>
    </row>
    <row r="5">
      <c r="A5" s="2" t="s">
        <v>598</v>
      </c>
      <c r="B5" s="4" t="s">
        <v>599</v>
      </c>
    </row>
    <row r="6">
      <c r="A6" s="2" t="s">
        <v>600</v>
      </c>
      <c r="B6" s="2">
        <v>33.8952834938624</v>
      </c>
    </row>
    <row r="7">
      <c r="A7" s="2" t="s">
        <v>601</v>
      </c>
      <c r="B7" s="2">
        <v>-118.072252032517</v>
      </c>
    </row>
    <row r="8">
      <c r="A8" s="2" t="s">
        <v>590</v>
      </c>
      <c r="B8" s="2" t="s">
        <v>591</v>
      </c>
      <c r="C8" s="2" t="s">
        <v>592</v>
      </c>
    </row>
    <row r="9">
      <c r="A9" s="2" t="s">
        <v>105</v>
      </c>
      <c r="B9" s="2" t="s">
        <v>105</v>
      </c>
      <c r="C9" s="2" t="s">
        <v>602</v>
      </c>
      <c r="D9" s="2" t="s">
        <v>592</v>
      </c>
    </row>
    <row r="10">
      <c r="A10" s="2" t="s">
        <v>111</v>
      </c>
      <c r="B10" s="2" t="s">
        <v>111</v>
      </c>
      <c r="C10" s="2" t="s">
        <v>603</v>
      </c>
      <c r="D10" s="2" t="s">
        <v>592</v>
      </c>
    </row>
    <row r="11">
      <c r="A11" s="2" t="s">
        <v>117</v>
      </c>
      <c r="B11" s="2" t="s">
        <v>117</v>
      </c>
      <c r="C11" s="2" t="s">
        <v>604</v>
      </c>
      <c r="D11" s="2" t="s">
        <v>592</v>
      </c>
    </row>
    <row r="12">
      <c r="A12" s="2" t="s">
        <v>590</v>
      </c>
      <c r="B12" s="2" t="s">
        <v>591</v>
      </c>
      <c r="C12" s="2" t="s">
        <v>592</v>
      </c>
    </row>
    <row r="13">
      <c r="A13" s="2" t="s">
        <v>129</v>
      </c>
      <c r="B13" s="2" t="s">
        <v>129</v>
      </c>
      <c r="C13" s="2" t="s">
        <v>605</v>
      </c>
      <c r="D13" s="2" t="s">
        <v>592</v>
      </c>
    </row>
    <row r="14">
      <c r="A14" s="2" t="s">
        <v>135</v>
      </c>
      <c r="B14" s="2" t="s">
        <v>135</v>
      </c>
      <c r="C14" s="2" t="s">
        <v>606</v>
      </c>
      <c r="D14" s="2" t="s">
        <v>592</v>
      </c>
    </row>
    <row r="15">
      <c r="A15" s="2" t="s">
        <v>141</v>
      </c>
      <c r="B15" s="2" t="s">
        <v>141</v>
      </c>
      <c r="C15" s="2" t="s">
        <v>607</v>
      </c>
      <c r="D15" s="2" t="s">
        <v>592</v>
      </c>
    </row>
    <row r="16">
      <c r="A16" s="2" t="s">
        <v>590</v>
      </c>
      <c r="B16" s="2" t="s">
        <v>591</v>
      </c>
      <c r="C16" s="2" t="s">
        <v>592</v>
      </c>
    </row>
    <row r="17">
      <c r="A17" s="2" t="s">
        <v>147</v>
      </c>
      <c r="B17" s="2" t="s">
        <v>147</v>
      </c>
      <c r="C17" s="2" t="s">
        <v>608</v>
      </c>
      <c r="D17" s="2" t="s">
        <v>592</v>
      </c>
    </row>
    <row r="18">
      <c r="A18" s="2" t="s">
        <v>153</v>
      </c>
      <c r="B18" s="2" t="s">
        <v>153</v>
      </c>
      <c r="C18" s="2" t="s">
        <v>609</v>
      </c>
      <c r="D18" s="2" t="s">
        <v>592</v>
      </c>
    </row>
    <row r="19">
      <c r="A19" s="2" t="s">
        <v>141</v>
      </c>
      <c r="B19" s="2" t="s">
        <v>141</v>
      </c>
      <c r="C19" s="2" t="s">
        <v>610</v>
      </c>
      <c r="D19" s="2" t="s">
        <v>592</v>
      </c>
    </row>
    <row r="20">
      <c r="A20" s="2" t="s">
        <v>590</v>
      </c>
      <c r="B20" s="2" t="s">
        <v>591</v>
      </c>
      <c r="C20" s="2" t="s">
        <v>592</v>
      </c>
    </row>
    <row r="21">
      <c r="A21" s="2" t="s">
        <v>162</v>
      </c>
      <c r="B21" s="2" t="s">
        <v>162</v>
      </c>
      <c r="C21" s="2" t="s">
        <v>611</v>
      </c>
      <c r="D21" s="2" t="s">
        <v>592</v>
      </c>
    </row>
    <row r="22">
      <c r="A22" s="2" t="s">
        <v>168</v>
      </c>
      <c r="B22" s="2" t="s">
        <v>168</v>
      </c>
      <c r="C22" s="2" t="s">
        <v>612</v>
      </c>
      <c r="D22" s="2" t="s">
        <v>592</v>
      </c>
    </row>
    <row r="23">
      <c r="A23" s="2" t="s">
        <v>174</v>
      </c>
      <c r="B23" s="2" t="s">
        <v>174</v>
      </c>
      <c r="C23" s="2" t="s">
        <v>613</v>
      </c>
      <c r="D23" s="2" t="s">
        <v>592</v>
      </c>
    </row>
    <row r="24">
      <c r="A24" s="2" t="s">
        <v>590</v>
      </c>
      <c r="B24" s="2" t="s">
        <v>591</v>
      </c>
      <c r="C24" s="2" t="s">
        <v>592</v>
      </c>
    </row>
    <row r="25">
      <c r="A25" s="2" t="s">
        <v>180</v>
      </c>
      <c r="B25" s="2" t="s">
        <v>180</v>
      </c>
      <c r="C25" s="2" t="s">
        <v>614</v>
      </c>
      <c r="D25" s="2" t="s">
        <v>592</v>
      </c>
    </row>
    <row r="26">
      <c r="A26" s="2" t="s">
        <v>186</v>
      </c>
      <c r="B26" s="2" t="s">
        <v>186</v>
      </c>
      <c r="C26" s="2" t="s">
        <v>615</v>
      </c>
      <c r="D26" s="2" t="s">
        <v>592</v>
      </c>
    </row>
    <row r="27">
      <c r="A27" s="2" t="s">
        <v>192</v>
      </c>
      <c r="B27" s="2" t="s">
        <v>192</v>
      </c>
      <c r="C27" s="2" t="s">
        <v>616</v>
      </c>
      <c r="D27" s="2" t="s">
        <v>592</v>
      </c>
    </row>
    <row r="28">
      <c r="A28" s="2" t="s">
        <v>590</v>
      </c>
      <c r="B28" s="2" t="s">
        <v>591</v>
      </c>
      <c r="C28" s="2" t="s">
        <v>592</v>
      </c>
    </row>
    <row r="29">
      <c r="A29" s="2" t="s">
        <v>168</v>
      </c>
      <c r="B29" s="2" t="s">
        <v>168</v>
      </c>
      <c r="C29" s="2" t="s">
        <v>617</v>
      </c>
      <c r="D29" s="2" t="s">
        <v>592</v>
      </c>
    </row>
    <row r="30">
      <c r="A30" s="2" t="s">
        <v>201</v>
      </c>
      <c r="B30" s="2" t="s">
        <v>201</v>
      </c>
      <c r="C30" s="2" t="s">
        <v>618</v>
      </c>
      <c r="D30" s="2" t="s">
        <v>592</v>
      </c>
    </row>
    <row r="31">
      <c r="A31" s="2" t="s">
        <v>207</v>
      </c>
      <c r="B31" s="2" t="s">
        <v>207</v>
      </c>
      <c r="C31" s="2" t="s">
        <v>619</v>
      </c>
      <c r="D31" s="2" t="s">
        <v>592</v>
      </c>
    </row>
    <row r="32">
      <c r="A32" s="2" t="s">
        <v>590</v>
      </c>
      <c r="B32" s="2" t="s">
        <v>591</v>
      </c>
      <c r="C32" s="2" t="s">
        <v>592</v>
      </c>
    </row>
    <row r="33">
      <c r="A33" s="2" t="s">
        <v>186</v>
      </c>
      <c r="B33" s="2" t="s">
        <v>186</v>
      </c>
      <c r="C33" s="2" t="s">
        <v>620</v>
      </c>
      <c r="D33" s="2" t="s">
        <v>592</v>
      </c>
    </row>
    <row r="34">
      <c r="A34" s="2" t="s">
        <v>216</v>
      </c>
      <c r="B34" s="2" t="s">
        <v>216</v>
      </c>
      <c r="C34" s="2" t="s">
        <v>621</v>
      </c>
      <c r="D34" s="2" t="s">
        <v>592</v>
      </c>
    </row>
    <row r="35">
      <c r="A35" s="2" t="s">
        <v>590</v>
      </c>
    </row>
    <row r="36">
      <c r="A36" s="2" t="s">
        <v>590</v>
      </c>
    </row>
    <row r="37">
      <c r="A37" s="2" t="s">
        <v>590</v>
      </c>
    </row>
    <row r="38">
      <c r="A38" s="2" t="s">
        <v>590</v>
      </c>
    </row>
    <row r="39">
      <c r="A39" s="2" t="s">
        <v>590</v>
      </c>
    </row>
    <row r="40">
      <c r="A40" s="2" t="s">
        <v>590</v>
      </c>
    </row>
    <row r="41">
      <c r="A41" s="2" t="s">
        <v>590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622</v>
      </c>
      <c r="B1" s="3" t="s">
        <v>66</v>
      </c>
    </row>
    <row r="2">
      <c r="A2" s="2" t="s">
        <v>622</v>
      </c>
      <c r="B2" s="3" t="s">
        <v>67</v>
      </c>
    </row>
    <row r="3">
      <c r="A3" s="2" t="s">
        <v>622</v>
      </c>
      <c r="B3" s="3" t="s">
        <v>68</v>
      </c>
    </row>
    <row r="4">
      <c r="A4" s="2" t="s">
        <v>622</v>
      </c>
      <c r="B4" s="3" t="s">
        <v>69</v>
      </c>
    </row>
    <row r="5">
      <c r="A5" s="2" t="s">
        <v>622</v>
      </c>
      <c r="B5" s="3" t="s">
        <v>70</v>
      </c>
    </row>
    <row r="6">
      <c r="A6" s="2" t="s">
        <v>622</v>
      </c>
      <c r="B6" s="3" t="s">
        <v>71</v>
      </c>
    </row>
    <row r="7">
      <c r="A7" s="2" t="s">
        <v>622</v>
      </c>
      <c r="B7" s="3" t="s">
        <v>72</v>
      </c>
    </row>
    <row r="8">
      <c r="A8" s="2" t="s">
        <v>622</v>
      </c>
      <c r="B8" s="3" t="s">
        <v>73</v>
      </c>
    </row>
    <row r="9">
      <c r="A9" s="2" t="s">
        <v>622</v>
      </c>
      <c r="B9" s="3" t="s">
        <v>74</v>
      </c>
    </row>
    <row r="10">
      <c r="A10" s="2" t="s">
        <v>622</v>
      </c>
      <c r="B10" s="3" t="s">
        <v>75</v>
      </c>
    </row>
    <row r="11">
      <c r="A11" s="2" t="s">
        <v>622</v>
      </c>
      <c r="B11" s="3" t="s">
        <v>76</v>
      </c>
    </row>
    <row r="12">
      <c r="A12" s="2" t="s">
        <v>622</v>
      </c>
      <c r="B12" s="3" t="s">
        <v>77</v>
      </c>
    </row>
    <row r="13">
      <c r="A13" s="2" t="s">
        <v>622</v>
      </c>
      <c r="B13" s="3" t="s">
        <v>78</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IFERROR(__xludf.DUMMYFUNCTION("IMPORTFEED(""https://news.google.com/rss/search?q=videobooth"",""items created"", false)"),"Fri, 26 Jul 2024 02:54:07 GMT")</f>
        <v>Fri, 26 Jul 2024 02:54:07 GMT</v>
      </c>
      <c r="B2" s="5" t="str">
        <f>IFERROR(__xludf.DUMMYFUNCTION("IMPORTFEED(""https://news.google.com/rss/search?q=videobooth"",""items title"", false)"),"UK’s first youth focused custody suite launched in Cleveland | Ambulance service launches ‘virtual video booth’ for feedback - Emergency Services Times")</f>
        <v>UK’s first youth focused custody suite launched in Cleveland | Ambulance service launches ‘virtual video booth’ for feedback - Emergency Services Times</v>
      </c>
      <c r="D2" s="1" t="str">
        <f>IFERROR(__xludf.DUMMYFUNCTION("IMPORTFEED(""https://news.google.com/rss/search?q=videobooth"",""items url"", false)"),"https://news.google.com/rss/articles/CBMipgFodHRwczovL2VtZXJnZW5jeXNlcnZpY2VzdGltZXMuY29tLzIwMjQvMDcvMjYvdWtzLWZpcnN0LXlvdXRoLWZvY3VzZWQtY3VzdG9keS1zdWl0ZS1sYXVuY2hlZC1pbi1jbGV2ZWxhbmQtYW1idWxhbmNlLXNlcnZpY2UtbGF1bmNoZXMtdmlydHVhbC12aWRlby1ib290aC1mb3ItZm"&amp;"VlZGJhY2sv0gEA?oc=5")</f>
        <v>https://news.google.com/rss/articles/CBMipgFodHRwczovL2VtZXJnZW5jeXNlcnZpY2VzdGltZXMuY29tLzIwMjQvMDcvMjYvdWtzLWZpcnN0LXlvdXRoLWZvY3VzZWQtY3VzdG9keS1zdWl0ZS1sYXVuY2hlZC1pbi1jbGV2ZWxhbmQtYW1idWxhbmNlLXNlcnZpY2UtbGF1bmNoZXMtdmlydHVhbC12aWRlby1ib290aC1mb3ItZmVlZGJhY2sv0gEA?oc=5</v>
      </c>
      <c r="E2" s="5" t="str">
        <f>IFERROR(__xludf.DUMMYFUNCTION("IMPORTFEED(""https://news.google.com/rss/search?q=videobooth"",""items summary"", false)"),"UK’s first youth focused custody suite launched in Cleveland | Ambulance 
service launches ‘virtual video booth’ for feedback  Emergency Services 
Times")</f>
        <v>UK’s first youth focused custody suite launched in Cleveland | Ambulance 
service launches ‘virtual video booth’ for feedback  Emergency Services 
Times</v>
      </c>
    </row>
    <row r="3">
      <c r="A3" s="5" t="str">
        <f>IFERROR(__xludf.DUMMYFUNCTION("""COMPUTED_VALUE"""),"Thu, 25 Jul 2024 10:17:50 GMT")</f>
        <v>Thu, 25 Jul 2024 10:17:50 GMT</v>
      </c>
      <c r="B3" s="5" t="str">
        <f>IFERROR(__xludf.DUMMYFUNCTION("""COMPUTED_VALUE"""),"Ambulance service launches ‘virtual video booth’ for feedback - Emergency Services Times")</f>
        <v>Ambulance service launches ‘virtual video booth’ for feedback - Emergency Services Times</v>
      </c>
      <c r="D3" s="1" t="str">
        <f>IFERROR(__xludf.DUMMYFUNCTION("""COMPUTED_VALUE"""),"https://news.google.com/rss/articles/CBMiaGh0dHBzOi8vZW1lcmdlbmN5c2VydmljZXN0aW1lcy5jb20vMjAyNC8wNy8yNS9hbWJ1bGFuY2Utc2VydmljZS1sYXVuY2gtdmlydHVhbC12aWRlby1ib290aC1mb3ItZmVlZGJhY2sv0gEA?oc=5")</f>
        <v>https://news.google.com/rss/articles/CBMiaGh0dHBzOi8vZW1lcmdlbmN5c2VydmljZXN0aW1lcy5jb20vMjAyNC8wNy8yNS9hbWJ1bGFuY2Utc2VydmljZS1sYXVuY2gtdmlydHVhbC12aWRlby1ib290aC1mb3ItZmVlZGJhY2sv0gEA?oc=5</v>
      </c>
      <c r="E3" s="5" t="str">
        <f>IFERROR(__xludf.DUMMYFUNCTION("""COMPUTED_VALUE"""),"Ambulance service launches ‘virtual video booth’ for feedback  Emergency 
Services Times")</f>
        <v>Ambulance service launches ‘virtual video booth’ for feedback  Emergency 
Services Times</v>
      </c>
    </row>
    <row r="4">
      <c r="A4" s="5" t="str">
        <f>IFERROR(__xludf.DUMMYFUNCTION("""COMPUTED_VALUE"""),"Wed, 04 Mar 2015 08:00:00 GMT")</f>
        <v>Wed, 04 Mar 2015 08:00:00 GMT</v>
      </c>
      <c r="B4" s="5" t="str">
        <f>IFERROR(__xludf.DUMMYFUNCTION("""COMPUTED_VALUE"""),"The Latest in Selfies: Honda Lets You Share Your 'Race Face' - Ad Age")</f>
        <v>The Latest in Selfies: Honda Lets You Share Your 'Race Face' - Ad Age</v>
      </c>
      <c r="D4" s="1" t="str">
        <f>IFERROR(__xludf.DUMMYFUNCTION("""COMPUTED_VALUE"""),"https://news.google.com/rss/articles/CBMiMGh0dHBzOi8vYWRhZ2UuY29tL2NyZWF0aXZpdHkvd29yay9yYWNlZmFjZS8zOTQ5OdIBAA?oc=5")</f>
        <v>https://news.google.com/rss/articles/CBMiMGh0dHBzOi8vYWRhZ2UuY29tL2NyZWF0aXZpdHkvd29yay9yYWNlZmFjZS8zOTQ5OdIBAA?oc=5</v>
      </c>
      <c r="E4" s="5" t="str">
        <f>IFERROR(__xludf.DUMMYFUNCTION("""COMPUTED_VALUE"""),"The Latest in Selfies: Honda Lets You Share Your 'Race Face'  Ad Age")</f>
        <v>The Latest in Selfies: Honda Lets You Share Your 'Race Face'  Ad Age</v>
      </c>
    </row>
    <row r="5">
      <c r="A5" s="5" t="str">
        <f>IFERROR(__xludf.DUMMYFUNCTION("""COMPUTED_VALUE"""),"Tue, 03 May 2016 07:00:00 GMT")</f>
        <v>Tue, 03 May 2016 07:00:00 GMT</v>
      </c>
      <c r="B5" s="5" t="str">
        <f>IFERROR(__xludf.DUMMYFUNCTION("""COMPUTED_VALUE"""),"Madonna twerks in Vogue video booth and seductively sucks her finger with French Montana at Met Gala - The Mirror")</f>
        <v>Madonna twerks in Vogue video booth and seductively sucks her finger with French Montana at Met Gala - The Mirror</v>
      </c>
      <c r="D5" s="1" t="str">
        <f>IFERROR(__xludf.DUMMYFUNCTION("""COMPUTED_VALUE"""),"https://news.google.com/rss/articles/CBMiVGh0dHBzOi8vd3d3Lm1pcnJvci5jby51ay8zYW0vY2VsZWJyaXR5LW5ld3MvbWFkb25uYS10d2Vya3Mtdm9ndWUtdmlkZW8tYm9vdGgtNzg4NjA4OdIBAA?oc=5")</f>
        <v>https://news.google.com/rss/articles/CBMiVGh0dHBzOi8vd3d3Lm1pcnJvci5jby51ay8zYW0vY2VsZWJyaXR5LW5ld3MvbWFkb25uYS10d2Vya3Mtdm9ndWUtdmlkZW8tYm9vdGgtNzg4NjA4OdIBAA?oc=5</v>
      </c>
      <c r="E5" s="5" t="str">
        <f>IFERROR(__xludf.DUMMYFUNCTION("""COMPUTED_VALUE"""),"Madonna twerks in Vogue video booth and seductively sucks her finger with 
French Montana at Met Gala  The Mirror")</f>
        <v>Madonna twerks in Vogue video booth and seductively sucks her finger with 
French Montana at Met Gala  The Mirror</v>
      </c>
    </row>
    <row r="6">
      <c r="A6" s="5" t="str">
        <f>IFERROR(__xludf.DUMMYFUNCTION("""COMPUTED_VALUE"""),"Wed, 12 Jun 2024 20:38:52 GMT")</f>
        <v>Wed, 12 Jun 2024 20:38:52 GMT</v>
      </c>
      <c r="B6" s="5" t="str">
        <f>IFERROR(__xludf.DUMMYFUNCTION("""COMPUTED_VALUE"""),"Video Booth Tour from Powder &amp; Bulk Solids South - Powder Bulk Solids")</f>
        <v>Video Booth Tour from Powder &amp; Bulk Solids South - Powder Bulk Solids</v>
      </c>
      <c r="D6" s="1" t="str">
        <f>IFERROR(__xludf.DUMMYFUNCTION("""COMPUTED_VALUE"""),"https://news.google.com/rss/articles/CBMikwFBVV95cUxObTU4MWE3SmpWb3pENTNNUzc5ZDNkeHkxVmRLR09mNEtUWmFNSVNrcV9pNTZ3TVFDVXRlMi1oYzIzZDZsX0czVmJSYVViODN0cFZqME5FWXlJLVdhbHhqeDVNUFd3Z2FuX0tBcVVfYVZtMDZUSm9NTEFFejE5cUVQOE44MmJIQkIwbEhxNl90Tl9uSTg?oc=5")</f>
        <v>https://news.google.com/rss/articles/CBMikwFBVV95cUxObTU4MWE3SmpWb3pENTNNUzc5ZDNkeHkxVmRLR09mNEtUWmFNSVNrcV9pNTZ3TVFDVXRlMi1oYzIzZDZsX0czVmJSYVViODN0cFZqME5FWXlJLVdhbHhqeDVNUFd3Z2FuX0tBcVVfYVZtMDZUSm9NTEFFejE5cUVQOE44MmJIQkIwbEhxNl90Tl9uSTg?oc=5</v>
      </c>
      <c r="E6" s="5" t="str">
        <f>IFERROR(__xludf.DUMMYFUNCTION("""COMPUTED_VALUE"""),"Video Booth Tour from Powder &amp; Bulk Solids South  Powder Bulk Solids")</f>
        <v>Video Booth Tour from Powder &amp; Bulk Solids South  Powder Bulk Solids</v>
      </c>
    </row>
    <row r="7">
      <c r="A7" s="5" t="str">
        <f>IFERROR(__xludf.DUMMYFUNCTION("""COMPUTED_VALUE"""),"Wed, 03 Jul 2024 12:01:24 GMT")</f>
        <v>Wed, 03 Jul 2024 12:01:24 GMT</v>
      </c>
      <c r="B7" s="5" t="str">
        <f>IFERROR(__xludf.DUMMYFUNCTION("""COMPUTED_VALUE"""),"Mastronardi Produce® Showcases Latest Innovations With a Video Booth Tour; Julie Shreve Shares - And Now U Know")</f>
        <v>Mastronardi Produce® Showcases Latest Innovations With a Video Booth Tour; Julie Shreve Shares - And Now U Know</v>
      </c>
      <c r="D7" s="1" t="str">
        <f>IFERROR(__xludf.DUMMYFUNCTION("""COMPUTED_VALUE"""),"https://news.google.com/rss/articles/CBMi0wFBVV95cUxORElzS0Y2Yk85Uks2c2l6TzBhMExGeG40Ni14OXUxRVMyaC0xQTI2bVZJYm5UZmNoXzIxSDk4Q3VjekY3THVEZGloRWNZNTd4WW1MU1cyb2YtMTVaNEpXdXpuYlNRTHloYWFwd2ZObWJzWXZoMm5FLWhiandLOFJpUGhIZDY0RXhLbFhwS2JYVWw1SDZTaUdMNGhyZ3R1Qy"&amp;"1uZUxPeDVRVC1pZF9pT0g1QVkxRUp2cFRXS1ctRGlma094RDh0TjN5MjFTQ2hMeUlVc1lj?oc=5")</f>
        <v>https://news.google.com/rss/articles/CBMi0wFBVV95cUxORElzS0Y2Yk85Uks2c2l6TzBhMExGeG40Ni14OXUxRVMyaC0xQTI2bVZJYm5UZmNoXzIxSDk4Q3VjekY3THVEZGloRWNZNTd4WW1MU1cyb2YtMTVaNEpXdXpuYlNRTHloYWFwd2ZObWJzWXZoMm5FLWhiandLOFJpUGhIZDY0RXhLbFhwS2JYVWw1SDZTaUdMNGhyZ3R1Qy1uZUxPeDVRVC1pZF9pT0g1QVkxRUp2cFRXS1ctRGlma094RDh0TjN5MjFTQ2hMeUlVc1lj?oc=5</v>
      </c>
      <c r="E7" s="5" t="str">
        <f>IFERROR(__xludf.DUMMYFUNCTION("""COMPUTED_VALUE"""),"Mastronardi Produce® Showcases Latest Innovations With a Video Booth Tour; 
Julie Shreve Shares  And Now U Know")</f>
        <v>Mastronardi Produce® Showcases Latest Innovations With a Video Booth Tour; 
Julie Shreve Shares  And Now U Know</v>
      </c>
    </row>
    <row r="8">
      <c r="A8" s="5" t="str">
        <f>IFERROR(__xludf.DUMMYFUNCTION("""COMPUTED_VALUE"""),"Tue, 30 May 2023 07:00:00 GMT")</f>
        <v>Tue, 30 May 2023 07:00:00 GMT</v>
      </c>
      <c r="B8" s="5" t="str">
        <f>IFERROR(__xludf.DUMMYFUNCTION("""COMPUTED_VALUE"""),"Here’s a bullet time video booth you can build yourself - DIY Photography")</f>
        <v>Here’s a bullet time video booth you can build yourself - DIY Photography</v>
      </c>
      <c r="D8" s="1" t="str">
        <f>IFERROR(__xludf.DUMMYFUNCTION("""COMPUTED_VALUE"""),"https://news.google.com/rss/articles/CBMijwFBVV95cUxObm9zVlN2Sng4OGN6V2pCeHVMRFRQT3NUU2hXUGNGOFFnQmt0cERPbWNKOU5aQWxuRHAySjBsblB5MHNvc3k4bExnWk5VYVdxanlJM3U2QnpJUDIzUEZRcGY5dlI5UGhEaTBwYTU0S1otdUhlRFJicWp5N1FYU3ZDUkl2ZGdOcUtncDJ2VXFLcw?oc=5")</f>
        <v>https://news.google.com/rss/articles/CBMijwFBVV95cUxObm9zVlN2Sng4OGN6V2pCeHVMRFRQT3NUU2hXUGNGOFFnQmt0cERPbWNKOU5aQWxuRHAySjBsblB5MHNvc3k4bExnWk5VYVdxanlJM3U2QnpJUDIzUEZRcGY5dlI5UGhEaTBwYTU0S1otdUhlRFJicWp5N1FYU3ZDUkl2ZGdOcUtncDJ2VXFLcw?oc=5</v>
      </c>
      <c r="E8" s="5" t="str">
        <f>IFERROR(__xludf.DUMMYFUNCTION("""COMPUTED_VALUE"""),"Here’s a bullet time video booth you can build yourself  DIY Photography")</f>
        <v>Here’s a bullet time video booth you can build yourself  DIY Photography</v>
      </c>
    </row>
    <row r="9">
      <c r="A9" s="5" t="str">
        <f>IFERROR(__xludf.DUMMYFUNCTION("""COMPUTED_VALUE"""),"Tue, 30 May 2023 07:00:00 GMT")</f>
        <v>Tue, 30 May 2023 07:00:00 GMT</v>
      </c>
      <c r="B9" s="5" t="str">
        <f>IFERROR(__xludf.DUMMYFUNCTION("""COMPUTED_VALUE"""),"DSLR-Powered Bullet Time Video Booth Brings ‘The Matrix’ to Weddings - PetaPixel")</f>
        <v>DSLR-Powered Bullet Time Video Booth Brings ‘The Matrix’ to Weddings - PetaPixel</v>
      </c>
      <c r="D9" s="1" t="str">
        <f>IFERROR(__xludf.DUMMYFUNCTION("""COMPUTED_VALUE"""),"https://news.google.com/rss/articles/CBMiogFBVV95cUxQT0psUmlONTMwU0hZeHdMRTFURi1LbG9TZDZ5VkcxVDZHdWEtR19LSWMxNVZNWFdXMzU0dERDdzN2cE53MnVHaGRKN0NCYU1PU1pQUHZKbUtGR1U3ajhEZG9sRmYxSW42Q2RuMGdrYUFTU1ctUjVFVGhLZHFJRFpWeWoyY0FLMjBacXZCc2FobjA3SU1odE1Ea05Tc0ZrRH"&amp;"lFcnc?oc=5")</f>
        <v>https://news.google.com/rss/articles/CBMiogFBVV95cUxQT0psUmlONTMwU0hZeHdMRTFURi1LbG9TZDZ5VkcxVDZHdWEtR19LSWMxNVZNWFdXMzU0dERDdzN2cE53MnVHaGRKN0NCYU1PU1pQUHZKbUtGR1U3ajhEZG9sRmYxSW42Q2RuMGdrYUFTU1ctUjVFVGhLZHFJRFpWeWoyY0FLMjBacXZCc2FobjA3SU1odE1Ea05Tc0ZrRHlFcnc?oc=5</v>
      </c>
      <c r="E9" s="5" t="str">
        <f>IFERROR(__xludf.DUMMYFUNCTION("""COMPUTED_VALUE"""),"DSLR-Powered Bullet Time Video Booth Brings ‘The Matrix’ to Weddings  
PetaPixel")</f>
        <v>DSLR-Powered Bullet Time Video Booth Brings ‘The Matrix’ to Weddings  
PetaPixel</v>
      </c>
    </row>
    <row r="10">
      <c r="A10" s="5" t="str">
        <f>IFERROR(__xludf.DUMMYFUNCTION("""COMPUTED_VALUE"""),"Wed, 03 May 2017 07:00:00 GMT")</f>
        <v>Wed, 03 May 2017 07:00:00 GMT</v>
      </c>
      <c r="B10" s="5" t="str">
        <f>IFERROR(__xludf.DUMMYFUNCTION("""COMPUTED_VALUE"""),"Vogue's Met Gala Video Booth Was the Most Extra and Awkward Part of the Whole Damn Show - Papermag")</f>
        <v>Vogue's Met Gala Video Booth Was the Most Extra and Awkward Part of the Whole Damn Show - Papermag</v>
      </c>
      <c r="D10" s="1" t="str">
        <f>IFERROR(__xludf.DUMMYFUNCTION("""COMPUTED_VALUE"""),"https://news.google.com/rss/articles/CBMimwFBVV95cUxQTmVqUXpnNzdrcUZTblNickU1SExDUkVzWlZwRjFOdk1zRksyOW16S1NlV1hEMnRSWFU3dDM3Z2o1dTV5NzJfT0ZTVzlUN2h3bzg2V1YtdUJVSnVRcENlckR3X0REMkgtLWxCQ2tYaHVjZUZzckVEQmVXQkFCVThfUEFHQzI2cm9VczZGR3dIVTNzckFzZ3N0UHRpWQ?oc="&amp;"5")</f>
        <v>https://news.google.com/rss/articles/CBMimwFBVV95cUxQTmVqUXpnNzdrcUZTblNickU1SExDUkVzWlZwRjFOdk1zRksyOW16S1NlV1hEMnRSWFU3dDM3Z2o1dTV5NzJfT0ZTVzlUN2h3bzg2V1YtdUJVSnVRcENlckR3X0REMkgtLWxCQ2tYaHVjZUZzckVEQmVXQkFCVThfUEFHQzI2cm9VczZGR3dIVTNzckFzZ3N0UHRpWQ?oc=5</v>
      </c>
      <c r="E10" s="5" t="str">
        <f>IFERROR(__xludf.DUMMYFUNCTION("""COMPUTED_VALUE"""),"Vogue's Met Gala Video Booth Was the Most Extra and Awkward Part of the 
Whole Damn Show  Papermag")</f>
        <v>Vogue's Met Gala Video Booth Was the Most Extra and Awkward Part of the 
Whole Damn Show  Papermag</v>
      </c>
    </row>
    <row r="11">
      <c r="A11" s="5" t="str">
        <f>IFERROR(__xludf.DUMMYFUNCTION("""COMPUTED_VALUE"""),"Tue, 31 Jan 2023 08:00:00 GMT")</f>
        <v>Tue, 31 Jan 2023 08:00:00 GMT</v>
      </c>
      <c r="B11" s="5" t="str">
        <f>IFERROR(__xludf.DUMMYFUNCTION("""COMPUTED_VALUE"""),"Logitech's Telepresence Video Booth, Project Ghost, Is Aiming for Your Next Office - CNET")</f>
        <v>Logitech's Telepresence Video Booth, Project Ghost, Is Aiming for Your Next Office - CNET</v>
      </c>
      <c r="D11" s="1" t="str">
        <f>IFERROR(__xludf.DUMMYFUNCTION("""COMPUTED_VALUE"""),"https://news.google.com/rss/articles/CBMitwFBVV95cUxQLUxZeVlnQk1oR3R0Mm5ab2NDenEyemludzVsbGg2RUZKSEhyVEg1emU0RHkwSUVBZ1pEMm05OHVuajYxRGplSVZUNFNneHltTV9uM0paX0NlbnV1THI4V2F6SlphSTJQcm84czQxNGs5WU5SemtEV1EtTl9KLW1NSVBjZnkwTmxFamFyV0x0dVNPb1VxM3ZYaWtKNDRMeV"&amp;"N4a29sZ2NrUGxNSzdQZXRWc21ZZWFFSW8?oc=5")</f>
        <v>https://news.google.com/rss/articles/CBMitwFBVV95cUxQLUxZeVlnQk1oR3R0Mm5ab2NDenEyemludzVsbGg2RUZKSEhyVEg1emU0RHkwSUVBZ1pEMm05OHVuajYxRGplSVZUNFNneHltTV9uM0paX0NlbnV1THI4V2F6SlphSTJQcm84czQxNGs5WU5SemtEV1EtTl9KLW1NSVBjZnkwTmxFamFyV0x0dVNPb1VxM3ZYaWtKNDRMeVN4a29sZ2NrUGxNSzdQZXRWc21ZZWFFSW8?oc=5</v>
      </c>
      <c r="E11" s="5" t="str">
        <f>IFERROR(__xludf.DUMMYFUNCTION("""COMPUTED_VALUE"""),"Logitech's Telepresence Video Booth, Project Ghost, Is Aiming for Your Next 
Office  CNET")</f>
        <v>Logitech's Telepresence Video Booth, Project Ghost, Is Aiming for Your Next 
Office  CNET</v>
      </c>
    </row>
    <row r="12">
      <c r="A12" s="5" t="str">
        <f>IFERROR(__xludf.DUMMYFUNCTION("""COMPUTED_VALUE"""),"Wed, 07 Apr 2021 07:00:00 GMT")</f>
        <v>Wed, 07 Apr 2021 07:00:00 GMT</v>
      </c>
      <c r="B12" s="5" t="str">
        <f>IFERROR(__xludf.DUMMYFUNCTION("""COMPUTED_VALUE"""),"Virtual Video &amp; Photo Booths for engagement, feedback, testimonials and promotion - Event Industry News")</f>
        <v>Virtual Video &amp; Photo Booths for engagement, feedback, testimonials and promotion - Event Industry News</v>
      </c>
      <c r="D12" s="1" t="str">
        <f>IFERROR(__xludf.DUMMYFUNCTION("""COMPUTED_VALUE"""),"https://news.google.com/rss/articles/CBMizgFBVV95cUxNZVNlUjV3YURmN05QSzh0TFEyLTZRU2h3UHFNczd5YXVFOG9rMk1EM09lcFhrSGZ4anRUdS0yOG44bkVITWd1cXVxS3BOZTFyRE1hMDB0bk1OdjB6cEpLYk52RVlmN3pqeEdpODRSdWctaVlDbXFHZnN4R1BPVkFCcG1obHZ3dENfbko3S1YwNFd5MGQ1anFVb0lVSm8tLT"&amp;"FtNHk1VkROMVhFQlFTN01PMk1DYUp0RUQ4WmtuZkxBQXN1b2c3aGI2SXhqMVF4UQ?oc=5")</f>
        <v>https://news.google.com/rss/articles/CBMizgFBVV95cUxNZVNlUjV3YURmN05QSzh0TFEyLTZRU2h3UHFNczd5YXVFOG9rMk1EM09lcFhrSGZ4anRUdS0yOG44bkVITWd1cXVxS3BOZTFyRE1hMDB0bk1OdjB6cEpLYk52RVlmN3pqeEdpODRSdWctaVlDbXFHZnN4R1BPVkFCcG1obHZ3dENfbko3S1YwNFd5MGQ1anFVb0lVSm8tLTFtNHk1VkROMVhFQlFTN01PMk1DYUp0RUQ4WmtuZkxBQXN1b2c3aGI2SXhqMVF4UQ?oc=5</v>
      </c>
      <c r="E12" s="5" t="str">
        <f>IFERROR(__xludf.DUMMYFUNCTION("""COMPUTED_VALUE"""),"Virtual Video &amp; Photo Booths for engagement, feedback, testimonials and 
promotion  Event Industry News")</f>
        <v>Virtual Video &amp; Photo Booths for engagement, feedback, testimonials and 
promotion  Event Industry News</v>
      </c>
    </row>
    <row r="13">
      <c r="A13" s="5" t="str">
        <f>IFERROR(__xludf.DUMMYFUNCTION("""COMPUTED_VALUE"""),"Wed, 19 Jul 2023 07:00:00 GMT")</f>
        <v>Wed, 19 Jul 2023 07:00:00 GMT</v>
      </c>
      <c r="B13" s="5" t="str">
        <f>IFERROR(__xludf.DUMMYFUNCTION("""COMPUTED_VALUE"""),"LEGO Reveals LEGO Brickbuster Video Booth at San Diego Comic Con 2023 - The Brick Fan")</f>
        <v>LEGO Reveals LEGO Brickbuster Video Booth at San Diego Comic Con 2023 - The Brick Fan</v>
      </c>
      <c r="D13" s="1" t="str">
        <f>IFERROR(__xludf.DUMMYFUNCTION("""COMPUTED_VALUE"""),"https://news.google.com/rss/articles/CBMinwFBVV95cUxQYzI1S25INXNWWUtBaEJaVUd1aExmVDNLX2h0XzEyYV83RzgtbU5KaFZhZksxVFIwTHBRcGJNVld0UEVCWEs3Ym1lMm1zNGN0X1lMa2xBMmdmQnROUDRyM3BwU3F3eUNNbFdwM2xjN1BKbkRFYk1RQnlCVzUyVVEtUU5heDZiakdGanR5MTNoZ0gtR1ZjUzRTd19TX2VzQT"&amp;"Q?oc=5")</f>
        <v>https://news.google.com/rss/articles/CBMinwFBVV95cUxQYzI1S25INXNWWUtBaEJaVUd1aExmVDNLX2h0XzEyYV83RzgtbU5KaFZhZksxVFIwTHBRcGJNVld0UEVCWEs3Ym1lMm1zNGN0X1lMa2xBMmdmQnROUDRyM3BwU3F3eUNNbFdwM2xjN1BKbkRFYk1RQnlCVzUyVVEtUU5heDZiakdGanR5MTNoZ0gtR1ZjUzRTd19TX2VzQTQ?oc=5</v>
      </c>
      <c r="E13" s="5" t="str">
        <f>IFERROR(__xludf.DUMMYFUNCTION("""COMPUTED_VALUE"""),"LEGO Reveals LEGO Brickbuster Video Booth at San Diego Comic Con 2023  The 
Brick Fan")</f>
        <v>LEGO Reveals LEGO Brickbuster Video Booth at San Diego Comic Con 2023  The 
Brick Fan</v>
      </c>
    </row>
    <row r="14">
      <c r="A14" s="5" t="str">
        <f>IFERROR(__xludf.DUMMYFUNCTION("""COMPUTED_VALUE"""),"Thu, 15 Jun 2023 07:00:00 GMT")</f>
        <v>Thu, 15 Jun 2023 07:00:00 GMT</v>
      </c>
      <c r="B14" s="5" t="str">
        <f>IFERROR(__xludf.DUMMYFUNCTION("""COMPUTED_VALUE"""),"Video: Booth tour of Hafele - woodworkingnetwork.com")</f>
        <v>Video: Booth tour of Hafele - woodworkingnetwork.com</v>
      </c>
      <c r="D14" s="1" t="str">
        <f>IFERROR(__xludf.DUMMYFUNCTION("""COMPUTED_VALUE"""),"https://news.google.com/rss/articles/CBMickFVX3lxTE5CalVlRGxFWW1VRmJjMzEza1VfOTBKVE1fT25OYm5ja2Yyd3JGdWgwemxtcVNtS0RqN3puaFBobTdQdFdpUk9OYWNRTjN5UzNRTGFaUm04Z3FFZk5DeDB5d1VQTlVITkpSNWxVeWVRWFhqQQ?oc=5")</f>
        <v>https://news.google.com/rss/articles/CBMickFVX3lxTE5CalVlRGxFWW1VRmJjMzEza1VfOTBKVE1fT25OYm5ja2Yyd3JGdWgwemxtcVNtS0RqN3puaFBobTdQdFdpUk9OYWNRTjN5UzNRTGFaUm04Z3FFZk5DeDB5d1VQTlVITkpSNWxVeWVRWFhqQQ?oc=5</v>
      </c>
      <c r="E14" s="5" t="str">
        <f>IFERROR(__xludf.DUMMYFUNCTION("""COMPUTED_VALUE"""),"Video: Booth tour of Hafele  woodworkingnetwork.com")</f>
        <v>Video: Booth tour of Hafele  woodworkingnetwork.com</v>
      </c>
    </row>
    <row r="15">
      <c r="A15" s="5" t="str">
        <f>IFERROR(__xludf.DUMMYFUNCTION("""COMPUTED_VALUE"""),"Fri, 29 Sep 2017 07:00:00 GMT")</f>
        <v>Fri, 29 Sep 2017 07:00:00 GMT</v>
      </c>
      <c r="B15" s="5" t="str">
        <f>IFERROR(__xludf.DUMMYFUNCTION("""COMPUTED_VALUE"""),"10 Best Ideas of the Week: a Carpool Karaoke-Theme Video Booth, Planned Parenthood's Neon Installation, a Cocktail Inspired by Fergie - BizBash")</f>
        <v>10 Best Ideas of the Week: a Carpool Karaoke-Theme Video Booth, Planned Parenthood's Neon Installation, a Cocktail Inspired by Fergie - BizBash</v>
      </c>
      <c r="D15" s="1" t="str">
        <f>IFERROR(__xludf.DUMMYFUNCTION("""COMPUTED_VALUE"""),"https://news.google.com/rss/articles/CBMiqgJBVV95cUxNNFl6T19xWVd6aGhRN3NjdDd5Sk50ZzJxc3U4eUVjTDk1Ulp3Z1JQSW0yNlFkNkxrZTUwTGk2aHJHbXlweFpKRXhaclZJM0poa3NJM0RKNFE3a21sRk8yQ3FGd2N4UHROMEpmSy1yTEZBUWhaLS1ubXg2V2xUNmZMNkRybzlpWWxPLTJlTW1PVVRYdzJyTzBBUmZqamU1OH"&amp;"hYejZYVmMzb0F2bzJBNGhxaGNpc1h5Nmw1NU5QSnM0cHNhM3BfU2d3OEwwMk9Jcnl6Q184amZGX2d0aHVpamxHTy16M1ZSS1FuRFlwYndEY1FhY1BrTzVEbkFuVTRKZC1LYWNwbm03V1FGOFdGNXdMWWM4MVJ3R0FRY3Uxb21wQmhvdmlSTEZ1YnJ3?oc=5")</f>
        <v>https://news.google.com/rss/articles/CBMiqgJBVV95cUxNNFl6T19xWVd6aGhRN3NjdDd5Sk50ZzJxc3U4eUVjTDk1Ulp3Z1JQSW0yNlFkNkxrZTUwTGk2aHJHbXlweFpKRXhaclZJM0poa3NJM0RKNFE3a21sRk8yQ3FGd2N4UHROMEpmSy1yTEZBUWhaLS1ubXg2V2xUNmZMNkRybzlpWWxPLTJlTW1PVVRYdzJyTzBBUmZqamU1OHhYejZYVmMzb0F2bzJBNGhxaGNpc1h5Nmw1NU5QSnM0cHNhM3BfU2d3OEwwMk9Jcnl6Q184amZGX2d0aHVpamxHTy16M1ZSS1FuRFlwYndEY1FhY1BrTzVEbkFuVTRKZC1LYWNwbm03V1FGOFdGNXdMWWM4MVJ3R0FRY3Uxb21wQmhvdmlSTEZ1YnJ3?oc=5</v>
      </c>
      <c r="E15" s="5" t="str">
        <f>IFERROR(__xludf.DUMMYFUNCTION("""COMPUTED_VALUE"""),"10 Best Ideas of the Week: a Carpool Karaoke-Theme Video Booth, Planned 
Parenthood's Neon Installation, a Cocktail Inspired by Fergie  BizBash")</f>
        <v>10 Best Ideas of the Week: a Carpool Karaoke-Theme Video Booth, Planned 
Parenthood's Neon Installation, a Cocktail Inspired by Fergie  BizBash</v>
      </c>
    </row>
    <row r="16">
      <c r="A16" s="5" t="str">
        <f>IFERROR(__xludf.DUMMYFUNCTION("""COMPUTED_VALUE"""),"Sat, 30 Jul 2022 05:11:28 GMT")</f>
        <v>Sat, 30 Jul 2022 05:11:28 GMT</v>
      </c>
      <c r="B16" s="5" t="str">
        <f>IFERROR(__xludf.DUMMYFUNCTION("""COMPUTED_VALUE"""),"Live Video Booth Interviews - insideHPC")</f>
        <v>Live Video Booth Interviews - insideHPC</v>
      </c>
      <c r="D16" s="1" t="str">
        <f>IFERROR(__xludf.DUMMYFUNCTION("""COMPUTED_VALUE"""),"https://news.google.com/rss/articles/CBMiX0FVX3lxTE11alFmUFMzdTZxbGVUbDNKcWxuanpKMG95SUxZMTRhWXpBOWhTYmh4NXVnNlM5YmJQQnBjOVVQM2tQbExPV0lwWUVYdnUtd1lTNlZoWHB3SlItWENIOWZz?oc=5")</f>
        <v>https://news.google.com/rss/articles/CBMiX0FVX3lxTE11alFmUFMzdTZxbGVUbDNKcWxuanpKMG95SUxZMTRhWXpBOWhTYmh4NXVnNlM5YmJQQnBjOVVQM2tQbExPV0lwWUVYdnUtd1lTNlZoWHB3SlItWENIOWZz?oc=5</v>
      </c>
      <c r="E16" s="5" t="str">
        <f>IFERROR(__xludf.DUMMYFUNCTION("""COMPUTED_VALUE"""),"Live Video Booth Interviews  insideHPC")</f>
        <v>Live Video Booth Interviews  insideHPC</v>
      </c>
    </row>
    <row r="17">
      <c r="A17" s="5" t="str">
        <f>IFERROR(__xludf.DUMMYFUNCTION("""COMPUTED_VALUE"""),"Wed, 04 Sep 2019 07:00:00 GMT")</f>
        <v>Wed, 04 Sep 2019 07:00:00 GMT</v>
      </c>
      <c r="B17" s="5" t="str">
        <f>IFERROR(__xludf.DUMMYFUNCTION("""COMPUTED_VALUE"""),"The best video booth films at GQ Men Of The Year 2019 - British GQ")</f>
        <v>The best video booth films at GQ Men Of The Year 2019 - British GQ</v>
      </c>
      <c r="D17" s="1" t="str">
        <f>IFERROR(__xludf.DUMMYFUNCTION("""COMPUTED_VALUE"""),"https://news.google.com/rss/articles/CBMimAFBVV95cUxORHhSTTBjWU1KZ0M4YmtxcFhFU3ozUzQzZGpIMkE0S1BycUVYS0FXaUhYaTJjMXZOdTI4X1hhYUUtdXFEdnR6LThhVGNLOGwtc0VNeV9GNk56RGhIbW5nc3BfMTQteExoMG9Yby1UQkZUSGNmQWFjUFRkellmNE14bW45VXRJbkd4aWQ1TzZEeVFDZ3NqN192Yw?oc=5")</f>
        <v>https://news.google.com/rss/articles/CBMimAFBVV95cUxORHhSTTBjWU1KZ0M4YmtxcFhFU3ozUzQzZGpIMkE0S1BycUVYS0FXaUhYaTJjMXZOdTI4X1hhYUUtdXFEdnR6LThhVGNLOGwtc0VNeV9GNk56RGhIbW5nc3BfMTQteExoMG9Yby1UQkZUSGNmQWFjUFRkellmNE14bW45VXRJbkd4aWQ1TzZEeVFDZ3NqN192Yw?oc=5</v>
      </c>
      <c r="E17" s="5" t="str">
        <f>IFERROR(__xludf.DUMMYFUNCTION("""COMPUTED_VALUE"""),"The best video booth films at GQ Men Of The Year 2019  British GQ")</f>
        <v>The best video booth films at GQ Men Of The Year 2019  British GQ</v>
      </c>
    </row>
    <row r="18">
      <c r="A18" s="5" t="str">
        <f>IFERROR(__xludf.DUMMYFUNCTION("""COMPUTED_VALUE"""),"Mon, 29 May 2023 13:37:16 GMT")</f>
        <v>Mon, 29 May 2023 13:37:16 GMT</v>
      </c>
      <c r="B18" s="5" t="str">
        <f>IFERROR(__xludf.DUMMYFUNCTION("""COMPUTED_VALUE"""),"Building a Bullet Time Video Booth with 12 DSLR Cameras - Hackster.io")</f>
        <v>Building a Bullet Time Video Booth with 12 DSLR Cameras - Hackster.io</v>
      </c>
      <c r="D18" s="1" t="str">
        <f>IFERROR(__xludf.DUMMYFUNCTION("""COMPUTED_VALUE"""),"https://news.google.com/rss/articles/CBMingFBVV95cUxPaXJlSU5IclB3ZTJjeTluSUxneVdudXVWaGh3ME05Q3ctc1BCVk1RRGtubEl3Nk5GS3BxUnM2cW5OMjNFb1ZYdlRIVTJzYnJaS3lWSkhuTU0yWm1wNGlIMlIzSGNPU3BxOTNROFRFMU5JMG12WkszdVFEalNGMlVxS3ZCcGFoMFRFOEI2Rmdnd1JkR0ZtdjFCSVE1RzVDd9"&amp;"IBowFBVV95cUxNSXZPSGVfbnd2UGZQQlVTSkFRWGVHSHp5ZWlWdWFEWERIVXN1YXRCNFJiXzNDc2ZhVFpaM1lJQXhxX3NTaW5vdnJXa3p3U2lWd2tWaWdtZnlTLWlBODlNSHpMeUN1LVFuZHJ5SGRKWTRHX09xSjhMbHlnb3BPVF93QWRfeVRFZno5UWQ5cndMUU5TcmZadzEzaEJaaTRNNnhISHlj?oc=5")</f>
        <v>https://news.google.com/rss/articles/CBMingFBVV95cUxPaXJlSU5IclB3ZTJjeTluSUxneVdudXVWaGh3ME05Q3ctc1BCVk1RRGtubEl3Nk5GS3BxUnM2cW5OMjNFb1ZYdlRIVTJzYnJaS3lWSkhuTU0yWm1wNGlIMlIzSGNPU3BxOTNROFRFMU5JMG12WkszdVFEalNGMlVxS3ZCcGFoMFRFOEI2Rmdnd1JkR0ZtdjFCSVE1RzVDd9IBowFBVV95cUxNSXZPSGVfbnd2UGZQQlVTSkFRWGVHSHp5ZWlWdWFEWERIVXN1YXRCNFJiXzNDc2ZhVFpaM1lJQXhxX3NTaW5vdnJXa3p3U2lWd2tWaWdtZnlTLWlBODlNSHpMeUN1LVFuZHJ5SGRKWTRHX09xSjhMbHlnb3BPVF93QWRfeVRFZno5UWQ5cndMUU5TcmZadzEzaEJaaTRNNnhISHlj?oc=5</v>
      </c>
      <c r="E18" s="5" t="str">
        <f>IFERROR(__xludf.DUMMYFUNCTION("""COMPUTED_VALUE"""),"Building a Bullet Time Video Booth with 12 DSLR Cameras  Hackster.io")</f>
        <v>Building a Bullet Time Video Booth with 12 DSLR Cameras  Hackster.io</v>
      </c>
    </row>
    <row r="19">
      <c r="A19" s="5" t="str">
        <f>IFERROR(__xludf.DUMMYFUNCTION("""COMPUTED_VALUE"""),"Thu, 22 Jun 2023 07:00:00 GMT")</f>
        <v>Thu, 22 Jun 2023 07:00:00 GMT</v>
      </c>
      <c r="B19" s="5" t="str">
        <f>IFERROR(__xludf.DUMMYFUNCTION("""COMPUTED_VALUE"""),"Video: Booth tour of Kessebohmer - woodworkingnetwork.com")</f>
        <v>Video: Booth tour of Kessebohmer - woodworkingnetwork.com</v>
      </c>
      <c r="D19" s="1" t="str">
        <f>IFERROR(__xludf.DUMMYFUNCTION("""COMPUTED_VALUE"""),"https://news.google.com/rss/articles/CBMieEFVX3lxTE4zNHdOekZpRkdRVzNSVExZX19lWnpnYzY4TF8zN0Rmamx0RkpzRlJGcTIweU9IdjFZbW44eDlvTzREZ01pR1lRVWlhSG1DR3k0clNsYXB4ZUtGWms4ZlQ2eEFXTkFIUEdKdHVRalpUX1pfalN0UThBNA?oc=5")</f>
        <v>https://news.google.com/rss/articles/CBMieEFVX3lxTE4zNHdOekZpRkdRVzNSVExZX19lWnpnYzY4TF8zN0Rmamx0RkpzRlJGcTIweU9IdjFZbW44eDlvTzREZ01pR1lRVWlhSG1DR3k0clNsYXB4ZUtGWms4ZlQ2eEFXTkFIUEdKdHVRalpUX1pfalN0UThBNA?oc=5</v>
      </c>
      <c r="E19" s="5" t="str">
        <f>IFERROR(__xludf.DUMMYFUNCTION("""COMPUTED_VALUE"""),"Video: Booth tour of Kessebohmer  woodworkingnetwork.com")</f>
        <v>Video: Booth tour of Kessebohmer  woodworkingnetwork.com</v>
      </c>
    </row>
    <row r="20">
      <c r="A20" s="5" t="str">
        <f>IFERROR(__xludf.DUMMYFUNCTION("""COMPUTED_VALUE"""),"Fri, 23 Sep 2016 07:00:00 GMT")</f>
        <v>Fri, 23 Sep 2016 07:00:00 GMT</v>
      </c>
      <c r="B20" s="5" t="str">
        <f>IFERROR(__xludf.DUMMYFUNCTION("""COMPUTED_VALUE"""),"10 Best Ideas of the Week: a 'Hollywood Squares'-Inspired Panel, Hologram Centerpieces, a Vintage TV Video Booth - BizBash")</f>
        <v>10 Best Ideas of the Week: a 'Hollywood Squares'-Inspired Panel, Hologram Centerpieces, a Vintage TV Video Booth - BizBash</v>
      </c>
      <c r="D20" s="1" t="str">
        <f>IFERROR(__xludf.DUMMYFUNCTION("""COMPUTED_VALUE"""),"https://news.google.com/rss/articles/CBMiqAJBVV95cUxPUkN6TExiQ0M4VHVhWVIxaVl6UzZlRHpqdW9jdTQ3QXpqMnJ5eWFwYjVabW9zRTNRYXFCdWxGWk15SWRaSUVhRjU1NEctN1RrTFJKc3k4clVFMkxsR05MNzhZWkRvZHNPRzBwdkhELWtwd214bURObHp1dldlQl9jMW51a2pYQ2s5dDMwSnN5azJvMDFUSnlKSG5ld1cxcU"&amp;"JyWXFQUU1KalRtcDhIYldlUGVpVURZQ0hZbDVuZzh6ZWtoM0lvUU9DRDF4NWt2TTh2Y29FSWNXeGg0dHhXWnlMUE05VE91TW1ZWXNMbzZDWXFIbThqYjVjcEsxUEFTUkZtMDRjYXFfbFFUMHFtMHhodVVLRGtYNlpwbEFHRnZjcGhxQ1dNLVY4Yg?oc=5")</f>
        <v>https://news.google.com/rss/articles/CBMiqAJBVV95cUxPUkN6TExiQ0M4VHVhWVIxaVl6UzZlRHpqdW9jdTQ3QXpqMnJ5eWFwYjVabW9zRTNRYXFCdWxGWk15SWRaSUVhRjU1NEctN1RrTFJKc3k4clVFMkxsR05MNzhZWkRvZHNPRzBwdkhELWtwd214bURObHp1dldlQl9jMW51a2pYQ2s5dDMwSnN5azJvMDFUSnlKSG5ld1cxcUJyWXFQUU1KalRtcDhIYldlUGVpVURZQ0hZbDVuZzh6ZWtoM0lvUU9DRDF4NWt2TTh2Y29FSWNXeGg0dHhXWnlMUE05VE91TW1ZWXNMbzZDWXFIbThqYjVjcEsxUEFTUkZtMDRjYXFfbFFUMHFtMHhodVVLRGtYNlpwbEFHRnZjcGhxQ1dNLVY4Yg?oc=5</v>
      </c>
      <c r="E20" s="5" t="str">
        <f>IFERROR(__xludf.DUMMYFUNCTION("""COMPUTED_VALUE"""),"10 Best Ideas of the Week: a 'Hollywood Squares'-Inspired Panel, Hologram 
Centerpieces, a Vintage TV Video Booth  BizBash")</f>
        <v>10 Best Ideas of the Week: a 'Hollywood Squares'-Inspired Panel, Hologram 
Centerpieces, a Vintage TV Video Booth  BizBash</v>
      </c>
    </row>
    <row r="21">
      <c r="A21" s="5" t="str">
        <f>IFERROR(__xludf.DUMMYFUNCTION("""COMPUTED_VALUE"""),"Tue, 05 Sep 2017 07:00:00 GMT")</f>
        <v>Tue, 05 Sep 2017 07:00:00 GMT</v>
      </c>
      <c r="B21" s="5" t="str">
        <f>IFERROR(__xludf.DUMMYFUNCTION("""COMPUTED_VALUE"""),"The Contrazoom video booth at GQ Men of the Year 2017 - British GQ")</f>
        <v>The Contrazoom video booth at GQ Men of the Year 2017 - British GQ</v>
      </c>
      <c r="D21" s="1" t="str">
        <f>IFERROR(__xludf.DUMMYFUNCTION("""COMPUTED_VALUE"""),"https://news.google.com/rss/articles/CBMif0FVX3lxTE91N1dFbm1seGpyY1daMVVxTjdKWG9Da2JjaUUtN0pfZ3ZSSGp2ZFY0NXVoTks1a3pjeVZhU0VoXy0xejlmTGVzaG1GOGpOTWdLOEd1OG15NjE0aDlyeTBmUEJOd09zQ0RoYTV1bkEzNzJ3cnl2d1l0RWFpYmo4WVU?oc=5")</f>
        <v>https://news.google.com/rss/articles/CBMif0FVX3lxTE91N1dFbm1seGpyY1daMVVxTjdKWG9Da2JjaUUtN0pfZ3ZSSGp2ZFY0NXVoTks1a3pjeVZhU0VoXy0xejlmTGVzaG1GOGpOTWdLOEd1OG15NjE0aDlyeTBmUEJOd09zQ0RoYTV1bkEzNzJ3cnl2d1l0RWFpYmo4WVU?oc=5</v>
      </c>
      <c r="E21" s="5" t="str">
        <f>IFERROR(__xludf.DUMMYFUNCTION("""COMPUTED_VALUE"""),"The Contrazoom video booth at GQ Men of the Year 2017  British GQ")</f>
        <v>The Contrazoom video booth at GQ Men of the Year 2017  British GQ</v>
      </c>
    </row>
    <row r="22">
      <c r="A22" s="2" t="s">
        <v>3</v>
      </c>
      <c r="B22" s="2" t="s">
        <v>623</v>
      </c>
    </row>
    <row r="23">
      <c r="A23" s="2" t="s">
        <v>7</v>
      </c>
      <c r="B23" s="2" t="s">
        <v>624</v>
      </c>
    </row>
    <row r="24">
      <c r="A24" s="2" t="s">
        <v>16</v>
      </c>
      <c r="B24" s="2" t="s">
        <v>625</v>
      </c>
    </row>
    <row r="25">
      <c r="A25" s="2" t="s">
        <v>10</v>
      </c>
      <c r="B25" s="2" t="s">
        <v>626</v>
      </c>
    </row>
    <row r="26">
      <c r="A26" s="2" t="s">
        <v>13</v>
      </c>
      <c r="B26" s="2" t="s">
        <v>627</v>
      </c>
    </row>
    <row r="27">
      <c r="A27" s="2" t="s">
        <v>22</v>
      </c>
      <c r="B27" s="2" t="s">
        <v>628</v>
      </c>
    </row>
    <row r="28">
      <c r="A28" s="2" t="s">
        <v>52</v>
      </c>
      <c r="B28" s="2" t="s">
        <v>629</v>
      </c>
    </row>
    <row r="29">
      <c r="A29" s="2" t="s">
        <v>52</v>
      </c>
      <c r="B29" s="2" t="s">
        <v>630</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