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oto booth rental package Oran" sheetId="1" r:id="rId4"/>
    <sheet state="visible" name="Keywords" sheetId="2" r:id="rId5"/>
    <sheet state="visible" name="Content" sheetId="3" r:id="rId6"/>
    <sheet state="visible" name="Calendar Events" sheetId="4" r:id="rId7"/>
    <sheet state="visible" name="RSS Feeds" sheetId="5" r:id="rId8"/>
    <sheet state="visible" name="Iframe Embed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presentation html https://docs.google.com/presentation/d/1RMw5SZ3wUDvLC58NeHguDTht4vLgQXyDZ9oGjqkrVRk/htmlpresent
	-Erin Edwards
----
document pub https://docs.google.com/document/d/1JCDrgHg1GbNSIvbHgc28uJWh1WJQcd_CoeIG6t6mVgg/pub
 document view https://docs.google.com/document/d/1JCDrgHg1GbNSIvbHgc28uJWh1WJQcd_CoeIG6t6mVgg/view
 presentation https://docs.google.com/presentation/d/1RMw5SZ3wUDvLC58NeHguDTht4vLgQXyDZ9oGjqkrVRk/edit?usp=sharing
 presentation pub https://docs.google.com/presentation/d/1RMw5SZ3wUDvLC58NeHguDTht4vLgQXyDZ9oGjqkrVRk/pub?start=true&amp;loop=true&amp;delayms=3000
 presentation view https://docs.google.com/presentation/d/1RMw5SZ3wUDvLC58NeHguDTht4vLgQXyDZ9oGjqkrVRk/view
	-Erin Edwards
----
presentation html https://docs.google.com/presentation/d/1QFNHwCIgNfK3Wzi0NaRlZ5TS4gHdqzLsupByz_gcrG0/htmlpresent
 document https://docs.google.com/document/d/1Rtr_H7q06yLPRByPBC_aNxttlUSdQxC8iHcNqLIyK2M/edit?usp=sharing
 document pub https://docs.google.com/document/d/1Rtr_H7q06yLPRByPBC_aNxttlUSdQxC8iHcNqLIyK2M/pub
 document view https://docs.google.com/document/d/1Rtr_H7q06yLPRByPBC_aNxttlUSdQxC8iHcNqLIyK2M/view
 presentation https://docs.google.com/presentation/d/1NMF79FpCogPXYKLIh7eNyfV-hDASbGArDkdqz9jmUzE/edit?usp=sharing
 presentation pub https://docs.google.com/presentation/d/1NMF79FpCogPXYKLIh7eNyfV-hDASbGArDkdqz9jmUzE/pub?start=true&amp;loop=true&amp;delayms=3000
 presentation view https://docs.google.com/presentation/d/1NMF79FpCogPXYKLIh7eNyfV-hDASbGArDkdqz9jmUzE/view
 presentation html https://docs.google.com/presentation/d/1NMF79FpCogPXYKLIh7eNyfV-hDASbGArDkdqz9jmUzE/htmlpresent
 photo https://drive.google.com/file/d/1ZNn1Xfj_t9Rc7pLrqKZ6SXjjCdQvkLiV/view?usp=sharing
 photo https://drive.google.com/file/d/110CZKWb0-wrkEEbEznDDiB6Y0GGt7wG1/view?usp=sharing
 document https://docs.google.com/document/d/1T_lGW0RqX1s_04VYvZ3COkeYs8Ud4aNgBNOOmJpIe0w/edit?usp=sharing
 document pub https://docs.google.com/document/d/1T_lGW0RqX1s_04VYvZ3COkeYs8Ud4aNgBNOOmJpIe0w/pub
 document view https://docs.google.com/document/d/1T_lGW0RqX1s_04VYvZ3COkeYs8Ud4aNgBNOOmJpIe0w/view
 presentation https://docs.google.com/presentation/d/1ven594PEZce2Y-vWUYpCP7gkFS1uqM5ySkiXBvivPZ0/edit?usp=sharing
 presentation pub https://docs.google.com/presentation/d/1ven594PEZce2Y-vWUYpCP7gkFS1uqM5ySkiXBvivPZ0/pub?start=true&amp;loop=true&amp;delayms=3000
 presentation view https://docs.google.com/presentation/d/1ven594PEZce2Y-vWUYpCP7gkFS1uqM5ySkiXBvivPZ0/view
 presentation html https://docs.google.com/presentation/d/1ven594PEZce2Y-vWUYpCP7gkFS1uqM5ySkiXBvivPZ0/htmlpresent
 document https://docs.google.com/document/d/1JCDrgHg1GbNSIvbHgc28uJWh1WJQcd_CoeIG6t6mVgg/edit?usp=sharing
	-Erin Edwards
----
presentation view https://docs.google.com/presentation/d/1MlBMQ2dUWQa4bLWKf4VEONsO-YR-eORKzA7li3dMYC0/view
 presentation html https://docs.google.com/presentation/d/1MlBMQ2dUWQa4bLWKf4VEONsO-YR-eORKzA7li3dMYC0/htmlpresent
 photo https://drive.google.com/file/d/1fN-b30wqpegark4K6e6D54wPP-gBvijg/view?usp=sharing
 photo https://drive.google.com/file/d/1lNJ-WKWJKjjC1XGrQlCg6q5TZaxa274u/view?usp=sharing
 photo https://drive.google.com/file/d/1R1YwwsuiCwjcpkZ7ca4XIUQzK8MpFZl5/view?usp=sharing
 document https://docs.google.com/document/d/1Nnfzl4FD-m6HQ2vMBMQOsRLCTdcTiq9fJreNqIXFiBo/edit?usp=sharing
 document pub https://docs.google.com/document/d/1Nnfzl4FD-m6HQ2vMBMQOsRLCTdcTiq9fJreNqIXFiBo/pub
 document view https://docs.google.com/document/d/1Nnfzl4FD-m6HQ2vMBMQOsRLCTdcTiq9fJreNqIXFiBo/view
 presentation https://docs.google.com/presentation/d/1o0eK6u1dyiNIag63qEJbSVfKjJ7MeSd3fHrq0hBjSpU/edit?usp=sharing
 presentation pub https://docs.google.com/presentation/d/1o0eK6u1dyiNIag63qEJbSVfKjJ7MeSd3fHrq0hBjSpU/pub?start=true&amp;loop=true&amp;delayms=3000
 presentation view https://docs.google.com/presentation/d/1o0eK6u1dyiNIag63qEJbSVfKjJ7MeSd3fHrq0hBjSpU/view
 presentation html https://docs.google.com/presentation/d/1o0eK6u1dyiNIag63qEJbSVfKjJ7MeSd3fHrq0hBjSpU/htmlpresent
 document https://docs.google.com/document/d/1epqF1zsYvPqSFRksnf7P4VnPDlpsoG4vlvZEYtbuZZk/edit?usp=sharing
 document pub https://docs.google.com/document/d/1epqF1zsYvPqSFRksnf7P4VnPDlpsoG4vlvZEYtbuZZk/pub
 document view https://docs.google.com/document/d/1epqF1zsYvPqSFRksnf7P4VnPDlpsoG4vlvZEYtbuZZk/view
 presentation https://docs.google.com/presentation/d/1QFNHwCIgNfK3Wzi0NaRlZ5TS4gHdqzLsupByz_gcrG0/edit?usp=sharing
 presentation pub https://docs.google.com/presentation/d/1QFNHwCIgNfK3Wzi0NaRlZ5TS4gHdqzLsupByz_gcrG0/pub?start=true&amp;loop=true&amp;delayms=3000
 presentation view https://docs.google.com/presentation/d/1QFNHwCIgNfK3Wzi0NaRlZ5TS4gHdqzLsupByz_gcrG0/view
	-Erin Edwards
----
document pub https://docs.google.com/document/d/1PJ5mL7xPG8EN3hXcaG5yowXZZwXunvW3nv8hI4lh8tI/pub
 document view https://docs.google.com/document/d/1PJ5mL7xPG8EN3hXcaG5yowXZZwXunvW3nv8hI4lh8tI/view
 presentation https://docs.google.com/presentation/d/1ns2t6eLprj1QuWxb1dRENhqkml9_T8KjFxLOizHK5Og/edit?usp=sharing
 presentation pub https://docs.google.com/presentation/d/1ns2t6eLprj1QuWxb1dRENhqkml9_T8KjFxLOizHK5Og/pub?start=true&amp;loop=true&amp;delayms=3000
 presentation view https://docs.google.com/presentation/d/1ns2t6eLprj1QuWxb1dRENhqkml9_T8KjFxLOizHK5Og/view
 presentation html https://docs.google.com/presentation/d/1ns2t6eLprj1QuWxb1dRENhqkml9_T8KjFxLOizHK5Og/htmlpresent
 document https://docs.google.com/document/d/1hrSX2v6lEB59IvwVS7oRox3FchL6qH-CNn5KUlCRXnM/edit?usp=sharing
 document pub https://docs.google.com/document/d/1hrSX2v6lEB59IvwVS7oRox3FchL6qH-CNn5KUlCRXnM/pub
 document view https://docs.google.com/document/d/1hrSX2v6lEB59IvwVS7oRox3FchL6qH-CNn5KUlCRXnM/view
 presentation https://docs.google.com/presentation/d/1rzFfAiJiKNkUCr21bYc3fVu_u8KsupqU4KCduw59Dlw/edit?usp=sharing
 presentation pub https://docs.google.com/presentation/d/1rzFfAiJiKNkUCr21bYc3fVu_u8KsupqU4KCduw59Dlw/pub?start=true&amp;loop=true&amp;delayms=3000
 presentation view https://docs.google.com/presentation/d/1rzFfAiJiKNkUCr21bYc3fVu_u8KsupqU4KCduw59Dlw/view
 presentation html https://docs.google.com/presentation/d/1rzFfAiJiKNkUCr21bYc3fVu_u8KsupqU4KCduw59Dlw/htmlpresent
 document https://docs.google.com/document/d/13yo1VmSah8g1qg_ozMCamy7VvfWWneoTIoDfLUmXoPw/edit?usp=sharing
 document pub https://docs.google.com/document/d/13yo1VmSah8g1qg_ozMCamy7VvfWWneoTIoDfLUmXoPw/pub
 document view https://docs.google.com/document/d/13yo1VmSah8g1qg_ozMCamy7VvfWWneoTIoDfLUmXoPw/view
 presentation https://docs.google.com/presentation/d/1MlBMQ2dUWQa4bLWKf4VEONsO-YR-eORKzA7li3dMYC0/edit?usp=sharing
 presentation pub https://docs.google.com/presentation/d/1MlBMQ2dUWQa4bLWKf4VEONsO-YR-eORKzA7li3dMYC0/pub?start=true&amp;loop=true&amp;delayms=3000
	-Erin Edwards
----
document https://docs.google.com/document/d/1Fbxo4EEQi8p4iuSBPIzIBPPhk_Mp1y2h_z-73pAWwZU/edit?usp=sharing
 document pub https://docs.google.com/document/d/1Fbxo4EEQi8p4iuSBPIzIBPPhk_Mp1y2h_z-73pAWwZU/pub
 document view https://docs.google.com/document/d/1Fbxo4EEQi8p4iuSBPIzIBPPhk_Mp1y2h_z-73pAWwZU/view
 presentation https://docs.google.com/presentation/d/1n5q_62xpSUGxGNOr--BS-BNdHIQs2YPoaRhOW5P1ajo/edit?usp=sharing
 presentation pub https://docs.google.com/presentation/d/1n5q_62xpSUGxGNOr--BS-BNdHIQs2YPoaRhOW5P1ajo/pub?start=true&amp;loop=true&amp;delayms=3000
 presentation view https://docs.google.com/presentation/d/1n5q_62xpSUGxGNOr--BS-BNdHIQs2YPoaRhOW5P1ajo/view
 presentation html https://docs.google.com/presentation/d/1n5q_62xpSUGxGNOr--BS-BNdHIQs2YPoaRhOW5P1ajo/htmlpresent
 document https://docs.google.com/document/d/1vznb50F44XGh21sTFBwMVLgUJke0rENpEWA6UqkXP9A/edit?usp=sharing
 document pub https://docs.google.com/document/d/1vznb50F44XGh21sTFBwMVLgUJke0rENpEWA6UqkXP9A/pub
 document view https://docs.google.com/document/d/1vznb50F44XGh21sTFBwMVLgUJke0rENpEWA6UqkXP9A/view
 presentation https://docs.google.com/presentation/d/1F_gYxUywapOiXutnP2AATyNGvnnYHRGhZx95HPIkSX8/edit?usp=sharing
 presentation pub https://docs.google.com/presentation/d/1F_gYxUywapOiXutnP2AATyNGvnnYHRGhZx95HPIkSX8/pub?start=true&amp;loop=true&amp;delayms=3000
 presentation view https://docs.google.com/presentation/d/1F_gYxUywapOiXutnP2AATyNGvnnYHRGhZx95HPIkSX8/view
 presentation html https://docs.google.com/presentation/d/1F_gYxUywapOiXutnP2AATyNGvnnYHRGhZx95HPIkSX8/htmlpresent
 photo https://drive.google.com/file/d/1_RT6TFpR9dbLSYKk4_B6AuaYz0ksuKQE/view?usp=sharing
 photo https://drive.google.com/file/d/1xWh1zK7oFyZBlbTivBLZ2YeCxkOQeszr/view?usp=sharing
 photo https://drive.google.com/file/d/1hk5bLoxwkkh7K5SFVEVgA8xJgouWPjNV/view?usp=sharing
 document https://docs.google.com/document/d/1PJ5mL7xPG8EN3hXcaG5yowXZZwXunvW3nv8hI4lh8tI/edit?usp=sharing
	-Erin Edwards
----
presentation html https://docs.google.com/presentation/d/19c0mCGMZwYx0ueWIc8rtWpc0CNvHrnqm37Hq6ULfxgw/htmlpresent
 document https://docs.google.com/document/d/1ubEjV8KumK-7HzL5CJwEo_g3LzAR1UadEKkEIRlL_20/edit?usp=sharing
 document pub https://docs.google.com/document/d/1ubEjV8KumK-7HzL5CJwEo_g3LzAR1UadEKkEIRlL_20/pub
 document view https://docs.google.com/document/d/1ubEjV8KumK-7HzL5CJwEo_g3LzAR1UadEKkEIRlL_20/view
 presentation https://docs.google.com/presentation/d/1rqfIrxiKBzR-Sz0slP9y8LhW8HZrXHugU6-7MTwMWNY/edit?usp=sharing
 presentation pub https://docs.google.com/presentation/d/1rqfIrxiKBzR-Sz0slP9y8LhW8HZrXHugU6-7MTwMWNY/pub?start=true&amp;loop=true&amp;delayms=3000
 presentation view https://docs.google.com/presentation/d/1rqfIrxiKBzR-Sz0slP9y8LhW8HZrXHugU6-7MTwMWNY/view
 presentation html https://docs.google.com/presentation/d/1rqfIrxiKBzR-Sz0slP9y8LhW8HZrXHugU6-7MTwMWNY/htmlpresent
 photo https://drive.google.com/file/d/1nIcYO5YhjQBB6ojtNMUDbFYqzp4ZUh5z/view?usp=sharing
 photo https://drive.google.com/file/d/1FflcP9hyLMzI7Eon1R1dCrl6o9PUGzrg/view?usp=sharing
 photo https://drive.google.com/file/d/1m1RihCgEtZHQz29CUjqqu9kbtVtxOW5K/view?usp=sharing
 document https://docs.google.com/document/d/1CCyL-QT3rc3pRaT920QE_L_rv6IJLdL0UVmYKmRNvOM/edit?usp=sharing
 document pub https://docs.google.com/document/d/1CCyL-QT3rc3pRaT920QE_L_rv6IJLdL0UVmYKmRNvOM/pub
 document view https://docs.google.com/document/d/1CCyL-QT3rc3pRaT920QE_L_rv6IJLdL0UVmYKmRNvOM/view
 presentation https://docs.google.com/presentation/d/1zGaH5Wg7CY5AlptUAN-g1vz5FoM6CHQUZ0vagNYXHfc/edit?usp=sharing
 presentation pub https://docs.google.com/presentation/d/1zGaH5Wg7CY5AlptUAN-g1vz5FoM6CHQUZ0vagNYXHfc/pub?start=true&amp;loop=true&amp;delayms=3000
 presentation view https://docs.google.com/presentation/d/1zGaH5Wg7CY5AlptUAN-g1vz5FoM6CHQUZ0vagNYXHfc/view
 presentation html https://docs.google.com/presentation/d/1zGaH5Wg7CY5AlptUAN-g1vz5FoM6CHQUZ0vagNYXHfc/htmlpresent
	-Erin Edwards
----
presentation view https://docs.google.com/presentation/d/1-rAvIMF19fSJ2i5INe7fDNtGbrbjmm_iEu0Ih5IQt-Y/view
 presentation html https://docs.google.com/presentation/d/1-rAvIMF19fSJ2i5INe7fDNtGbrbjmm_iEu0Ih5IQt-Y/htmlpresent
 photo https://drive.google.com/file/d/1HB9sbdqMlPKHbQ_hd8hJV_IKwrowE3qS/view?usp=sharing
 photo https://drive.google.com/file/d/1ix-onl6v9MTSalQTwRKPcc7tgNzOODty/view?usp=sharing
 photo https://drive.google.com/file/d/1jUYWh7bx6ELbncpo9fR0kWdKR9BIyi4g/view?usp=sharing
 document https://docs.google.com/document/d/1xsnleoel1JVJ4fi8Rx8XtWkNBJ0lBKNlbJ8cQjxxA4A/edit?usp=sharing
 document pub https://docs.google.com/document/d/1xsnleoel1JVJ4fi8Rx8XtWkNBJ0lBKNlbJ8cQjxxA4A/pub
 document view https://docs.google.com/document/d/1xsnleoel1JVJ4fi8Rx8XtWkNBJ0lBKNlbJ8cQjxxA4A/view
 presentation https://docs.google.com/presentation/d/1JC5-nGi0m8dMLm2ydu8J0wuA7O_zqHDcFfAojcTXtRQ/edit?usp=sharing
 presentation pub https://docs.google.com/presentation/d/1JC5-nGi0m8dMLm2ydu8J0wuA7O_zqHDcFfAojcTXtRQ/pub?start=true&amp;loop=true&amp;delayms=3000
 presentation view https://docs.google.com/presentation/d/1JC5-nGi0m8dMLm2ydu8J0wuA7O_zqHDcFfAojcTXtRQ/view
 presentation html https://docs.google.com/presentation/d/1JC5-nGi0m8dMLm2ydu8J0wuA7O_zqHDcFfAojcTXtRQ/htmlpresent
 document https://docs.google.com/document/d/1MNQqpTk1hHwiUHvUb9zNLXA6rQw3QxWtf60uu9TyHog/edit?usp=sharing
 document pub https://docs.google.com/document/d/1MNQqpTk1hHwiUHvUb9zNLXA6rQw3QxWtf60uu9TyHog/pub
 document view https://docs.google.com/document/d/1MNQqpTk1hHwiUHvUb9zNLXA6rQw3QxWtf60uu9TyHog/view
 presentation https://docs.google.com/presentation/d/19c0mCGMZwYx0ueWIc8rtWpc0CNvHrnqm37Hq6ULfxgw/edit?usp=sharing
 presentation pub https://docs.google.com/presentation/d/19c0mCGMZwYx0ueWIc8rtWpc0CNvHrnqm37Hq6ULfxgw/pub?start=true&amp;loop=true&amp;delayms=3000
 presentation view https://docs.google.com/presentation/d/19c0mCGMZwYx0ueWIc8rtWpc0CNvHrnqm37Hq6ULfxgw/view
	-Erin Edwards
----
document pub https://docs.google.com/document/d/19e1xy2-zBRtboQIbsKU-Y9IS8mkZJlT0sqQv-cNg_4U/pub
 document view https://docs.google.com/document/d/19e1xy2-zBRtboQIbsKU-Y9IS8mkZJlT0sqQv-cNg_4U/view
 presentation https://docs.google.com/presentation/d/1VX3i6ke-L1il0EQVWrzj_vJUMWUldTCFwGP_Idal4_o/edit?usp=sharing
 presentation pub https://docs.google.com/presentation/d/1VX3i6ke-L1il0EQVWrzj_vJUMWUldTCFwGP_Idal4_o/pub?start=true&amp;loop=true&amp;delayms=3000
 presentation view https://docs.google.com/presentation/d/1VX3i6ke-L1il0EQVWrzj_vJUMWUldTCFwGP_Idal4_o/view
 presentation html https://docs.google.com/presentation/d/1VX3i6ke-L1il0EQVWrzj_vJUMWUldTCFwGP_Idal4_o/htmlpresent
 document https://docs.google.com/document/d/18aKXsxwMqDsBwHU3ZDCxlgHDzBeE5vlbIKBCaCOMbnU/edit?usp=sharing
 document pub https://docs.google.com/document/d/18aKXsxwMqDsBwHU3ZDCxlgHDzBeE5vlbIKBCaCOMbnU/pub
 document view https://docs.google.com/document/d/18aKXsxwMqDsBwHU3ZDCxlgHDzBeE5vlbIKBCaCOMbnU/view
 presentation https://docs.google.com/presentation/d/1BWraDXaBionj9zlEiN5J_y0bDaYZZKWSohKfZlgaPT4/edit?usp=sharing
 presentation pub https://docs.google.com/presentation/d/1BWraDXaBionj9zlEiN5J_y0bDaYZZKWSohKfZlgaPT4/pub?start=true&amp;loop=true&amp;delayms=3000
 presentation view https://docs.google.com/presentation/d/1BWraDXaBionj9zlEiN5J_y0bDaYZZKWSohKfZlgaPT4/view
 presentation html https://docs.google.com/presentation/d/1BWraDXaBionj9zlEiN5J_y0bDaYZZKWSohKfZlgaPT4/htmlpresent
 document https://docs.google.com/document/d/13c6LQqlH-QVRv2T2aQDYy5ciZwmi7urOeAyXLwBxWS8/edit?usp=sharing
 document pub https://docs.google.com/document/d/13c6LQqlH-QVRv2T2aQDYy5ciZwmi7urOeAyXLwBxWS8/pub
 document view https://docs.google.com/document/d/13c6LQqlH-QVRv2T2aQDYy5ciZwmi7urOeAyXLwBxWS8/view
 presentation https://docs.google.com/presentation/d/1-rAvIMF19fSJ2i5INe7fDNtGbrbjmm_iEu0Ih5IQt-Y/edit?usp=sharing
 presentation pub https://docs.google.com/presentation/d/1-rAvIMF19fSJ2i5INe7fDNtGbrbjmm_iEu0Ih5IQt-Y/pub?start=true&amp;loop=true&amp;delayms=3000
	-Erin Edwards
----
document https://docs.google.com/document/d/1N3MHcMZRmcWc1OqHAf5RIQ2XdKplCQ1AFoGbikmkdD0/edit?usp=sharing
 document pub https://docs.google.com/document/d/1N3MHcMZRmcWc1OqHAf5RIQ2XdKplCQ1AFoGbikmkdD0/pub
 document view https://docs.google.com/document/d/1N3MHcMZRmcWc1OqHAf5RIQ2XdKplCQ1AFoGbikmkdD0/view
 presentation https://docs.google.com/presentation/d/1H3jW3098aPGZHndpYgwwkjes0qJKOPh0CjUCEPYS79s/edit?usp=sharing
 presentation pub https://docs.google.com/presentation/d/1H3jW3098aPGZHndpYgwwkjes0qJKOPh0CjUCEPYS79s/pub?start=true&amp;loop=true&amp;delayms=3000
 presentation view https://docs.google.com/presentation/d/1H3jW3098aPGZHndpYgwwkjes0qJKOPh0CjUCEPYS79s/view
 presentation html https://docs.google.com/presentation/d/1H3jW3098aPGZHndpYgwwkjes0qJKOPh0CjUCEPYS79s/htmlpresent
 document https://docs.google.com/document/d/1wWO-noD44D3CcEObd_YCKkLk_lSnoYHHiTH9JO8TG_w/edit?usp=sharing
 document pub https://docs.google.com/document/d/1wWO-noD44D3CcEObd_YCKkLk_lSnoYHHiTH9JO8TG_w/pub
 document view https://docs.google.com/document/d/1wWO-noD44D3CcEObd_YCKkLk_lSnoYHHiTH9JO8TG_w/view
 presentation https://docs.google.com/presentation/d/1n26FmDlcQ8vZeVpsya5FUhu7MjqW7SeocNDEeTGMBFI/edit?usp=sharing
 presentation pub https://docs.google.com/presentation/d/1n26FmDlcQ8vZeVpsya5FUhu7MjqW7SeocNDEeTGMBFI/pub?start=true&amp;loop=true&amp;delayms=3000
 presentation view https://docs.google.com/presentation/d/1n26FmDlcQ8vZeVpsya5FUhu7MjqW7SeocNDEeTGMBFI/view
 presentation html https://docs.google.com/presentation/d/1n26FmDlcQ8vZeVpsya5FUhu7MjqW7SeocNDEeTGMBFI/htmlpresent
 photo https://drive.google.com/file/d/1iT0_ItvLs7cwoqdHUHXy7b02L5rQmO4d/view?usp=sharing
 photo https://drive.google.com/file/d/1eDYNJOmqqq-NSts-r3QAz-WUhgwDlNaI/view?usp=sharing
 photo https://drive.google.com/file/d/1KACs8zHl51PsUNexJ71ULCr34cEW5Htp/view?usp=sharing
 document https://docs.google.com/document/d/19e1xy2-zBRtboQIbsKU-Y9IS8mkZJlT0sqQv-cNg_4U/edit?usp=sharing
	-Erin Edwards
----
Calendar - All Day Event https://www.google.com/calendar/event?eid=MTV0azdwNnZocDl1OG82cmNmamNydGIwdWcgMGVhNWJjZjkxNDIwNmRjMGI3MWMzMjhkOTk2ZmJkOGY0NmIyNDg3YTZjNWE1ZDk0ZTM1YWU2MGM0NzMwNDE4YkBncm91cC5jYWxlbmRhci5nb29nbGUuY29t
 sheet https://docs.google.com/spreadsheets/d/1QGngETRqTa_c8Id1R3g34l-2lm5M6r-fBQkiI6oNLYE/edit#gid=0
 sheet https://docs.google.com/spreadsheets/d/1QGngETRqTa_c8Id1R3g34l-2lm5M6r-fBQkiI6oNLYE/edit#gid=2093008228
 sheet https://docs.google.com/spreadsheets/d/1QGngETRqTa_c8Id1R3g34l-2lm5M6r-fBQkiI6oNLYE/edit#gid=1369617149
 sheet https://docs.google.com/spreadsheets/d/1QGngETRqTa_c8Id1R3g34l-2lm5M6r-fBQkiI6oNLYE/edit#gid=1051354846
 sheet https://docs.google.com/spreadsheets/d/1QGngETRqTa_c8Id1R3g34l-2lm5M6r-fBQkiI6oNLYE/edit#gid=1405885721
 folder Microsoft Files https://drive.google.com/drive/folders/1POjxNrZsCJTA8SELyc9y6YrIyMW7PscG?usp=sharing
 photo https://drive.google.com/file/d/1ZSFljGnCA5iYGK13nlHOkO7ulMxVPAp-/view?usp=sharing
 photo https://drive.google.com/file/d/194Nkv66Ij3PpNBMaMGKWoyo9ogPS8zpD/view?usp=sharing
 photo https://drive.google.com/file/d/1mmRC-FU-spbhyLrD-c7GV24lFwcOCuG1/view?usp=sharing
 document https://docs.google.com/document/d/1e4tBrUW74dqesZZMWoKWXylPdiDRZR51meN-N40NDzE/edit?usp=sharing
 document pub https://docs.google.com/document/d/1e4tBrUW74dqesZZMWoKWXylPdiDRZR51meN-N40NDzE/pub
 document view https://docs.google.com/document/d/1e4tBrUW74dqesZZMWoKWXylPdiDRZR51meN-N40NDzE/view
 presentation https://docs.google.com/presentation/d/1QGJUsOqJKC-3Rr5rWcDLj8mEfLtarD6UBYz_RxanCiY/edit?usp=sharing
 presentation pub https://docs.google.com/presentation/d/1QGJUsOqJKC-3Rr5rWcDLj8mEfLtarD6UBYz_RxanCiY/pub?start=true&amp;loop=true&amp;delayms=3000
 presentation view https://docs.google.com/presentation/d/1QGJUsOqJKC-3Rr5rWcDLj8mEfLtarD6UBYz_RxanCiY/view
 presentation html https://docs.google.com/presentation/d/1QGJUsOqJKC-3Rr5rWcDLj8mEfLtarD6UBYz_RxanCiY/htmlpresent
	-Erin Edwards
----
Calendar - All Day Event https://www.google.com/calendar/event?eid=bWxpcTA5ZjBhZjM0ZzZkZWxyYm04bTdzOXMgMGVhNWJjZjkxNDIwNmRjMGI3MWMzMjhkOTk2ZmJkOGY0NmIyNDg3YTZjNWE1ZDk0ZTM1YWU2MGM0NzMwNDE4YkBncm91cC5jYWxlbmRhci5nb29nbGUuY29t
 Calendar - All Day Event https://www.google.com/calendar/event?eid=MmVraGVpMWVjZ3A3YXNhM3EyNjdlNXVjcG8gMGVhNWJjZjkxNDIwNmRjMGI3MWMzMjhkOTk2ZmJkOGY0NmIyNDg3YTZjNWE1ZDk0ZTM1YWU2MGM0NzMwNDE4YkBncm91cC5jYWxlbmRhci5nb29nbGUuY29t
 Calendar - All Day Event https://www.google.com/calendar/event?eid=bjZrZG1hN2RubzNkZzNnbGlmN29yMG1scjQgMGVhNWJjZjkxNDIwNmRjMGI3MWMzMjhkOTk2ZmJkOGY0NmIyNDg3YTZjNWE1ZDk0ZTM1YWU2MGM0NzMwNDE4YkBncm91cC5jYWxlbmRhci5nb29nbGUuY29t
 Calendar - All Day Event https://www.google.com/calendar/event?eid=NnMzdG0yNGM5NGs4c2ZkYjNtM3ZxcXAzNmsgMGVhNWJjZjkxNDIwNmRjMGI3MWMzMjhkOTk2ZmJkOGY0NmIyNDg3YTZjNWE1ZDk0ZTM1YWU2MGM0NzMwNDE4YkBncm91cC5jYWxlbmRhci5nb29nbGUuY29t
 Calendar - All Day Event https://www.google.com/calendar/event?eid=bmhpdXRqdm9xcnM4Y2J0bnBxYnM2MDAzMTggMGVhNWJjZjkxNDIwNmRjMGI3MWMzMjhkOTk2ZmJkOGY0NmIyNDg3YTZjNWE1ZDk0ZTM1YWU2MGM0NzMwNDE4YkBncm91cC5jYWxlbmRhci5nb29nbGUuY29t
 Calendar - All Day Event https://www.google.com/calendar/event?eid=cTEydTA5Ymk0czZzN2Z1NDYwODhpZXA1dW8gMGVhNWJjZjkxNDIwNmRjMGI3MWMzMjhkOTk2ZmJkOGY0NmIyNDg3YTZjNWE1ZDk0ZTM1YWU2MGM0NzMwNDE4YkBncm91cC5jYWxlbmRhci5nb29nbGUuY29t
 Calendar - All Day Event https://www.google.com/calendar/event?eid=ZWZiaHA0aThlamM4MWFtcTlsMmprYmpsb3MgMGVhNWJjZjkxNDIwNmRjMGI3MWMzMjhkOTk2ZmJkOGY0NmIyNDg3YTZjNWE1ZDk0ZTM1YWU2MGM0NzMwNDE4YkBncm91cC5jYWxlbmRhci5nb29nbGUuY29t
 Calendar - All Day Event https://www.google.com/calendar/event?eid=b21xdGl1bGEybXM5NjFyYWwwbnE1a245Z2sgMGVhNWJjZjkxNDIwNmRjMGI3MWMzMjhkOTk2ZmJkOGY0NmIyNDg3YTZjNWE1ZDk0ZTM1YWU2MGM0NzMwNDE4YkBncm91cC5jYWxlbmRhci5nb29nbGUuY29t
 Calendar - All Day Event https://www.google.com/calendar/event?eid=NWEzZTZhc2l0OGViYWpkaTRtNGNiNjR0ajAgMGVhNWJjZjkxNDIwNmRjMGI3MWMzMjhkOTk2ZmJkOGY0NmIyNDg3YTZjNWE1ZDk0ZTM1YWU2MGM0NzMwNDE4YkBncm91cC5jYWxlbmRhci5nb29nbGUuY29t
	-Erin Edwards
----
document pub https://docs.google.com/document/d/1XG3lYczgZGCfS4CTBlkQLrrfT8nYCiYaBK4TAGMzSr4/pub
 document view https://docs.google.com/document/d/1XG3lYczgZGCfS4CTBlkQLrrfT8nYCiYaBK4TAGMzSr4/view
 presentation https://docs.google.com/presentation/d/1zOFzMnotOkvJ-iX0SQyXP4yWl6LM9b7JTmoRYMsWnnE/edit?usp=sharing
 presentation pub https://docs.google.com/presentation/d/1zOFzMnotOkvJ-iX0SQyXP4yWl6LM9b7JTmoRYMsWnnE/pub?start=true&amp;loop=true&amp;delayms=3000
 presentation view https://docs.google.com/presentation/d/1zOFzMnotOkvJ-iX0SQyXP4yWl6LM9b7JTmoRYMsWnnE/view
 presentation html https://docs.google.com/presentation/d/1zOFzMnotOkvJ-iX0SQyXP4yWl6LM9b7JTmoRYMsWnnE/htmlpresent
 calendar https://calendar.google.com/calendar/embed?src=0ea5bcf914206dc0b71c328d996fbd8f46b2487a6c5a5d94e35ae60c4730418b@group.calendar.google.com
 Calendar - All Day Event https://www.google.com/calendar/event?eid=cjQ0OTZ1bG9zN3Y2azQ1cnFrYjBrNWZxc3MgMGVhNWJjZjkxNDIwNmRjMGI3MWMzMjhkOTk2ZmJkOGY0NmIyNDg3YTZjNWE1ZDk0ZTM1YWU2MGM0NzMwNDE4YkBncm91cC5jYWxlbmRhci5nb29nbGUuY29t
 Calendar - All Day Event https://www.google.com/calendar/event?eid=cWNpbHVlcmhubDdqOHJkMXFvbm10M2Y2ZzggMGVhNWJjZjkxNDIwNmRjMGI3MWMzMjhkOTk2ZmJkOGY0NmIyNDg3YTZjNWE1ZDk0ZTM1YWU2MGM0NzMwNDE4YkBncm91cC5jYWxlbmRhci5nb29nbGUuY29t
 Calendar - All Day Event https://www.google.com/calendar/event?eid=bzZ2c3UycHY0bGViNzlxNWxoOWJ2NWRtODQgMGVhNWJjZjkxNDIwNmRjMGI3MWMzMjhkOTk2ZmJkOGY0NmIyNDg3YTZjNWE1ZDk0ZTM1YWU2MGM0NzMwNDE4YkBncm91cC5jYWxlbmRhci5nb29nbGUuY29t
 Calendar - All Day Event https://www.google.com/calendar/event?eid=bm52cmVyOTd0cTU1bDc4MmgzcmRsZ29odGMgMGVhNWJjZjkxNDIwNmRjMGI3MWMzMjhkOTk2ZmJkOGY0NmIyNDg3YTZjNWE1ZDk0ZTM1YWU2MGM0NzMwNDE4YkBncm91cC5jYWxlbmRhci5nb29nbGUuY29t
 Calendar - All Day Event https://www.google.com/calendar/event?eid=cmR0MWNwMDc1YTkxNWZzODNiOTdldjFoc28gMGVhNWJjZjkxNDIwNmRjMGI3MWMzMjhkOTk2ZmJkOGY0NmIyNDg3YTZjNWE1ZDk0ZTM1YWU2MGM0NzMwNDE4YkBncm91cC5jYWxlbmRhci5nb29nbGUuY29t
	-Erin Edwards
----
CellImage 
 target url https://sites.google.com/view/a-i-photoboothrentals-la/home
 folder top https://drive.google.com/drive/folders/1R9ncacT4yUwMbSzepO2CjHjUPtl_JtBm?usp=sharing
 rss feed https://news.google.com/rss/search?q=ocphotobooth
 folder articles https://drive.google.com/drive/folders/1Da0RB18ky7IK_SMRMRhWZCXxe3tq0ljh?usp=sharing
 folder photos https://drive.google.com/drive/folders/1lYZ-Rp5W2uaY-5qNoFerW9tNvWqUD-jp?usp=sharing
 folder pdfs https://drive.google.com/drive/folders/1rr4fplvtrnIqJCukZQWMryhuPuCuKVyT?usp=sharing
 folder slides https://drive.google.com/drive/folders/1okAc0lG6UaCrtv6pya-8Tdqdmnw1_jCi?usp=sharing
 photo https://drive.google.com/file/d/1qDba-9HUTvzWB0zPulJQUv3R5owHCCTF/view?usp=sharing
 photo https://drive.google.com/file/d/1sgAid5XKxN76RzS8MTqN-3VsP9wbgppo/view?usp=sharing
 photo https://drive.google.com/file/d/1JvIQZkMdNLI58vZxZ45OnXihZJeyaka2/view?usp=sharing
 photo https://drive.google.com/file/d/1z0WIOoNeZwaAA6Qid-vCOsEv2hrVl0cn/view?usp=sharing
 spreadsheet https://docs.google.com/spreadsheets/d/1QGngETRqTa_c8Id1R3g34l-2lm5M6r-fBQkiI6oNLYE/edit?usp=sharing
 spreadsheet file https://docs.google.com/spreadsheet/pub?key=1QGngETRqTa_c8Id1R3g34l-2lm5M6r-fBQkiI6oNLYE
 spreadsheet pubhtml https://docs.google.com/spreadsheets/d/1QGngETRqTa_c8Id1R3g34l-2lm5M6r-fBQkiI6oNLYE/pubhtml
 spreadsheet pub https://docs.google.com/spreadsheets/d/1QGngETRqTa_c8Id1R3g34l-2lm5M6r-fBQkiI6oNLYE/pub
 spreadsheet view https://docs.google.com/spreadsheets/d/1QGngETRqTa_c8Id1R3g34l-2lm5M6r-fBQkiI6oNLYE/view
 form https://docs.google.com/forms/d/18dcA_o_tdt8bfAQ4Cd1htHUMzsJqUI4GgkhJ7Wzx7BI/edit?usp=sharing
 drawing https://docs.google.com/drawings/d/1wvM_Mqa0oITePtFn3ZtqQnJR5oDpcmn3qESJ3Lwml44/edit?usp=sharing
 image https://drive.google.com/file/d/1QpTiTGFtM9xqrHFr3NrlOHazlavUN-IZ/view?usp=drivesdk
 image link https://sites.google.com/view/photoboothrentalsinlongbeachca/home
 document https://docs.google.com/document/d/1XG3lYczgZGCfS4CTBlkQLrrfT8nYCiYaBK4TAGMzSr4/edit?usp=sharing
	-Erin Edwards</t>
      </text>
    </comment>
  </commentList>
</comments>
</file>

<file path=xl/sharedStrings.xml><?xml version="1.0" encoding="utf-8"?>
<sst xmlns="http://schemas.openxmlformats.org/spreadsheetml/2006/main" count="1982" uniqueCount="904">
  <si>
    <t>target url</t>
  </si>
  <si>
    <t>photo booth rental package Orange County</t>
  </si>
  <si>
    <t>https://sites.google.com/view/a-i-photoboothrentals-la/home</t>
  </si>
  <si>
    <t>folder top</t>
  </si>
  <si>
    <t>https://drive.google.com/drive/folders/1R9ncacT4yUwMbSzepO2CjHjUPtl_JtBm?usp=sharing</t>
  </si>
  <si>
    <t>rss feed</t>
  </si>
  <si>
    <t>https://news.google.com/rss/search?q=ocphotobooth</t>
  </si>
  <si>
    <t>folder articles</t>
  </si>
  <si>
    <t>photo booth rental package Orange County Articles</t>
  </si>
  <si>
    <t>https://drive.google.com/drive/folders/1Da0RB18ky7IK_SMRMRhWZCXxe3tq0ljh?usp=sharing</t>
  </si>
  <si>
    <t>folder photos</t>
  </si>
  <si>
    <t>photo booth rental package Orange County Photos</t>
  </si>
  <si>
    <t>https://drive.google.com/drive/folders/1lYZ-Rp5W2uaY-5qNoFerW9tNvWqUD-jp?usp=sharing</t>
  </si>
  <si>
    <t>folder pdfs</t>
  </si>
  <si>
    <t>photo booth rental package Orange County PDFs</t>
  </si>
  <si>
    <t>https://drive.google.com/drive/folders/1rr4fplvtrnIqJCukZQWMryhuPuCuKVyT?usp=sharing</t>
  </si>
  <si>
    <t>folder slides</t>
  </si>
  <si>
    <t>photo booth rental package Orange County Slides</t>
  </si>
  <si>
    <t>https://drive.google.com/drive/folders/1okAc0lG6UaCrtv6pya-8Tdqdmnw1_jCi?usp=sharing</t>
  </si>
  <si>
    <t>photo</t>
  </si>
  <si>
    <t>https://drive.google.com/file/d/1qDba-9HUTvzWB0zPulJQUv3R5owHCCTF/view?usp=sharing</t>
  </si>
  <si>
    <t>https://drive.google.com/file/d/1sgAid5XKxN76RzS8MTqN-3VsP9wbgppo/view?usp=sharing</t>
  </si>
  <si>
    <t>https://drive.google.com/file/d/1JvIQZkMdNLI58vZxZ45OnXihZJeyaka2/view?usp=sharing</t>
  </si>
  <si>
    <t>https://drive.google.com/file/d/1z0WIOoNeZwaAA6Qid-vCOsEv2hrVl0cn/view?usp=sharing</t>
  </si>
  <si>
    <t>spreadsheet</t>
  </si>
  <si>
    <t>https://docs.google.com/spreadsheets/d/1QGngETRqTa_c8Id1R3g34l-2lm5M6r-fBQkiI6oNLYE/edit?usp=sharing</t>
  </si>
  <si>
    <t>spreadsheet file</t>
  </si>
  <si>
    <t>photo booth rental package Orange County key</t>
  </si>
  <si>
    <t>https://docs.google.com/spreadsheet/pub?key=1QGngETRqTa_c8Id1R3g34l-2lm5M6r-fBQkiI6oNLYE</t>
  </si>
  <si>
    <t>spreadsheet pubhtml</t>
  </si>
  <si>
    <t>photo booth rental package Orange County pubhtml</t>
  </si>
  <si>
    <t>https://docs.google.com/spreadsheets/d/1QGngETRqTa_c8Id1R3g34l-2lm5M6r-fBQkiI6oNLYE/pubhtml</t>
  </si>
  <si>
    <t>spreadsheet pub</t>
  </si>
  <si>
    <t>photo booth rental package Orange County pub</t>
  </si>
  <si>
    <t>https://docs.google.com/spreadsheets/d/1QGngETRqTa_c8Id1R3g34l-2lm5M6r-fBQkiI6oNLYE/pub</t>
  </si>
  <si>
    <t>spreadsheet view</t>
  </si>
  <si>
    <t>photo booth rental package Orange County view</t>
  </si>
  <si>
    <t>https://docs.google.com/spreadsheets/d/1QGngETRqTa_c8Id1R3g34l-2lm5M6r-fBQkiI6oNLYE/view</t>
  </si>
  <si>
    <t>form</t>
  </si>
  <si>
    <t>https://docs.google.com/forms/d/18dcA_o_tdt8bfAQ4Cd1htHUMzsJqUI4GgkhJ7Wzx7BI/edit?usp=sharing</t>
  </si>
  <si>
    <t>drawing</t>
  </si>
  <si>
    <t>https://docs.google.com/drawings/d/1wvM_Mqa0oITePtFn3ZtqQnJR5oDpcmn3qESJ3Lwml44/edit?usp=sharing</t>
  </si>
  <si>
    <t>image</t>
  </si>
  <si>
    <t>CTA or Logo</t>
  </si>
  <si>
    <t>https://drive.google.com/file/d/1QpTiTGFtM9xqrHFr3NrlOHazlavUN-IZ/view?usp=drivesdk</t>
  </si>
  <si>
    <t>image link</t>
  </si>
  <si>
    <t>CTA or Logo - image link</t>
  </si>
  <si>
    <t>https://sites.google.com/view/photoboothrentalsinlongbeachca/home</t>
  </si>
  <si>
    <t>document</t>
  </si>
  <si>
    <t>https://docs.google.com/document/d/1XG3lYczgZGCfS4CTBlkQLrrfT8nYCiYaBK4TAGMzSr4/edit?usp=sharing</t>
  </si>
  <si>
    <t>document pub</t>
  </si>
  <si>
    <t>https://docs.google.com/document/d/1XG3lYczgZGCfS4CTBlkQLrrfT8nYCiYaBK4TAGMzSr4/pub</t>
  </si>
  <si>
    <t>document view</t>
  </si>
  <si>
    <t>https://docs.google.com/document/d/1XG3lYczgZGCfS4CTBlkQLrrfT8nYCiYaBK4TAGMzSr4/view</t>
  </si>
  <si>
    <t>presentation</t>
  </si>
  <si>
    <t>https://docs.google.com/presentation/d/1zOFzMnotOkvJ-iX0SQyXP4yWl6LM9b7JTmoRYMsWnnE/edit?usp=sharing</t>
  </si>
  <si>
    <t>presentation pub</t>
  </si>
  <si>
    <t>https://docs.google.com/presentation/d/1zOFzMnotOkvJ-iX0SQyXP4yWl6LM9b7JTmoRYMsWnnE/pub?start=true&amp;loop=true&amp;delayms=3000</t>
  </si>
  <si>
    <t>presentation view</t>
  </si>
  <si>
    <t>https://docs.google.com/presentation/d/1zOFzMnotOkvJ-iX0SQyXP4yWl6LM9b7JTmoRYMsWnnE/view</t>
  </si>
  <si>
    <t>presentation html</t>
  </si>
  <si>
    <t>photo booth rental package Orange County html</t>
  </si>
  <si>
    <t>https://docs.google.com/presentation/d/1zOFzMnotOkvJ-iX0SQyXP4yWl6LM9b7JTmoRYMsWnnE/htmlpresent</t>
  </si>
  <si>
    <t>calendar</t>
  </si>
  <si>
    <t>Calendar - photo booth rental package Orange County</t>
  </si>
  <si>
    <t>https://calendar.google.com/calendar/embed?src=0ea5bcf914206dc0b71c328d996fbd8f46b2487a6c5a5d94e35ae60c4730418b@group.calendar.google.com</t>
  </si>
  <si>
    <t>Calendar - All Day Event</t>
  </si>
  <si>
    <t>Calendar - photo booth rental package Orange County - Event</t>
  </si>
  <si>
    <t>https://www.google.com/calendar/event?eid=cjQ0OTZ1bG9zN3Y2azQ1cnFrYjBrNWZxc3MgMGVhNWJjZjkxNDIwNmRjMGI3MWMzMjhkOTk2ZmJkOGY0NmIyNDg3YTZjNWE1ZDk0ZTM1YWU2MGM0NzMwNDE4YkBncm91cC5jYWxlbmRhci5nb29nbGUuY29t</t>
  </si>
  <si>
    <t>https://www.google.com/calendar/event?eid=cWNpbHVlcmhubDdqOHJkMXFvbm10M2Y2ZzggMGVhNWJjZjkxNDIwNmRjMGI3MWMzMjhkOTk2ZmJkOGY0NmIyNDg3YTZjNWE1ZDk0ZTM1YWU2MGM0NzMwNDE4YkBncm91cC5jYWxlbmRhci5nb29nbGUuY29t</t>
  </si>
  <si>
    <t>https://www.google.com/calendar/event?eid=bzZ2c3UycHY0bGViNzlxNWxoOWJ2NWRtODQgMGVhNWJjZjkxNDIwNmRjMGI3MWMzMjhkOTk2ZmJkOGY0NmIyNDg3YTZjNWE1ZDk0ZTM1YWU2MGM0NzMwNDE4YkBncm91cC5jYWxlbmRhci5nb29nbGUuY29t</t>
  </si>
  <si>
    <t>https://www.google.com/calendar/event?eid=bm52cmVyOTd0cTU1bDc4MmgzcmRsZ29odGMgMGVhNWJjZjkxNDIwNmRjMGI3MWMzMjhkOTk2ZmJkOGY0NmIyNDg3YTZjNWE1ZDk0ZTM1YWU2MGM0NzMwNDE4YkBncm91cC5jYWxlbmRhci5nb29nbGUuY29t</t>
  </si>
  <si>
    <t>https://www.google.com/calendar/event?eid=cmR0MWNwMDc1YTkxNWZzODNiOTdldjFoc28gMGVhNWJjZjkxNDIwNmRjMGI3MWMzMjhkOTk2ZmJkOGY0NmIyNDg3YTZjNWE1ZDk0ZTM1YWU2MGM0NzMwNDE4YkBncm91cC5jYWxlbmRhci5nb29nbGUuY29t</t>
  </si>
  <si>
    <t>https://www.google.com/calendar/event?eid=bWxpcTA5ZjBhZjM0ZzZkZWxyYm04bTdzOXMgMGVhNWJjZjkxNDIwNmRjMGI3MWMzMjhkOTk2ZmJkOGY0NmIyNDg3YTZjNWE1ZDk0ZTM1YWU2MGM0NzMwNDE4YkBncm91cC5jYWxlbmRhci5nb29nbGUuY29t</t>
  </si>
  <si>
    <t>https://www.google.com/calendar/event?eid=MmVraGVpMWVjZ3A3YXNhM3EyNjdlNXVjcG8gMGVhNWJjZjkxNDIwNmRjMGI3MWMzMjhkOTk2ZmJkOGY0NmIyNDg3YTZjNWE1ZDk0ZTM1YWU2MGM0NzMwNDE4YkBncm91cC5jYWxlbmRhci5nb29nbGUuY29t</t>
  </si>
  <si>
    <t>https://www.google.com/calendar/event?eid=bjZrZG1hN2RubzNkZzNnbGlmN29yMG1scjQgMGVhNWJjZjkxNDIwNmRjMGI3MWMzMjhkOTk2ZmJkOGY0NmIyNDg3YTZjNWE1ZDk0ZTM1YWU2MGM0NzMwNDE4YkBncm91cC5jYWxlbmRhci5nb29nbGUuY29t</t>
  </si>
  <si>
    <t>https://www.google.com/calendar/event?eid=NnMzdG0yNGM5NGs4c2ZkYjNtM3ZxcXAzNmsgMGVhNWJjZjkxNDIwNmRjMGI3MWMzMjhkOTk2ZmJkOGY0NmIyNDg3YTZjNWE1ZDk0ZTM1YWU2MGM0NzMwNDE4YkBncm91cC5jYWxlbmRhci5nb29nbGUuY29t</t>
  </si>
  <si>
    <t>https://www.google.com/calendar/event?eid=bmhpdXRqdm9xcnM4Y2J0bnBxYnM2MDAzMTggMGVhNWJjZjkxNDIwNmRjMGI3MWMzMjhkOTk2ZmJkOGY0NmIyNDg3YTZjNWE1ZDk0ZTM1YWU2MGM0NzMwNDE4YkBncm91cC5jYWxlbmRhci5nb29nbGUuY29t</t>
  </si>
  <si>
    <t>https://www.google.com/calendar/event?eid=cTEydTA5Ymk0czZzN2Z1NDYwODhpZXA1dW8gMGVhNWJjZjkxNDIwNmRjMGI3MWMzMjhkOTk2ZmJkOGY0NmIyNDg3YTZjNWE1ZDk0ZTM1YWU2MGM0NzMwNDE4YkBncm91cC5jYWxlbmRhci5nb29nbGUuY29t</t>
  </si>
  <si>
    <t>https://www.google.com/calendar/event?eid=ZWZiaHA0aThlamM4MWFtcTlsMmprYmpsb3MgMGVhNWJjZjkxNDIwNmRjMGI3MWMzMjhkOTk2ZmJkOGY0NmIyNDg3YTZjNWE1ZDk0ZTM1YWU2MGM0NzMwNDE4YkBncm91cC5jYWxlbmRhci5nb29nbGUuY29t</t>
  </si>
  <si>
    <t>https://www.google.com/calendar/event?eid=b21xdGl1bGEybXM5NjFyYWwwbnE1a245Z2sgMGVhNWJjZjkxNDIwNmRjMGI3MWMzMjhkOTk2ZmJkOGY0NmIyNDg3YTZjNWE1ZDk0ZTM1YWU2MGM0NzMwNDE4YkBncm91cC5jYWxlbmRhci5nb29nbGUuY29t</t>
  </si>
  <si>
    <t>https://www.google.com/calendar/event?eid=NWEzZTZhc2l0OGViYWpkaTRtNGNiNjR0ajAgMGVhNWJjZjkxNDIwNmRjMGI3MWMzMjhkOTk2ZmJkOGY0NmIyNDg3YTZjNWE1ZDk0ZTM1YWU2MGM0NzMwNDE4YkBncm91cC5jYWxlbmRhci5nb29nbGUuY29t</t>
  </si>
  <si>
    <t>https://www.google.com/calendar/event?eid=MTV0azdwNnZocDl1OG82cmNmamNydGIwdWcgMGVhNWJjZjkxNDIwNmRjMGI3MWMzMjhkOTk2ZmJkOGY0NmIyNDg3YTZjNWE1ZDk0ZTM1YWU2MGM0NzMwNDE4YkBncm91cC5jYWxlbmRhci5nb29nbGUuY29t</t>
  </si>
  <si>
    <t>sheet</t>
  </si>
  <si>
    <t>Sheet1</t>
  </si>
  <si>
    <t>https://docs.google.com/spreadsheets/d/1QGngETRqTa_c8Id1R3g34l-2lm5M6r-fBQkiI6oNLYE/edit#gid=0</t>
  </si>
  <si>
    <t>Keywords</t>
  </si>
  <si>
    <t>https://docs.google.com/spreadsheets/d/1QGngETRqTa_c8Id1R3g34l-2lm5M6r-fBQkiI6oNLYE/edit#gid=2093008228</t>
  </si>
  <si>
    <t>Content</t>
  </si>
  <si>
    <t>https://docs.google.com/spreadsheets/d/1QGngETRqTa_c8Id1R3g34l-2lm5M6r-fBQkiI6oNLYE/edit#gid=1369617149</t>
  </si>
  <si>
    <t>Calendar Events</t>
  </si>
  <si>
    <t>https://docs.google.com/spreadsheets/d/1QGngETRqTa_c8Id1R3g34l-2lm5M6r-fBQkiI6oNLYE/edit#gid=1051354846</t>
  </si>
  <si>
    <t>RSS Feeds</t>
  </si>
  <si>
    <t>https://docs.google.com/spreadsheets/d/1QGngETRqTa_c8Id1R3g34l-2lm5M6r-fBQkiI6oNLYE/edit#gid=1405885721</t>
  </si>
  <si>
    <t>folder Microsoft Files</t>
  </si>
  <si>
    <t>photo booth rental package Orange County MSFT</t>
  </si>
  <si>
    <t>https://drive.google.com/drive/folders/1POjxNrZsCJTA8SELyc9y6YrIyMW7PscG?usp=sharing</t>
  </si>
  <si>
    <t>wedding photo booth rental in orange county</t>
  </si>
  <si>
    <t>https://drive.google.com/file/d/1ZSFljGnCA5iYGK13nlHOkO7ulMxVPAp-/view?usp=sharing</t>
  </si>
  <si>
    <t>photo booth rental in orange county</t>
  </si>
  <si>
    <t>https://drive.google.com/file/d/194Nkv66Ij3PpNBMaMGKWoyo9ogPS8zpD/view?usp=sharing</t>
  </si>
  <si>
    <t>photo booth for rent orange county</t>
  </si>
  <si>
    <t>https://drive.google.com/file/d/1mmRC-FU-spbhyLrD-c7GV24lFwcOCuG1/view?usp=sharing</t>
  </si>
  <si>
    <t>https://docs.google.com/document/d/1e4tBrUW74dqesZZMWoKWXylPdiDRZR51meN-N40NDzE/edit?usp=sharing</t>
  </si>
  <si>
    <t>wedding photo booth rental in orange county pub</t>
  </si>
  <si>
    <t>https://docs.google.com/document/d/1e4tBrUW74dqesZZMWoKWXylPdiDRZR51meN-N40NDzE/pub</t>
  </si>
  <si>
    <t>wedding photo booth rental in orange county view</t>
  </si>
  <si>
    <t>https://docs.google.com/document/d/1e4tBrUW74dqesZZMWoKWXylPdiDRZR51meN-N40NDzE/view</t>
  </si>
  <si>
    <t>https://docs.google.com/presentation/d/1QGJUsOqJKC-3Rr5rWcDLj8mEfLtarD6UBYz_RxanCiY/edit?usp=sharing</t>
  </si>
  <si>
    <t>https://docs.google.com/presentation/d/1QGJUsOqJKC-3Rr5rWcDLj8mEfLtarD6UBYz_RxanCiY/pub?start=true&amp;loop=true&amp;delayms=3000</t>
  </si>
  <si>
    <t>https://docs.google.com/presentation/d/1QGJUsOqJKC-3Rr5rWcDLj8mEfLtarD6UBYz_RxanCiY/view</t>
  </si>
  <si>
    <t>wedding photo booth rental in orange county html</t>
  </si>
  <si>
    <t>https://docs.google.com/presentation/d/1QGJUsOqJKC-3Rr5rWcDLj8mEfLtarD6UBYz_RxanCiY/htmlpresent</t>
  </si>
  <si>
    <t>https://docs.google.com/document/d/1N3MHcMZRmcWc1OqHAf5RIQ2XdKplCQ1AFoGbikmkdD0/edit?usp=sharing</t>
  </si>
  <si>
    <t>photo booth rental in orange county pub</t>
  </si>
  <si>
    <t>https://docs.google.com/document/d/1N3MHcMZRmcWc1OqHAf5RIQ2XdKplCQ1AFoGbikmkdD0/pub</t>
  </si>
  <si>
    <t>photo booth rental in orange county view</t>
  </si>
  <si>
    <t>https://docs.google.com/document/d/1N3MHcMZRmcWc1OqHAf5RIQ2XdKplCQ1AFoGbikmkdD0/view</t>
  </si>
  <si>
    <t>https://docs.google.com/presentation/d/1H3jW3098aPGZHndpYgwwkjes0qJKOPh0CjUCEPYS79s/edit?usp=sharing</t>
  </si>
  <si>
    <t>https://docs.google.com/presentation/d/1H3jW3098aPGZHndpYgwwkjes0qJKOPh0CjUCEPYS79s/pub?start=true&amp;loop=true&amp;delayms=3000</t>
  </si>
  <si>
    <t>https://docs.google.com/presentation/d/1H3jW3098aPGZHndpYgwwkjes0qJKOPh0CjUCEPYS79s/view</t>
  </si>
  <si>
    <t>photo booth rental in orange county html</t>
  </si>
  <si>
    <t>https://docs.google.com/presentation/d/1H3jW3098aPGZHndpYgwwkjes0qJKOPh0CjUCEPYS79s/htmlpresent</t>
  </si>
  <si>
    <t>https://docs.google.com/document/d/1wWO-noD44D3CcEObd_YCKkLk_lSnoYHHiTH9JO8TG_w/edit?usp=sharing</t>
  </si>
  <si>
    <t>photo booth for rent orange county pub</t>
  </si>
  <si>
    <t>https://docs.google.com/document/d/1wWO-noD44D3CcEObd_YCKkLk_lSnoYHHiTH9JO8TG_w/pub</t>
  </si>
  <si>
    <t>photo booth for rent orange county view</t>
  </si>
  <si>
    <t>https://docs.google.com/document/d/1wWO-noD44D3CcEObd_YCKkLk_lSnoYHHiTH9JO8TG_w/view</t>
  </si>
  <si>
    <t>https://docs.google.com/presentation/d/1n26FmDlcQ8vZeVpsya5FUhu7MjqW7SeocNDEeTGMBFI/edit?usp=sharing</t>
  </si>
  <si>
    <t>https://docs.google.com/presentation/d/1n26FmDlcQ8vZeVpsya5FUhu7MjqW7SeocNDEeTGMBFI/pub?start=true&amp;loop=true&amp;delayms=3000</t>
  </si>
  <si>
    <t>https://docs.google.com/presentation/d/1n26FmDlcQ8vZeVpsya5FUhu7MjqW7SeocNDEeTGMBFI/view</t>
  </si>
  <si>
    <t>photo booth for rent orange county html</t>
  </si>
  <si>
    <t>https://docs.google.com/presentation/d/1n26FmDlcQ8vZeVpsya5FUhu7MjqW7SeocNDEeTGMBFI/htmlpresent</t>
  </si>
  <si>
    <t>photo booth for rental orange county</t>
  </si>
  <si>
    <t>https://drive.google.com/file/d/1iT0_ItvLs7cwoqdHUHXy7b02L5rQmO4d/view?usp=sharing</t>
  </si>
  <si>
    <t>photo booth to rental orange county</t>
  </si>
  <si>
    <t>https://drive.google.com/file/d/1eDYNJOmqqq-NSts-r3QAz-WUhgwDlNaI/view?usp=sharing</t>
  </si>
  <si>
    <t>photo booth to rent orange county</t>
  </si>
  <si>
    <t>https://drive.google.com/file/d/1KACs8zHl51PsUNexJ71ULCr34cEW5Htp/view?usp=sharing</t>
  </si>
  <si>
    <t>https://docs.google.com/document/d/19e1xy2-zBRtboQIbsKU-Y9IS8mkZJlT0sqQv-cNg_4U/edit?usp=sharing</t>
  </si>
  <si>
    <t>photo booth for rental orange county pub</t>
  </si>
  <si>
    <t>https://docs.google.com/document/d/19e1xy2-zBRtboQIbsKU-Y9IS8mkZJlT0sqQv-cNg_4U/pub</t>
  </si>
  <si>
    <t>photo booth for rental orange county view</t>
  </si>
  <si>
    <t>https://docs.google.com/document/d/19e1xy2-zBRtboQIbsKU-Y9IS8mkZJlT0sqQv-cNg_4U/view</t>
  </si>
  <si>
    <t>https://docs.google.com/presentation/d/1VX3i6ke-L1il0EQVWrzj_vJUMWUldTCFwGP_Idal4_o/edit?usp=sharing</t>
  </si>
  <si>
    <t>https://docs.google.com/presentation/d/1VX3i6ke-L1il0EQVWrzj_vJUMWUldTCFwGP_Idal4_o/pub?start=true&amp;loop=true&amp;delayms=3000</t>
  </si>
  <si>
    <t>https://docs.google.com/presentation/d/1VX3i6ke-L1il0EQVWrzj_vJUMWUldTCFwGP_Idal4_o/view</t>
  </si>
  <si>
    <t>photo booth for rental orange county html</t>
  </si>
  <si>
    <t>https://docs.google.com/presentation/d/1VX3i6ke-L1il0EQVWrzj_vJUMWUldTCFwGP_Idal4_o/htmlpresent</t>
  </si>
  <si>
    <t>https://docs.google.com/document/d/18aKXsxwMqDsBwHU3ZDCxlgHDzBeE5vlbIKBCaCOMbnU/edit?usp=sharing</t>
  </si>
  <si>
    <t>photo booth to rental orange county pub</t>
  </si>
  <si>
    <t>https://docs.google.com/document/d/18aKXsxwMqDsBwHU3ZDCxlgHDzBeE5vlbIKBCaCOMbnU/pub</t>
  </si>
  <si>
    <t>photo booth to rental orange county view</t>
  </si>
  <si>
    <t>https://docs.google.com/document/d/18aKXsxwMqDsBwHU3ZDCxlgHDzBeE5vlbIKBCaCOMbnU/view</t>
  </si>
  <si>
    <t>https://docs.google.com/presentation/d/1BWraDXaBionj9zlEiN5J_y0bDaYZZKWSohKfZlgaPT4/edit?usp=sharing</t>
  </si>
  <si>
    <t>https://docs.google.com/presentation/d/1BWraDXaBionj9zlEiN5J_y0bDaYZZKWSohKfZlgaPT4/pub?start=true&amp;loop=true&amp;delayms=3000</t>
  </si>
  <si>
    <t>https://docs.google.com/presentation/d/1BWraDXaBionj9zlEiN5J_y0bDaYZZKWSohKfZlgaPT4/view</t>
  </si>
  <si>
    <t>photo booth to rental orange county html</t>
  </si>
  <si>
    <t>https://docs.google.com/presentation/d/1BWraDXaBionj9zlEiN5J_y0bDaYZZKWSohKfZlgaPT4/htmlpresent</t>
  </si>
  <si>
    <t>https://docs.google.com/document/d/13c6LQqlH-QVRv2T2aQDYy5ciZwmi7urOeAyXLwBxWS8/edit?usp=sharing</t>
  </si>
  <si>
    <t>photo booth to rent orange county pub</t>
  </si>
  <si>
    <t>https://docs.google.com/document/d/13c6LQqlH-QVRv2T2aQDYy5ciZwmi7urOeAyXLwBxWS8/pub</t>
  </si>
  <si>
    <t>photo booth to rent orange county view</t>
  </si>
  <si>
    <t>https://docs.google.com/document/d/13c6LQqlH-QVRv2T2aQDYy5ciZwmi7urOeAyXLwBxWS8/view</t>
  </si>
  <si>
    <t>https://docs.google.com/presentation/d/1-rAvIMF19fSJ2i5INe7fDNtGbrbjmm_iEu0Ih5IQt-Y/edit?usp=sharing</t>
  </si>
  <si>
    <t>https://docs.google.com/presentation/d/1-rAvIMF19fSJ2i5INe7fDNtGbrbjmm_iEu0Ih5IQt-Y/pub?start=true&amp;loop=true&amp;delayms=3000</t>
  </si>
  <si>
    <t>https://docs.google.com/presentation/d/1-rAvIMF19fSJ2i5INe7fDNtGbrbjmm_iEu0Ih5IQt-Y/view</t>
  </si>
  <si>
    <t>photo booth to rent orange county html</t>
  </si>
  <si>
    <t>https://docs.google.com/presentation/d/1-rAvIMF19fSJ2i5INe7fDNtGbrbjmm_iEu0Ih5IQt-Y/htmlpresent</t>
  </si>
  <si>
    <t>open air photo booth rental orange county</t>
  </si>
  <si>
    <t>https://drive.google.com/file/d/1HB9sbdqMlPKHbQ_hd8hJV_IKwrowE3qS/view?usp=sharing</t>
  </si>
  <si>
    <t>oc events photo booth</t>
  </si>
  <si>
    <t>https://drive.google.com/file/d/1ix-onl6v9MTSalQTwRKPcc7tgNzOODty/view?usp=sharing</t>
  </si>
  <si>
    <t>oc photo booth</t>
  </si>
  <si>
    <t>https://drive.google.com/file/d/1jUYWh7bx6ELbncpo9fR0kWdKR9BIyi4g/view?usp=sharing</t>
  </si>
  <si>
    <t>https://docs.google.com/document/d/1xsnleoel1JVJ4fi8Rx8XtWkNBJ0lBKNlbJ8cQjxxA4A/edit?usp=sharing</t>
  </si>
  <si>
    <t>open air photo booth rental orange county pub</t>
  </si>
  <si>
    <t>https://docs.google.com/document/d/1xsnleoel1JVJ4fi8Rx8XtWkNBJ0lBKNlbJ8cQjxxA4A/pub</t>
  </si>
  <si>
    <t>open air photo booth rental orange county view</t>
  </si>
  <si>
    <t>https://docs.google.com/document/d/1xsnleoel1JVJ4fi8Rx8XtWkNBJ0lBKNlbJ8cQjxxA4A/view</t>
  </si>
  <si>
    <t>https://docs.google.com/presentation/d/1JC5-nGi0m8dMLm2ydu8J0wuA7O_zqHDcFfAojcTXtRQ/edit?usp=sharing</t>
  </si>
  <si>
    <t>https://docs.google.com/presentation/d/1JC5-nGi0m8dMLm2ydu8J0wuA7O_zqHDcFfAojcTXtRQ/pub?start=true&amp;loop=true&amp;delayms=3000</t>
  </si>
  <si>
    <t>https://docs.google.com/presentation/d/1JC5-nGi0m8dMLm2ydu8J0wuA7O_zqHDcFfAojcTXtRQ/view</t>
  </si>
  <si>
    <t>open air photo booth rental orange county html</t>
  </si>
  <si>
    <t>https://docs.google.com/presentation/d/1JC5-nGi0m8dMLm2ydu8J0wuA7O_zqHDcFfAojcTXtRQ/htmlpresent</t>
  </si>
  <si>
    <t>https://docs.google.com/document/d/1MNQqpTk1hHwiUHvUb9zNLXA6rQw3QxWtf60uu9TyHog/edit?usp=sharing</t>
  </si>
  <si>
    <t>oc events photo booth pub</t>
  </si>
  <si>
    <t>https://docs.google.com/document/d/1MNQqpTk1hHwiUHvUb9zNLXA6rQw3QxWtf60uu9TyHog/pub</t>
  </si>
  <si>
    <t>oc events photo booth view</t>
  </si>
  <si>
    <t>https://docs.google.com/document/d/1MNQqpTk1hHwiUHvUb9zNLXA6rQw3QxWtf60uu9TyHog/view</t>
  </si>
  <si>
    <t>https://docs.google.com/presentation/d/19c0mCGMZwYx0ueWIc8rtWpc0CNvHrnqm37Hq6ULfxgw/edit?usp=sharing</t>
  </si>
  <si>
    <t>https://docs.google.com/presentation/d/19c0mCGMZwYx0ueWIc8rtWpc0CNvHrnqm37Hq6ULfxgw/pub?start=true&amp;loop=true&amp;delayms=3000</t>
  </si>
  <si>
    <t>https://docs.google.com/presentation/d/19c0mCGMZwYx0ueWIc8rtWpc0CNvHrnqm37Hq6ULfxgw/view</t>
  </si>
  <si>
    <t>oc events photo booth html</t>
  </si>
  <si>
    <t>https://docs.google.com/presentation/d/19c0mCGMZwYx0ueWIc8rtWpc0CNvHrnqm37Hq6ULfxgw/htmlpresent</t>
  </si>
  <si>
    <t>https://docs.google.com/document/d/1ubEjV8KumK-7HzL5CJwEo_g3LzAR1UadEKkEIRlL_20/edit?usp=sharing</t>
  </si>
  <si>
    <t>oc photo booth pub</t>
  </si>
  <si>
    <t>https://docs.google.com/document/d/1ubEjV8KumK-7HzL5CJwEo_g3LzAR1UadEKkEIRlL_20/pub</t>
  </si>
  <si>
    <t>oc photo booth view</t>
  </si>
  <si>
    <t>https://docs.google.com/document/d/1ubEjV8KumK-7HzL5CJwEo_g3LzAR1UadEKkEIRlL_20/view</t>
  </si>
  <si>
    <t>https://docs.google.com/presentation/d/1rqfIrxiKBzR-Sz0slP9y8LhW8HZrXHugU6-7MTwMWNY/edit?usp=sharing</t>
  </si>
  <si>
    <t>https://docs.google.com/presentation/d/1rqfIrxiKBzR-Sz0slP9y8LhW8HZrXHugU6-7MTwMWNY/pub?start=true&amp;loop=true&amp;delayms=3000</t>
  </si>
  <si>
    <t>https://docs.google.com/presentation/d/1rqfIrxiKBzR-Sz0slP9y8LhW8HZrXHugU6-7MTwMWNY/view</t>
  </si>
  <si>
    <t>oc photo booth html</t>
  </si>
  <si>
    <t>https://docs.google.com/presentation/d/1rqfIrxiKBzR-Sz0slP9y8LhW8HZrXHugU6-7MTwMWNY/htmlpresent</t>
  </si>
  <si>
    <t>photo booth rentals orange county</t>
  </si>
  <si>
    <t>https://drive.google.com/file/d/1nIcYO5YhjQBB6ojtNMUDbFYqzp4ZUh5z/view?usp=sharing</t>
  </si>
  <si>
    <t>best photo booth rental orange county</t>
  </si>
  <si>
    <t>https://drive.google.com/file/d/1FflcP9hyLMzI7Eon1R1dCrl6o9PUGzrg/view?usp=sharing</t>
  </si>
  <si>
    <t>photo booth in orange county</t>
  </si>
  <si>
    <t>https://drive.google.com/file/d/1m1RihCgEtZHQz29CUjqqu9kbtVtxOW5K/view?usp=sharing</t>
  </si>
  <si>
    <t>https://docs.google.com/document/d/1CCyL-QT3rc3pRaT920QE_L_rv6IJLdL0UVmYKmRNvOM/edit?usp=sharing</t>
  </si>
  <si>
    <t>photo booth rentals orange county pub</t>
  </si>
  <si>
    <t>https://docs.google.com/document/d/1CCyL-QT3rc3pRaT920QE_L_rv6IJLdL0UVmYKmRNvOM/pub</t>
  </si>
  <si>
    <t>photo booth rentals orange county view</t>
  </si>
  <si>
    <t>https://docs.google.com/document/d/1CCyL-QT3rc3pRaT920QE_L_rv6IJLdL0UVmYKmRNvOM/view</t>
  </si>
  <si>
    <t>https://docs.google.com/presentation/d/1zGaH5Wg7CY5AlptUAN-g1vz5FoM6CHQUZ0vagNYXHfc/edit?usp=sharing</t>
  </si>
  <si>
    <t>https://docs.google.com/presentation/d/1zGaH5Wg7CY5AlptUAN-g1vz5FoM6CHQUZ0vagNYXHfc/pub?start=true&amp;loop=true&amp;delayms=3000</t>
  </si>
  <si>
    <t>https://docs.google.com/presentation/d/1zGaH5Wg7CY5AlptUAN-g1vz5FoM6CHQUZ0vagNYXHfc/view</t>
  </si>
  <si>
    <t>photo booth rentals orange county html</t>
  </si>
  <si>
    <t>https://docs.google.com/presentation/d/1zGaH5Wg7CY5AlptUAN-g1vz5FoM6CHQUZ0vagNYXHfc/htmlpresent</t>
  </si>
  <si>
    <t>https://docs.google.com/document/d/1Fbxo4EEQi8p4iuSBPIzIBPPhk_Mp1y2h_z-73pAWwZU/edit?usp=sharing</t>
  </si>
  <si>
    <t>best photo booth rental orange county pub</t>
  </si>
  <si>
    <t>https://docs.google.com/document/d/1Fbxo4EEQi8p4iuSBPIzIBPPhk_Mp1y2h_z-73pAWwZU/pub</t>
  </si>
  <si>
    <t>best photo booth rental orange county view</t>
  </si>
  <si>
    <t>https://docs.google.com/document/d/1Fbxo4EEQi8p4iuSBPIzIBPPhk_Mp1y2h_z-73pAWwZU/view</t>
  </si>
  <si>
    <t>https://docs.google.com/presentation/d/1n5q_62xpSUGxGNOr--BS-BNdHIQs2YPoaRhOW5P1ajo/edit?usp=sharing</t>
  </si>
  <si>
    <t>https://docs.google.com/presentation/d/1n5q_62xpSUGxGNOr--BS-BNdHIQs2YPoaRhOW5P1ajo/pub?start=true&amp;loop=true&amp;delayms=3000</t>
  </si>
  <si>
    <t>https://docs.google.com/presentation/d/1n5q_62xpSUGxGNOr--BS-BNdHIQs2YPoaRhOW5P1ajo/view</t>
  </si>
  <si>
    <t>best photo booth rental orange county html</t>
  </si>
  <si>
    <t>https://docs.google.com/presentation/d/1n5q_62xpSUGxGNOr--BS-BNdHIQs2YPoaRhOW5P1ajo/htmlpresent</t>
  </si>
  <si>
    <t>https://docs.google.com/document/d/1vznb50F44XGh21sTFBwMVLgUJke0rENpEWA6UqkXP9A/edit?usp=sharing</t>
  </si>
  <si>
    <t>photo booth in orange county pub</t>
  </si>
  <si>
    <t>https://docs.google.com/document/d/1vznb50F44XGh21sTFBwMVLgUJke0rENpEWA6UqkXP9A/pub</t>
  </si>
  <si>
    <t>photo booth in orange county view</t>
  </si>
  <si>
    <t>https://docs.google.com/document/d/1vznb50F44XGh21sTFBwMVLgUJke0rENpEWA6UqkXP9A/view</t>
  </si>
  <si>
    <t>https://docs.google.com/presentation/d/1F_gYxUywapOiXutnP2AATyNGvnnYHRGhZx95HPIkSX8/edit?usp=sharing</t>
  </si>
  <si>
    <t>https://docs.google.com/presentation/d/1F_gYxUywapOiXutnP2AATyNGvnnYHRGhZx95HPIkSX8/pub?start=true&amp;loop=true&amp;delayms=3000</t>
  </si>
  <si>
    <t>https://docs.google.com/presentation/d/1F_gYxUywapOiXutnP2AATyNGvnnYHRGhZx95HPIkSX8/view</t>
  </si>
  <si>
    <t>photo booth in orange county html</t>
  </si>
  <si>
    <t>https://docs.google.com/presentation/d/1F_gYxUywapOiXutnP2AATyNGvnnYHRGhZx95HPIkSX8/htmlpresent</t>
  </si>
  <si>
    <t>photo booth costs for orange county</t>
  </si>
  <si>
    <t>https://drive.google.com/file/d/1_RT6TFpR9dbLSYKk4_B6AuaYz0ksuKQE/view?usp=sharing</t>
  </si>
  <si>
    <t>photo booth rental in orange county ca</t>
  </si>
  <si>
    <t>https://drive.google.com/file/d/1xWh1zK7oFyZBlbTivBLZ2YeCxkOQeszr/view?usp=sharing</t>
  </si>
  <si>
    <t>photo booth rental orange county ca</t>
  </si>
  <si>
    <t>https://drive.google.com/file/d/1hk5bLoxwkkh7K5SFVEVgA8xJgouWPjNV/view?usp=sharing</t>
  </si>
  <si>
    <t>https://docs.google.com/document/d/1PJ5mL7xPG8EN3hXcaG5yowXZZwXunvW3nv8hI4lh8tI/edit?usp=sharing</t>
  </si>
  <si>
    <t>photo booth costs for orange county pub</t>
  </si>
  <si>
    <t>https://docs.google.com/document/d/1PJ5mL7xPG8EN3hXcaG5yowXZZwXunvW3nv8hI4lh8tI/pub</t>
  </si>
  <si>
    <t>photo booth costs for orange county view</t>
  </si>
  <si>
    <t>https://docs.google.com/document/d/1PJ5mL7xPG8EN3hXcaG5yowXZZwXunvW3nv8hI4lh8tI/view</t>
  </si>
  <si>
    <t>https://docs.google.com/presentation/d/1ns2t6eLprj1QuWxb1dRENhqkml9_T8KjFxLOizHK5Og/edit?usp=sharing</t>
  </si>
  <si>
    <t>https://docs.google.com/presentation/d/1ns2t6eLprj1QuWxb1dRENhqkml9_T8KjFxLOizHK5Og/pub?start=true&amp;loop=true&amp;delayms=3000</t>
  </si>
  <si>
    <t>https://docs.google.com/presentation/d/1ns2t6eLprj1QuWxb1dRENhqkml9_T8KjFxLOizHK5Og/view</t>
  </si>
  <si>
    <t>photo booth costs for orange county html</t>
  </si>
  <si>
    <t>https://docs.google.com/presentation/d/1ns2t6eLprj1QuWxb1dRENhqkml9_T8KjFxLOizHK5Og/htmlpresent</t>
  </si>
  <si>
    <t>https://docs.google.com/document/d/1hrSX2v6lEB59IvwVS7oRox3FchL6qH-CNn5KUlCRXnM/edit?usp=sharing</t>
  </si>
  <si>
    <t>photo booth rental in orange county ca pub</t>
  </si>
  <si>
    <t>https://docs.google.com/document/d/1hrSX2v6lEB59IvwVS7oRox3FchL6qH-CNn5KUlCRXnM/pub</t>
  </si>
  <si>
    <t>photo booth rental in orange county ca view</t>
  </si>
  <si>
    <t>https://docs.google.com/document/d/1hrSX2v6lEB59IvwVS7oRox3FchL6qH-CNn5KUlCRXnM/view</t>
  </si>
  <si>
    <t>https://docs.google.com/presentation/d/1rzFfAiJiKNkUCr21bYc3fVu_u8KsupqU4KCduw59Dlw/edit?usp=sharing</t>
  </si>
  <si>
    <t>https://docs.google.com/presentation/d/1rzFfAiJiKNkUCr21bYc3fVu_u8KsupqU4KCduw59Dlw/pub?start=true&amp;loop=true&amp;delayms=3000</t>
  </si>
  <si>
    <t>https://docs.google.com/presentation/d/1rzFfAiJiKNkUCr21bYc3fVu_u8KsupqU4KCduw59Dlw/view</t>
  </si>
  <si>
    <t>photo booth rental in orange county ca html</t>
  </si>
  <si>
    <t>https://docs.google.com/presentation/d/1rzFfAiJiKNkUCr21bYc3fVu_u8KsupqU4KCduw59Dlw/htmlpresent</t>
  </si>
  <si>
    <t>https://docs.google.com/document/d/13yo1VmSah8g1qg_ozMCamy7VvfWWneoTIoDfLUmXoPw/edit?usp=sharing</t>
  </si>
  <si>
    <t>photo booth rental orange county ca pub</t>
  </si>
  <si>
    <t>https://docs.google.com/document/d/13yo1VmSah8g1qg_ozMCamy7VvfWWneoTIoDfLUmXoPw/pub</t>
  </si>
  <si>
    <t>photo booth rental orange county ca view</t>
  </si>
  <si>
    <t>https://docs.google.com/document/d/13yo1VmSah8g1qg_ozMCamy7VvfWWneoTIoDfLUmXoPw/view</t>
  </si>
  <si>
    <t>https://docs.google.com/presentation/d/1MlBMQ2dUWQa4bLWKf4VEONsO-YR-eORKzA7li3dMYC0/edit?usp=sharing</t>
  </si>
  <si>
    <t>https://docs.google.com/presentation/d/1MlBMQ2dUWQa4bLWKf4VEONsO-YR-eORKzA7li3dMYC0/pub?start=true&amp;loop=true&amp;delayms=3000</t>
  </si>
  <si>
    <t>https://docs.google.com/presentation/d/1MlBMQ2dUWQa4bLWKf4VEONsO-YR-eORKzA7li3dMYC0/view</t>
  </si>
  <si>
    <t>photo booth rental orange county ca html</t>
  </si>
  <si>
    <t>https://docs.google.com/presentation/d/1MlBMQ2dUWQa4bLWKf4VEONsO-YR-eORKzA7li3dMYC0/htmlpresent</t>
  </si>
  <si>
    <t>photo booth rental prices orange county</t>
  </si>
  <si>
    <t>https://drive.google.com/file/d/1fN-b30wqpegark4K6e6D54wPP-gBvijg/view?usp=sharing</t>
  </si>
  <si>
    <t>orange county photo booth</t>
  </si>
  <si>
    <t>https://drive.google.com/file/d/1lNJ-WKWJKjjC1XGrQlCg6q5TZaxa274u/view?usp=sharing</t>
  </si>
  <si>
    <t>Photo Booth Rental Anaheim</t>
  </si>
  <si>
    <t>https://drive.google.com/file/d/1R1YwwsuiCwjcpkZ7ca4XIUQzK8MpFZl5/view?usp=sharing</t>
  </si>
  <si>
    <t>https://docs.google.com/document/d/1Nnfzl4FD-m6HQ2vMBMQOsRLCTdcTiq9fJreNqIXFiBo/edit?usp=sharing</t>
  </si>
  <si>
    <t>photo booth rental prices orange county pub</t>
  </si>
  <si>
    <t>https://docs.google.com/document/d/1Nnfzl4FD-m6HQ2vMBMQOsRLCTdcTiq9fJreNqIXFiBo/pub</t>
  </si>
  <si>
    <t>photo booth rental prices orange county view</t>
  </si>
  <si>
    <t>https://docs.google.com/document/d/1Nnfzl4FD-m6HQ2vMBMQOsRLCTdcTiq9fJreNqIXFiBo/view</t>
  </si>
  <si>
    <t>https://docs.google.com/presentation/d/1o0eK6u1dyiNIag63qEJbSVfKjJ7MeSd3fHrq0hBjSpU/edit?usp=sharing</t>
  </si>
  <si>
    <t>https://docs.google.com/presentation/d/1o0eK6u1dyiNIag63qEJbSVfKjJ7MeSd3fHrq0hBjSpU/pub?start=true&amp;loop=true&amp;delayms=3000</t>
  </si>
  <si>
    <t>https://docs.google.com/presentation/d/1o0eK6u1dyiNIag63qEJbSVfKjJ7MeSd3fHrq0hBjSpU/view</t>
  </si>
  <si>
    <t>photo booth rental prices orange county html</t>
  </si>
  <si>
    <t>https://docs.google.com/presentation/d/1o0eK6u1dyiNIag63qEJbSVfKjJ7MeSd3fHrq0hBjSpU/htmlpresent</t>
  </si>
  <si>
    <t>https://docs.google.com/document/d/1epqF1zsYvPqSFRksnf7P4VnPDlpsoG4vlvZEYtbuZZk/edit?usp=sharing</t>
  </si>
  <si>
    <t>orange county photo booth pub</t>
  </si>
  <si>
    <t>https://docs.google.com/document/d/1epqF1zsYvPqSFRksnf7P4VnPDlpsoG4vlvZEYtbuZZk/pub</t>
  </si>
  <si>
    <t>orange county photo booth view</t>
  </si>
  <si>
    <t>https://docs.google.com/document/d/1epqF1zsYvPqSFRksnf7P4VnPDlpsoG4vlvZEYtbuZZk/view</t>
  </si>
  <si>
    <t>https://docs.google.com/presentation/d/1QFNHwCIgNfK3Wzi0NaRlZ5TS4gHdqzLsupByz_gcrG0/edit?usp=sharing</t>
  </si>
  <si>
    <t>https://docs.google.com/presentation/d/1QFNHwCIgNfK3Wzi0NaRlZ5TS4gHdqzLsupByz_gcrG0/pub?start=true&amp;loop=true&amp;delayms=3000</t>
  </si>
  <si>
    <t>https://docs.google.com/presentation/d/1QFNHwCIgNfK3Wzi0NaRlZ5TS4gHdqzLsupByz_gcrG0/view</t>
  </si>
  <si>
    <t>orange county photo booth html</t>
  </si>
  <si>
    <t>https://docs.google.com/presentation/d/1QFNHwCIgNfK3Wzi0NaRlZ5TS4gHdqzLsupByz_gcrG0/htmlpresent</t>
  </si>
  <si>
    <t>https://docs.google.com/document/d/1Rtr_H7q06yLPRByPBC_aNxttlUSdQxC8iHcNqLIyK2M/edit?usp=sharing</t>
  </si>
  <si>
    <t>Photo Booth Rental Anaheim pub</t>
  </si>
  <si>
    <t>https://docs.google.com/document/d/1Rtr_H7q06yLPRByPBC_aNxttlUSdQxC8iHcNqLIyK2M/pub</t>
  </si>
  <si>
    <t>Photo Booth Rental Anaheim view</t>
  </si>
  <si>
    <t>https://docs.google.com/document/d/1Rtr_H7q06yLPRByPBC_aNxttlUSdQxC8iHcNqLIyK2M/view</t>
  </si>
  <si>
    <t>https://docs.google.com/presentation/d/1NMF79FpCogPXYKLIh7eNyfV-hDASbGArDkdqz9jmUzE/edit?usp=sharing</t>
  </si>
  <si>
    <t>https://docs.google.com/presentation/d/1NMF79FpCogPXYKLIh7eNyfV-hDASbGArDkdqz9jmUzE/pub?start=true&amp;loop=true&amp;delayms=3000</t>
  </si>
  <si>
    <t>https://docs.google.com/presentation/d/1NMF79FpCogPXYKLIh7eNyfV-hDASbGArDkdqz9jmUzE/view</t>
  </si>
  <si>
    <t>Photo Booth Rental Anaheim html</t>
  </si>
  <si>
    <t>https://docs.google.com/presentation/d/1NMF79FpCogPXYKLIh7eNyfV-hDASbGArDkdqz9jmUzE/htmlpresent</t>
  </si>
  <si>
    <t>Photo Booth Rental Newport Beach</t>
  </si>
  <si>
    <t>https://drive.google.com/file/d/1ZNn1Xfj_t9Rc7pLrqKZ6SXjjCdQvkLiV/view?usp=sharing</t>
  </si>
  <si>
    <t>Photo Booth Rental Huntington Beach</t>
  </si>
  <si>
    <t>https://drive.google.com/file/d/110CZKWb0-wrkEEbEznDDiB6Y0GGt7wG1/view?usp=sharing</t>
  </si>
  <si>
    <t>https://docs.google.com/document/d/1T_lGW0RqX1s_04VYvZ3COkeYs8Ud4aNgBNOOmJpIe0w/edit?usp=sharing</t>
  </si>
  <si>
    <t>Photo Booth Rental Newport Beach pub</t>
  </si>
  <si>
    <t>https://docs.google.com/document/d/1T_lGW0RqX1s_04VYvZ3COkeYs8Ud4aNgBNOOmJpIe0w/pub</t>
  </si>
  <si>
    <t>Photo Booth Rental Newport Beach view</t>
  </si>
  <si>
    <t>https://docs.google.com/document/d/1T_lGW0RqX1s_04VYvZ3COkeYs8Ud4aNgBNOOmJpIe0w/view</t>
  </si>
  <si>
    <t>https://docs.google.com/presentation/d/1ven594PEZce2Y-vWUYpCP7gkFS1uqM5ySkiXBvivPZ0/edit?usp=sharing</t>
  </si>
  <si>
    <t>https://docs.google.com/presentation/d/1ven594PEZce2Y-vWUYpCP7gkFS1uqM5ySkiXBvivPZ0/pub?start=true&amp;loop=true&amp;delayms=3000</t>
  </si>
  <si>
    <t>https://docs.google.com/presentation/d/1ven594PEZce2Y-vWUYpCP7gkFS1uqM5ySkiXBvivPZ0/view</t>
  </si>
  <si>
    <t>Photo Booth Rental Newport Beach html</t>
  </si>
  <si>
    <t>https://docs.google.com/presentation/d/1ven594PEZce2Y-vWUYpCP7gkFS1uqM5ySkiXBvivPZ0/htmlpresent</t>
  </si>
  <si>
    <t>https://docs.google.com/document/d/1JCDrgHg1GbNSIvbHgc28uJWh1WJQcd_CoeIG6t6mVgg/edit?usp=sharing</t>
  </si>
  <si>
    <t>Photo Booth Rental Huntington Beach pub</t>
  </si>
  <si>
    <t>https://docs.google.com/document/d/1JCDrgHg1GbNSIvbHgc28uJWh1WJQcd_CoeIG6t6mVgg/pub</t>
  </si>
  <si>
    <t>Photo Booth Rental Huntington Beach view</t>
  </si>
  <si>
    <t>https://docs.google.com/document/d/1JCDrgHg1GbNSIvbHgc28uJWh1WJQcd_CoeIG6t6mVgg/view</t>
  </si>
  <si>
    <t>https://docs.google.com/presentation/d/1RMw5SZ3wUDvLC58NeHguDTht4vLgQXyDZ9oGjqkrVRk/edit?usp=sharing</t>
  </si>
  <si>
    <t>https://docs.google.com/presentation/d/1RMw5SZ3wUDvLC58NeHguDTht4vLgQXyDZ9oGjqkrVRk/pub?start=true&amp;loop=true&amp;delayms=3000</t>
  </si>
  <si>
    <t>https://docs.google.com/presentation/d/1RMw5SZ3wUDvLC58NeHguDTht4vLgQXyDZ9oGjqkrVRk/view</t>
  </si>
  <si>
    <t>Photo Booth Rental Huntington Beach html</t>
  </si>
  <si>
    <t>https://docs.google.com/presentation/d/1RMw5SZ3wUDvLC58NeHguDTht4vLgQXyDZ9oGjqkrVRk/htmlpresent</t>
  </si>
  <si>
    <t>ods</t>
  </si>
  <si>
    <t>photo booth rental package Orange County-photo booth rental package Orange County.ods</t>
  </si>
  <si>
    <t>https://drive.google.com/file/d/1KQ7_upnx0uAXSMuWoQV1E9Grhrotw1wJ/view?usp=sharing</t>
  </si>
  <si>
    <t>xlsx</t>
  </si>
  <si>
    <t>photo booth rental package Orange County-photo booth rental package Orange County.xlsx</t>
  </si>
  <si>
    <t>https://docs.google.com/spreadsheets/d/136Py9yX-zEPXsSLx6Re2xicAk6ebDLYU/edit?usp=sharing&amp;ouid=115602453726005426174&amp;rtpof=true&amp;sd=true</t>
  </si>
  <si>
    <t>photo booth rental package Orange County-Keywords.ods</t>
  </si>
  <si>
    <t>https://drive.google.com/file/d/1cDzK4_c7esSp1htLiv6M8fdzQXOqMVEv/view?usp=sharing</t>
  </si>
  <si>
    <t>photo booth rental package Orange County-Keywords.xlsx</t>
  </si>
  <si>
    <t>https://docs.google.com/spreadsheets/d/109VOMiiMsf6oR-iwS0QYiv7TKvFqSUIH/edit?usp=sharing&amp;ouid=115602453726005426174&amp;rtpof=true&amp;sd=true</t>
  </si>
  <si>
    <t>photo booth rental package Orange County-Content.ods</t>
  </si>
  <si>
    <t>https://drive.google.com/file/d/1JZkYnHcMd5fWdYqTpiu-lSDkC7JRMiwJ/view?usp=sharing</t>
  </si>
  <si>
    <t>photo booth rental package Orange County-Content.xlsx</t>
  </si>
  <si>
    <t>https://docs.google.com/spreadsheets/d/1F1pPyxMcAY3-0F2PkGE3ohrA3akXHh-u/edit?usp=sharing&amp;ouid=115602453726005426174&amp;rtpof=true&amp;sd=true</t>
  </si>
  <si>
    <t>photo booth rental package Orange County-Calendar Events.ods</t>
  </si>
  <si>
    <t>https://drive.google.com/file/d/1JKj2F99UNJUJNCx_MsE3RnA9rPqdhCUh/view?usp=sharing</t>
  </si>
  <si>
    <t>photo booth rental package Orange County-Calendar Events.xlsx</t>
  </si>
  <si>
    <t>https://docs.google.com/spreadsheets/d/1cY4KMDeyYRedotUI_IVACCuVgRcPYOE_/edit?usp=sharing&amp;ouid=115602453726005426174&amp;rtpof=true&amp;sd=true</t>
  </si>
  <si>
    <t>photo booth rental package Orange County-RSS Feeds.ods</t>
  </si>
  <si>
    <t>https://drive.google.com/file/d/1qsB6-h2z_NX0Z5mm97vwQNrSiwSuFykT/view?usp=sharing</t>
  </si>
  <si>
    <t>photo booth rental package Orange County-RSS Feeds.xlsx</t>
  </si>
  <si>
    <t>https://docs.google.com/spreadsheets/d/1zp4TgOmZXHZUe1nCZjQpz4X25raXSGRf/edit?usp=sharing&amp;ouid=115602453726005426174&amp;rtpof=true&amp;sd=true</t>
  </si>
  <si>
    <t>photo booth rental package Orange County-Iframe Embeds.ods</t>
  </si>
  <si>
    <t>https://drive.google.com/file/d/1RZ7_tOtDn60tfrj4HENy1PHgNAMCrxIk/view?usp=sharing</t>
  </si>
  <si>
    <t>photo booth rental package Orange County-Iframe Embeds.xlsx</t>
  </si>
  <si>
    <t>https://docs.google.com/spreadsheets/d/1YduXNwis_RNcj47oZ2Kec_EonNyiw68g/edit?usp=sharing&amp;ouid=115602453726005426174&amp;rtpof=true&amp;sd=true</t>
  </si>
  <si>
    <t>rtf</t>
  </si>
  <si>
    <t>photo booth costs for orange county.rtf</t>
  </si>
  <si>
    <t>https://drive.google.com/file/d/1oDhIs5P_K7fH_2EyRZgjBK0lz57PoRqx/view?usp=sharing</t>
  </si>
  <si>
    <t>txt</t>
  </si>
  <si>
    <t>photo booth costs for orange county.txt</t>
  </si>
  <si>
    <t>https://drive.google.com/file/d/1HYNZGaI-yRdqgBWIsAQDdBEYqYvh80W9/view?usp=sharing</t>
  </si>
  <si>
    <t>photo booth rental in orange county ca.rtf</t>
  </si>
  <si>
    <t>https://drive.google.com/file/d/1vBjPr8eyvvzxSMUbvMBB9631orkhkMaC/view?usp=sharing</t>
  </si>
  <si>
    <t>photo booth rental in orange county ca.txt</t>
  </si>
  <si>
    <t>https://drive.google.com/file/d/1siLDFyw_htXU8HJ2SmsYLkbt5h4L13ly/view?usp=sharing</t>
  </si>
  <si>
    <t>photo booth rental orange county ca.rtf</t>
  </si>
  <si>
    <t>https://drive.google.com/file/d/1frOoD6N4NDUNEI5qqZDaEoaTRX89b8RB/view?usp=sharing</t>
  </si>
  <si>
    <t>photo booth rental orange county ca.txt</t>
  </si>
  <si>
    <t>https://drive.google.com/file/d/1Guh584FrQZpZQfwpbU9t0YSSX3xiia3B/view?usp=sharing</t>
  </si>
  <si>
    <t>photo booth rental prices orange county.rtf</t>
  </si>
  <si>
    <t>https://drive.google.com/file/d/1iUDUN3OLu0IAn-lBCPfEMwg0CioCvmg-/view?usp=sharing</t>
  </si>
  <si>
    <t>photo booth rental prices orange county.txt</t>
  </si>
  <si>
    <t>https://drive.google.com/file/d/1eHtWDSMFXLycCIexHTg9-o9-W9aoLTbQ/view?usp=sharing</t>
  </si>
  <si>
    <t>orange county photo booth.rtf</t>
  </si>
  <si>
    <t>https://drive.google.com/file/d/1XsWiy2X7fJDL4d-wpaCBLxddbueVnShJ/view?usp=sharing</t>
  </si>
  <si>
    <t>orange county photo booth.txt</t>
  </si>
  <si>
    <t>https://drive.google.com/file/d/1zrJ78A7QjZnmKwFJLtdoTHaYU_SXSniI/view?usp=sharing</t>
  </si>
  <si>
    <t>Photo Booth Rental Anaheim.rtf</t>
  </si>
  <si>
    <t>https://drive.google.com/file/d/1bxifQjlbQVww2KrFWuEWT3VrrBgeArkd/view?usp=sharing</t>
  </si>
  <si>
    <t>Photo Booth Rental Anaheim.txt</t>
  </si>
  <si>
    <t>https://drive.google.com/file/d/1UgCnOfUl6O9Z3JtMSqgJpSTIeZuYK-DK/view?usp=sharing</t>
  </si>
  <si>
    <t>Photo Booth Rental Newport Beach.rtf</t>
  </si>
  <si>
    <t>https://drive.google.com/file/d/1mOhJoi-hELYmc4ob4xh5xGZz0HTX201L/view?usp=sharing</t>
  </si>
  <si>
    <t>Photo Booth Rental Newport Beach.txt</t>
  </si>
  <si>
    <t>https://drive.google.com/file/d/1PmRDLVOrOyYGx6qGD86twq6xjGfCzhF2/view?usp=sharing</t>
  </si>
  <si>
    <t>Photo Booth Rental Huntington Beach.rtf</t>
  </si>
  <si>
    <t>https://drive.google.com/file/d/1Zk_HwFYyyx4sctCV32hlIddiJeZ9Gf3Q/view?usp=sharing</t>
  </si>
  <si>
    <t>Photo Booth Rental Huntington Beach.txt</t>
  </si>
  <si>
    <t>https://drive.google.com/file/d/1rJ2Ph7Otc6yG22bb3Joq3gxknYkNKQUa/view?usp=sharing</t>
  </si>
  <si>
    <t>photo booth in orange county.rtf</t>
  </si>
  <si>
    <t>https://drive.google.com/file/d/1anMNjU7uLGlEkY0WQ-A_oZ9O42w6u0KP/view?usp=sharing</t>
  </si>
  <si>
    <t>photo booth in orange county.txt</t>
  </si>
  <si>
    <t>https://drive.google.com/file/d/1lWT-Jp7v_p9_68cZlo9WkL3jCGHXTseB/view?usp=sharing</t>
  </si>
  <si>
    <t>best photo booth rental orange county.rtf</t>
  </si>
  <si>
    <t>https://drive.google.com/file/d/1YZwiDmGOlGJ_vy_SI9ZDk--u4HS9h2pl/view?usp=sharing</t>
  </si>
  <si>
    <t>best photo booth rental orange county.txt</t>
  </si>
  <si>
    <t>https://drive.google.com/file/d/1OFpbh9JJlzuvFU_SLavEn2DzjASzHb0L/view?usp=sharing</t>
  </si>
  <si>
    <t>photo booth rentals orange county.rtf</t>
  </si>
  <si>
    <t>https://drive.google.com/file/d/1s16hT7SgiNcaj_BAJm6LInS45WudB0NG/view?usp=sharing</t>
  </si>
  <si>
    <t>photo booth rentals orange county.txt</t>
  </si>
  <si>
    <t>https://drive.google.com/file/d/1WTtYgB9yT9fEuWRY36OT_FOI0qdpu3i-/view?usp=sharing</t>
  </si>
  <si>
    <t>oc photo booth.rtf</t>
  </si>
  <si>
    <t>https://drive.google.com/file/d/1p7Zq_vX_wUdreMGY0HWuuE6W7vPBkMW-/view?usp=sharing</t>
  </si>
  <si>
    <t>oc photo booth.txt</t>
  </si>
  <si>
    <t>https://drive.google.com/file/d/1BYBg8GecjCwfeTDaVL_PbL9uvL9Cnkid/view?usp=sharing</t>
  </si>
  <si>
    <t>oc events photo booth.rtf</t>
  </si>
  <si>
    <t>https://drive.google.com/file/d/110iYLy6b-QmoaK4MChz8k8lT7UPkYtCS/view?usp=sharing</t>
  </si>
  <si>
    <t>oc events photo booth.txt</t>
  </si>
  <si>
    <t>https://drive.google.com/file/d/1_4ab5akvd2ymts_tcpZWpTKSXB_VXUxw/view?usp=sharing</t>
  </si>
  <si>
    <t>open air photo booth rental orange county.rtf</t>
  </si>
  <si>
    <t>https://drive.google.com/file/d/1YvVTpCuMUHQxXvOqMzBZtkz7FpyHSbJl/view?usp=sharing</t>
  </si>
  <si>
    <t>open air photo booth rental orange county.txt</t>
  </si>
  <si>
    <t>https://drive.google.com/file/d/16cZ6sZW6oVrdymZcvpDNkmLwAGrV0-jV/view?usp=sharing</t>
  </si>
  <si>
    <t>photo booth to rent orange county.rtf</t>
  </si>
  <si>
    <t>https://drive.google.com/file/d/1U_-yAnadr8-4p-n_BeIXJywmTIXNVP0s/view?usp=sharing</t>
  </si>
  <si>
    <t>photo booth to rent orange county.txt</t>
  </si>
  <si>
    <t>https://drive.google.com/file/d/1J-w-DwzcF7iOtnv7VsglHxZpuUI9pCvi/view?usp=sharing</t>
  </si>
  <si>
    <t>photo booth to rental orange county.rtf</t>
  </si>
  <si>
    <t>https://drive.google.com/file/d/1hhN44uceDGjRsdaCTPO9KzKSycfXZ_5J/view?usp=sharing</t>
  </si>
  <si>
    <t>photo booth to rental orange county.txt</t>
  </si>
  <si>
    <t>https://drive.google.com/file/d/1cx684klTczWXYhCMDOa69WgtBUxwh4ei/view?usp=sharing</t>
  </si>
  <si>
    <t>photo booth for rental orange county.rtf</t>
  </si>
  <si>
    <t>https://drive.google.com/file/d/17zBQPMHoCyvWrIf8M2dzhKJW9rhGR1Sv/view?usp=sharing</t>
  </si>
  <si>
    <t>photo booth for rental orange county.txt</t>
  </si>
  <si>
    <t>https://drive.google.com/file/d/1DhAyeGH9pGIbRZDAvOsRnziTYeiyeYfa/view?usp=sharing</t>
  </si>
  <si>
    <t>photo booth for rent orange county.rtf</t>
  </si>
  <si>
    <t>https://drive.google.com/file/d/1oXx_qpucOWakhqgRHSkHsjnM4brZV8sP/view?usp=sharing</t>
  </si>
  <si>
    <t>photo booth for rent orange county.txt</t>
  </si>
  <si>
    <t>https://drive.google.com/file/d/16LupB1s1pMmYqL8fHa44I4KPq9qU8syc/view?usp=sharing</t>
  </si>
  <si>
    <t>photo booth rental in orange county.rtf</t>
  </si>
  <si>
    <t>https://drive.google.com/file/d/1U_9XqM_JjF1FF8o8f-sPuQM9VUO5yt35/view?usp=sharing</t>
  </si>
  <si>
    <t>photo booth rental in orange county.txt</t>
  </si>
  <si>
    <t>https://drive.google.com/file/d/1jY0KXUkd_25jg5shDMGVOBmRyb1mr7xN/view?usp=sharing</t>
  </si>
  <si>
    <t>wedding photo booth rental in orange county.rtf</t>
  </si>
  <si>
    <t>https://drive.google.com/file/d/1wqNfeuqmdW_dVjHNoODBRHeP-vVYlqlV/view?usp=sharing</t>
  </si>
  <si>
    <t>wedding photo booth rental in orange county.txt</t>
  </si>
  <si>
    <t>https://drive.google.com/file/d/13eZHqk7WBQALQ-yJDuK9QHA1eZ9LR-tq/view?usp=sharing</t>
  </si>
  <si>
    <t>photo booth rental package Orange County.rtf</t>
  </si>
  <si>
    <t>https://drive.google.com/file/d/1WBEK0uW39OTF7wctapXPBgJA5WB8KaMC/view?usp=sharing</t>
  </si>
  <si>
    <t>photo booth rental package Orange County.txt</t>
  </si>
  <si>
    <t>https://drive.google.com/file/d/17mjA5k6GhkL4wTlVnEc76jPxyvhMyX2u/view?usp=sharing</t>
  </si>
  <si>
    <t>https://drive.google.com/file/d/1wBtqJ93svoWwjww6N5hhs-6BB96-6h_p/view?usp=sharing</t>
  </si>
  <si>
    <t>https://drive.google.com/file/d/1v6JmJZPN640XL5fgGg95GhGE_QCppZ3V/view?usp=sharing</t>
  </si>
  <si>
    <t>https://drive.google.com/file/d/1mL-jLDd7uWkWrjqsLaENIYTM1tLnR8r1/view?usp=sharing</t>
  </si>
  <si>
    <t>https://drive.google.com/file/d/1YSSx9RsNxbGh4EFGrRbV8dIGpA8oD1AE/view?usp=sharing</t>
  </si>
  <si>
    <t>https://drive.google.com/file/d/1RkFDHE6i_IHeh0K407OF_Uas7zy0HB7b/view?usp=sharing</t>
  </si>
  <si>
    <t>https://drive.google.com/file/d/1v0pmH2egvMQINrcYf0U5hLHcrQqeJD46/view?usp=sharing</t>
  </si>
  <si>
    <t>pdf</t>
  </si>
  <si>
    <t>photo booth costs for orange county.pdf</t>
  </si>
  <si>
    <t>https://drive.google.com/file/d/10HnjdfK1FBHhpy839rfzwbBYCcg1XR_K/view?usp=sharing</t>
  </si>
  <si>
    <t>photo booth rental in orange county ca.pdf</t>
  </si>
  <si>
    <t>https://drive.google.com/file/d/1RqdVVaBFqRWdEbku-xu6CjtMl4JqtKAs/view?usp=sharing</t>
  </si>
  <si>
    <t>photo booth rental orange county ca.pdf</t>
  </si>
  <si>
    <t>https://drive.google.com/file/d/1qAYLDZGchH2hr1d0cjWW2p8KME7tfr1S/view?usp=sharing</t>
  </si>
  <si>
    <t>photo booth rental prices orange county.pdf</t>
  </si>
  <si>
    <t>https://drive.google.com/file/d/1EKnBabZUbe03s1oBEUorfFF9stMtb7qG/view?usp=sharing</t>
  </si>
  <si>
    <t>orange county photo booth.pdf</t>
  </si>
  <si>
    <t>https://drive.google.com/file/d/1BKalAvOJhaeBFrh6Esjl5ukXB8t-GGMv/view?usp=sharing</t>
  </si>
  <si>
    <t>Photo Booth Rental Anaheim.pdf</t>
  </si>
  <si>
    <t>https://drive.google.com/file/d/18DY2M6KZQ_k2Fm-JAVjcwaGXFdNItVlV/view?usp=sharing</t>
  </si>
  <si>
    <t>Photo Booth Rental Newport Beach.pdf</t>
  </si>
  <si>
    <t>https://drive.google.com/file/d/1fn210LbxMN-MTz7KSEUUAlu-ySFzNp9u/view?usp=sharing</t>
  </si>
  <si>
    <t>Photo Booth Rental Huntington Beach.pdf</t>
  </si>
  <si>
    <t>https://drive.google.com/file/d/1-4bTedH_-SU7Yb2yoe2GV3yr3y2LYuia/view?usp=sharing</t>
  </si>
  <si>
    <t>photo booth in orange county.pdf</t>
  </si>
  <si>
    <t>https://drive.google.com/file/d/1duafHci2yPTqmvs8m91zPeG5_GpoqkIV/view?usp=sharing</t>
  </si>
  <si>
    <t>best photo booth rental orange county.pdf</t>
  </si>
  <si>
    <t>https://drive.google.com/file/d/151BVG1EG7i9v7mn29yVEj67EtueaimZR/view?usp=sharing</t>
  </si>
  <si>
    <t>photo booth rentals orange county.pdf</t>
  </si>
  <si>
    <t>https://drive.google.com/file/d/1IgX3YubXIc8PnCvAKyy1x9YfRkKpC-DS/view?usp=sharing</t>
  </si>
  <si>
    <t>oc photo booth.pdf</t>
  </si>
  <si>
    <t>https://drive.google.com/file/d/1v_EC7RKnwiHobjfLnL1Mko2rnb3iZF8W/view?usp=sharing</t>
  </si>
  <si>
    <t>oc events photo booth.pdf</t>
  </si>
  <si>
    <t>https://drive.google.com/file/d/1afEj9riiLx2cHsMvRddDWVn3zf045yDH/view?usp=sharing</t>
  </si>
  <si>
    <t>open air photo booth rental orange county.pdf</t>
  </si>
  <si>
    <t>https://drive.google.com/file/d/1eQGFAQXWvNQHTLTjs3l3PF0buthDeeF-/view?usp=sharing</t>
  </si>
  <si>
    <t>photo booth to rent orange county.pdf</t>
  </si>
  <si>
    <t>https://drive.google.com/file/d/1NkNWNWwLt6wjWlWOindPYrXxkGCB-LN2/view?usp=sharing</t>
  </si>
  <si>
    <t>photo booth to rental orange county.pdf</t>
  </si>
  <si>
    <t>https://drive.google.com/file/d/1rUgbPHq3xtohSgSXUCCSAWpMt1i40naq/view?usp=sharing</t>
  </si>
  <si>
    <t>photo booth for rental orange county.pdf</t>
  </si>
  <si>
    <t>https://drive.google.com/file/d/17QFmQ51dwZQwqo9_Wq6H1FxjwTLePPUz/view?usp=sharing</t>
  </si>
  <si>
    <t>photo booth for rent orange county.pdf</t>
  </si>
  <si>
    <t>https://drive.google.com/file/d/1vPArtd1EFavDwS0RmJ8_AAWzKPC63Hls/view?usp=sharing</t>
  </si>
  <si>
    <t>photo booth rental in orange county.pdf</t>
  </si>
  <si>
    <t>https://drive.google.com/file/d/1da8xiIsCndN-SqO2F-jjW2-JfKyXkQjO/view?usp=sharing</t>
  </si>
  <si>
    <t>wedding photo booth rental in orange county.pdf</t>
  </si>
  <si>
    <t>https://drive.google.com/file/d/1uHpUeRqzZH7FGbFR8ve-AQEXpi7JGyJE/view?usp=sharing</t>
  </si>
  <si>
    <t>photo booth rental package Orange County.pdf</t>
  </si>
  <si>
    <t>https://drive.google.com/file/d/1wwbS8TglPJjqwC90X6p0H9q2H65H3eeJ/view?usp=sharing</t>
  </si>
  <si>
    <t>photo booth rental package Orange County-photo booth rental package Orange County.pdf</t>
  </si>
  <si>
    <t>https://drive.google.com/file/d/1BZNJx5R8CS-6J8WZ7Bf80STd38F12OGs/view?usp=sharing</t>
  </si>
  <si>
    <t>photo booth rental package Orange County-Keywords.pdf</t>
  </si>
  <si>
    <t>https://drive.google.com/file/d/10SY0qM-eOPZIhPzfkh0rNnIWtF9LZptC/view?usp=sharing</t>
  </si>
  <si>
    <t>photo booth rental package Orange County-Content.pdf</t>
  </si>
  <si>
    <t>https://drive.google.com/file/d/1ZSD5vuSEDpei3mEQbS02Y76gHKDU9JNV/view?usp=sharing</t>
  </si>
  <si>
    <t>photo booth rental package Orange County-Calendar Events.pdf</t>
  </si>
  <si>
    <t>https://drive.google.com/file/d/1EvFWx-w9NHgZABTsgPyoATs8EvR_ZwF_/view?usp=sharing</t>
  </si>
  <si>
    <t>photo booth rental package Orange County-RSS Feeds.pdf</t>
  </si>
  <si>
    <t>https://drive.google.com/file/d/12K650PIXZY3snhZJWwZp-qgVF6clqF33/view?usp=sharing</t>
  </si>
  <si>
    <t>photo booth rental package Orange County-Iframe Embeds.pdf</t>
  </si>
  <si>
    <t>https://drive.google.com/file/d/10vJh4imQ8oxjPgludDiK5DRpZBoAp3Ru/view?usp=sharing</t>
  </si>
  <si>
    <t>docx</t>
  </si>
  <si>
    <t>photo booth costs for orange county.docx</t>
  </si>
  <si>
    <t>https://docs.google.com/document/d/1aZH5qVLip16RJK9AhXY9cicjbSPwuj2Y/edit?usp=sharing&amp;ouid=115602453726005426174&amp;rtpof=true&amp;sd=true</t>
  </si>
  <si>
    <t>photo booth rental in orange county ca.docx</t>
  </si>
  <si>
    <t>https://docs.google.com/document/d/10BF4GcHDFFDxhkWn_5b5IjcG9CPQWo_b/edit?usp=sharing&amp;ouid=115602453726005426174&amp;rtpof=true&amp;sd=true</t>
  </si>
  <si>
    <t>photo booth rental orange county ca.docx</t>
  </si>
  <si>
    <t>https://docs.google.com/document/d/1-wqF_EJ9nvTQ-LasJkGmyBqzNuuZ1HM7/edit?usp=sharing&amp;ouid=115602453726005426174&amp;rtpof=true&amp;sd=true</t>
  </si>
  <si>
    <t>photo booth rental prices orange county.docx</t>
  </si>
  <si>
    <t>https://docs.google.com/document/d/1yCpTyLyryMReL3reo5hc9FHcHhlCHMNC/edit?usp=sharing&amp;ouid=115602453726005426174&amp;rtpof=true&amp;sd=true</t>
  </si>
  <si>
    <t>orange county photo booth.docx</t>
  </si>
  <si>
    <t>https://docs.google.com/document/d/1JpXZxV2F4IHhuVzcfRUuURZayFOqfnfg/edit?usp=sharing&amp;ouid=115602453726005426174&amp;rtpof=true&amp;sd=true</t>
  </si>
  <si>
    <t>Photo Booth Rental Anaheim.docx</t>
  </si>
  <si>
    <t>https://docs.google.com/document/d/1hIPKhvH-APeGz5O6nL4GwOpgKTeFderZ/edit?usp=sharing&amp;ouid=115602453726005426174&amp;rtpof=true&amp;sd=true</t>
  </si>
  <si>
    <t>Photo Booth Rental Newport Beach.docx</t>
  </si>
  <si>
    <t>https://docs.google.com/document/d/1HaRppRynJsKPF1QoZmgFitPVL2MqEn-R/edit?usp=sharing&amp;ouid=115602453726005426174&amp;rtpof=true&amp;sd=true</t>
  </si>
  <si>
    <t>Photo Booth Rental Huntington Beach.docx</t>
  </si>
  <si>
    <t>https://docs.google.com/document/d/1ra1BeXDQ72RBWcz0WbAw1cxd5xBiU24A/edit?usp=sharing&amp;ouid=115602453726005426174&amp;rtpof=true&amp;sd=true</t>
  </si>
  <si>
    <t>photo booth in orange county.docx</t>
  </si>
  <si>
    <t>https://docs.google.com/document/d/1RNAagbwvrAhZzKzO5c3hygbrk0ypnvTQ/edit?usp=sharing&amp;ouid=115602453726005426174&amp;rtpof=true&amp;sd=true</t>
  </si>
  <si>
    <t>best photo booth rental orange county.docx</t>
  </si>
  <si>
    <t>https://docs.google.com/document/d/1gFd9HZgqS5XebK-b2cHIVHkZ7PMxpgsm/edit?usp=sharing&amp;ouid=115602453726005426174&amp;rtpof=true&amp;sd=true</t>
  </si>
  <si>
    <t>photo booth rentals orange county.docx</t>
  </si>
  <si>
    <t>https://docs.google.com/document/d/1J3t7zyL275uU84ONhtCooqtao58AJhi3/edit?usp=sharing&amp;ouid=115602453726005426174&amp;rtpof=true&amp;sd=true</t>
  </si>
  <si>
    <t>oc photo booth.docx</t>
  </si>
  <si>
    <t>https://docs.google.com/document/d/1aFc9WL6MHrl9c-NGfXRHDBzCDnYCr8pT/edit?usp=sharing&amp;ouid=115602453726005426174&amp;rtpof=true&amp;sd=true</t>
  </si>
  <si>
    <t>oc events photo booth.docx</t>
  </si>
  <si>
    <t>https://docs.google.com/document/d/1P9dkBYDhEXhObieAGuUsBBOJJwyHoeaC/edit?usp=sharing&amp;ouid=115602453726005426174&amp;rtpof=true&amp;sd=true</t>
  </si>
  <si>
    <t>open air photo booth rental orange county.docx</t>
  </si>
  <si>
    <t>https://docs.google.com/document/d/1JZH_SOVkw8oTB_HnoxS5p12NfHnwLNuu/edit?usp=sharing&amp;ouid=115602453726005426174&amp;rtpof=true&amp;sd=true</t>
  </si>
  <si>
    <t>photo booth to rent orange county.docx</t>
  </si>
  <si>
    <t>https://docs.google.com/document/d/1BssX_qjpB6pJpnsVsbA8LTmYyqDszpk4/edit?usp=sharing&amp;ouid=115602453726005426174&amp;rtpof=true&amp;sd=true</t>
  </si>
  <si>
    <t>photo booth to rental orange county.docx</t>
  </si>
  <si>
    <t>https://docs.google.com/document/d/1FySO5K1Ddd2SW-SxmxkLjmKDUgY2SnSZ/edit?usp=sharing&amp;ouid=115602453726005426174&amp;rtpof=true&amp;sd=true</t>
  </si>
  <si>
    <t>photo booth for rental orange county.docx</t>
  </si>
  <si>
    <t>https://docs.google.com/document/d/1RqYmA_nKL0LiJ7tiOUi7GDU6-jxZKWfF/edit?usp=sharing&amp;ouid=115602453726005426174&amp;rtpof=true&amp;sd=true</t>
  </si>
  <si>
    <t>photo booth for rent orange county.docx</t>
  </si>
  <si>
    <t>https://docs.google.com/document/d/1qlZ9bZ9wrk11_f33CMeSYYIf2rtSAuMV/edit?usp=sharing&amp;ouid=115602453726005426174&amp;rtpof=true&amp;sd=true</t>
  </si>
  <si>
    <t>photo booth rental in orange county.docx</t>
  </si>
  <si>
    <t>https://docs.google.com/document/d/1d-6JXd4KoB_hcL1uqw2Th79jWwU0M5xK/edit?usp=sharing&amp;ouid=115602453726005426174&amp;rtpof=true&amp;sd=true</t>
  </si>
  <si>
    <t>wedding photo booth rental in orange county.docx</t>
  </si>
  <si>
    <t>https://docs.google.com/document/d/1Tt8irgC5de8n8rtZE23Wj73ARc4jy8Fg/edit?usp=sharing&amp;ouid=115602453726005426174&amp;rtpof=true&amp;sd=true</t>
  </si>
  <si>
    <t>photo booth rental package Orange County.docx</t>
  </si>
  <si>
    <t>https://docs.google.com/document/d/1VJQ8KLn09QSiNUIFqUDNU5c0SaYumdSG/edit?usp=sharing&amp;ouid=115602453726005426174&amp;rtpof=true&amp;sd=true</t>
  </si>
  <si>
    <t>https://drive.google.com/file/d/1bwQQZ7bxWWU370v4G0sBnhrwUd73UfU3/view?usp=sharing</t>
  </si>
  <si>
    <t>pptx</t>
  </si>
  <si>
    <t>Photo Booth Rental Huntington Beach.pptx</t>
  </si>
  <si>
    <t>https://docs.google.com/presentation/d/1nkq3eXlEnLoF13G_10JnGMPOAfkobNB2/edit?usp=sharing&amp;ouid=115602453726005426174&amp;rtpof=true&amp;sd=true</t>
  </si>
  <si>
    <t>odp</t>
  </si>
  <si>
    <t>Photo Booth Rental Huntington Beach.odp</t>
  </si>
  <si>
    <t>https://drive.google.com/file/d/1fbQ8ttg3EkPhHdPNOTk0HXOzrigD0Q4_/view?usp=sharing</t>
  </si>
  <si>
    <t>https://drive.google.com/file/d/1adDI-fl2ieIwc1LQbeWxeDtiOgF2OH0-/view?usp=sharing</t>
  </si>
  <si>
    <t>https://drive.google.com/file/d/1oO0UjUwBFoCBW8b_kIGHCIpY_66i-MSN/view?usp=sharing</t>
  </si>
  <si>
    <t>Photo Booth Rental Newport Beach.pptx</t>
  </si>
  <si>
    <t>https://docs.google.com/presentation/d/1Omrm9QNfrX7XZ1Djjo2tq1Cfk2p7-7NM/edit?usp=sharing&amp;ouid=115602453726005426174&amp;rtpof=true&amp;sd=true</t>
  </si>
  <si>
    <t>Photo Booth Rental Newport Beach.odp</t>
  </si>
  <si>
    <t>https://drive.google.com/file/d/1xK9iIHE5_GKggUE7h4TVhgn7lm583J6a/view?usp=sharing</t>
  </si>
  <si>
    <t>https://drive.google.com/file/d/1jsX6X92oN_ZNvOQ1tT-zdImDZHKoY6ET/view?usp=sharing</t>
  </si>
  <si>
    <t>https://drive.google.com/file/d/1GSXTHsIzcMtmlbIWXG20H9LLTsEC9fOc/view?usp=sharing</t>
  </si>
  <si>
    <t>Photo Booth Rental Anaheim.pptx</t>
  </si>
  <si>
    <t>https://docs.google.com/presentation/d/17E9w7EfFQO3mgrPbVpwLBvy2fzaDMSsI/edit?usp=sharing&amp;ouid=115602453726005426174&amp;rtpof=true&amp;sd=true</t>
  </si>
  <si>
    <t>Photo Booth Rental Anaheim.odp</t>
  </si>
  <si>
    <t>https://drive.google.com/file/d/18XLNqqRLPd3dJiyhFdvLHu0iNwRHiwm6/view?usp=sharing</t>
  </si>
  <si>
    <t>https://drive.google.com/file/d/1CKcoR0HR0aFcN4hjWKUi-r9HVApp8Zuq/view?usp=sharing</t>
  </si>
  <si>
    <t>https://drive.google.com/file/d/1o7OkOg_ZrgC-PqG9iURqJCWsK7rognn-/view?usp=sharing</t>
  </si>
  <si>
    <t>orange county photo booth.pptx</t>
  </si>
  <si>
    <t>https://docs.google.com/presentation/d/16uK-IO727QF8JT-xt2RlLxQ327hVF5Zg/edit?usp=sharing&amp;ouid=115602453726005426174&amp;rtpof=true&amp;sd=true</t>
  </si>
  <si>
    <t>orange county photo booth.odp</t>
  </si>
  <si>
    <t>https://drive.google.com/file/d/11IyUbCi-iKQOB0WppddcrVqF33h23Q3q/view?usp=sharing</t>
  </si>
  <si>
    <t>https://drive.google.com/file/d/1nXgtI1IPJrzGuBhGYK6UYrlE8eNvAedS/view?usp=sharing</t>
  </si>
  <si>
    <t>https://drive.google.com/file/d/17yr6-V2EZrhVsY5Tu42tuxg9ex4NhcS7/view?usp=sharing</t>
  </si>
  <si>
    <t>photo booth rental prices orange county.pptx</t>
  </si>
  <si>
    <t>https://docs.google.com/presentation/d/1lqkO-Fe9f6lqV0spbaXxcJW7e4uHJJ9G/edit?usp=sharing&amp;ouid=115602453726005426174&amp;rtpof=true&amp;sd=true</t>
  </si>
  <si>
    <t>photo booth rental prices orange county.odp</t>
  </si>
  <si>
    <t>https://drive.google.com/file/d/1ddDz0B9_6sD_Z2aPss3HlZjzDfT4pl_O/view?usp=sharing</t>
  </si>
  <si>
    <t>https://drive.google.com/file/d/1Q3AsVRjiCN4I5lvqvfvo-dWEKqj5MgEw/view?usp=sharing</t>
  </si>
  <si>
    <t>https://drive.google.com/file/d/1oYu6O62GrNCtVsau7mPu7AdElF-iXDhI/view?usp=sharing</t>
  </si>
  <si>
    <t>photo booth rental orange county ca.pptx</t>
  </si>
  <si>
    <t>https://docs.google.com/presentation/d/1ivYV4ouUaEUVhjBSaEgCvhyGAIjP-Su0/edit?usp=sharing&amp;ouid=115602453726005426174&amp;rtpof=true&amp;sd=true</t>
  </si>
  <si>
    <t>photo booth rental orange county ca.odp</t>
  </si>
  <si>
    <t>https://drive.google.com/file/d/1qCINjZ8j5FtI7aEdMvzcZa6Mui-xCadV/view?usp=sharing</t>
  </si>
  <si>
    <t>https://drive.google.com/file/d/1kqG9yUeahlf1lO7FFa39aectG68MjzyA/view?usp=sharing</t>
  </si>
  <si>
    <t>https://drive.google.com/file/d/1_qpRdIbj-Uq9ovhsWZd_jnKY9qFA06yW/view?usp=sharing</t>
  </si>
  <si>
    <t>photo booth rental in orange county ca.pptx</t>
  </si>
  <si>
    <t>https://docs.google.com/presentation/d/11-fmMcCN_JWhz_sjOgzlcrBS1exksz9O/edit?usp=sharing&amp;ouid=115602453726005426174&amp;rtpof=true&amp;sd=true</t>
  </si>
  <si>
    <t>photo booth rental in orange county ca.odp</t>
  </si>
  <si>
    <t>https://drive.google.com/file/d/1N9AXlrmHJCBRodu94YIz_F8r9sLEzykT/view?usp=sharing</t>
  </si>
  <si>
    <t>https://drive.google.com/file/d/1wA84JwQ11r2sx204vp0Yx6bgXAP_kOOM/view?usp=sharing</t>
  </si>
  <si>
    <t>https://drive.google.com/file/d/1ruiplEiAehmlldI0JCQgtO_Yd1mw8_pl/view?usp=sharing</t>
  </si>
  <si>
    <t>photo booth costs for orange county.pptx</t>
  </si>
  <si>
    <t>https://docs.google.com/presentation/d/1m1NG1jdiP8ve3z6oydqm3F-kZZZJs9oE/edit?usp=sharing&amp;ouid=115602453726005426174&amp;rtpof=true&amp;sd=true</t>
  </si>
  <si>
    <t>photo booth costs for orange county.odp</t>
  </si>
  <si>
    <t>https://drive.google.com/file/d/1JDf3w-aifxehRKGsdVijyZ7wWR4sPkwR/view?usp=sharing</t>
  </si>
  <si>
    <t>https://drive.google.com/file/d/1AGgWRqPThdGE6pr5XsnX6M0Zsgj3zyws/view?usp=sharing</t>
  </si>
  <si>
    <t>https://drive.google.com/file/d/14olHd7h5i-PRTzRNs-CLewnVjMf_cUXh/view?usp=sharing</t>
  </si>
  <si>
    <t>photo booth in orange county.pptx</t>
  </si>
  <si>
    <t>https://docs.google.com/presentation/d/1_c3QnXhWfV-OUMzmN8_5h7ssD04gPpTD/edit?usp=sharing&amp;ouid=115602453726005426174&amp;rtpof=true&amp;sd=true</t>
  </si>
  <si>
    <t>photo booth in orange county.odp</t>
  </si>
  <si>
    <t>https://drive.google.com/file/d/1gOVpkNJ6o54iqjcsIukALHRpBka4OnDq/view?usp=sharing</t>
  </si>
  <si>
    <t>https://drive.google.com/file/d/1y1lOu7sVKJvQBTttKnsY6hXcTQ-Ln094/view?usp=sharing</t>
  </si>
  <si>
    <t>https://drive.google.com/file/d/1I-VBLzDmNoTecUv2bw0wjCzgfvthlb5b/view?usp=sharing</t>
  </si>
  <si>
    <t>best photo booth rental orange county.pptx</t>
  </si>
  <si>
    <t>https://docs.google.com/presentation/d/1c5tjmA_JO_6kP_JH0MoxjkU9Dl6FySZW/edit?usp=sharing&amp;ouid=115602453726005426174&amp;rtpof=true&amp;sd=true</t>
  </si>
  <si>
    <t>best photo booth rental orange county.odp</t>
  </si>
  <si>
    <t>https://drive.google.com/file/d/1NUFzhsaM_XXUkcLpGF6zdrM2sWOQtELL/view?usp=sharing</t>
  </si>
  <si>
    <t>https://drive.google.com/file/d/1p4VIMa5PAZAu-Cc-Vi24dnUdRXmRNdkA/view?usp=sharing</t>
  </si>
  <si>
    <t>https://drive.google.com/file/d/1IWmUe9D178yPKZiMUacH2s1zpYVb5na8/view?usp=sharing</t>
  </si>
  <si>
    <t>photo booth rentals orange county.pptx</t>
  </si>
  <si>
    <t>https://docs.google.com/presentation/d/1JpaebL8bxjRSnKauaL4GgomBpur1Qo4y/edit?usp=sharing&amp;ouid=115602453726005426174&amp;rtpof=true&amp;sd=true</t>
  </si>
  <si>
    <t>photo booth rentals orange county.odp</t>
  </si>
  <si>
    <t>https://drive.google.com/file/d/1jAKg-P6Nkb6I7XXsJMVsqVn9ggwXvpNr/view?usp=sharing</t>
  </si>
  <si>
    <t>https://drive.google.com/file/d/1VGUbmqUUIGj-TAOwFNGpKDkq2X4ytqFV/view?usp=sharing</t>
  </si>
  <si>
    <t>https://drive.google.com/file/d/1jWU5TDE812TEyOvwiTizfHrCK1IQ4xJU/view?usp=sharing</t>
  </si>
  <si>
    <t>oc photo booth.pptx</t>
  </si>
  <si>
    <t>https://docs.google.com/presentation/d/1YvpVd63vG7uS2b7oRHaoXiTLqAXARSam/edit?usp=sharing&amp;ouid=115602453726005426174&amp;rtpof=true&amp;sd=true</t>
  </si>
  <si>
    <t>oc photo booth.odp</t>
  </si>
  <si>
    <t>https://drive.google.com/file/d/1xXRPak_7W-hFmeHIttOqhW0h8XrW8pq3/view?usp=sharing</t>
  </si>
  <si>
    <t>https://drive.google.com/file/d/18jolAKvqR2d7eKtnFQeJN2YvUah4wMTU/view?usp=sharing</t>
  </si>
  <si>
    <t>https://drive.google.com/file/d/12I1JOV-j2fg_x5seS3PC-fpOyDV19Um_/view?usp=sharing</t>
  </si>
  <si>
    <t>oc events photo booth.pptx</t>
  </si>
  <si>
    <t>https://docs.google.com/presentation/d/1p-XE-esbRFx4PuSWi55w-ZSuppnneKOO/edit?usp=sharing&amp;ouid=115602453726005426174&amp;rtpof=true&amp;sd=true</t>
  </si>
  <si>
    <t>oc events photo booth.odp</t>
  </si>
  <si>
    <t>https://drive.google.com/file/d/1WUtfQCK0GKySBMiy9_3-t_ozTmAPKpRN/view?usp=sharing</t>
  </si>
  <si>
    <t>https://drive.google.com/file/d/163yawS_ul4wHEsEzbL8TTImPyogo75Aa/view?usp=sharing</t>
  </si>
  <si>
    <t>https://drive.google.com/file/d/1WHHd5DmAfcmwNAzGibemEm_4wGlq5YQj/view?usp=sharing</t>
  </si>
  <si>
    <t>open air photo booth rental orange county.pptx</t>
  </si>
  <si>
    <t>https://docs.google.com/presentation/d/1aLt6Kzowpb2HsbmfrTmozLhMngeTK74l/edit?usp=sharing&amp;ouid=115602453726005426174&amp;rtpof=true&amp;sd=true</t>
  </si>
  <si>
    <t>open air photo booth rental orange county.odp</t>
  </si>
  <si>
    <t>https://drive.google.com/file/d/11Er-jh50gM_vmcVWmw7njuIzQmoPL5r1/view?usp=sharing</t>
  </si>
  <si>
    <t>https://drive.google.com/file/d/1JsvTZyZ118Ilw58HHP2QioROeD09-RYW/view?usp=sharing</t>
  </si>
  <si>
    <t>https://drive.google.com/file/d/1uHJf_Ex-bIRUW5akl_RBn3AcnzeY9_yw/view?usp=sharing</t>
  </si>
  <si>
    <t>photo booth to rent orange county.pptx</t>
  </si>
  <si>
    <t>https://docs.google.com/presentation/d/1pfbjPJZn3NsR4XUn7THlnzExKyLCqcaE/edit?usp=sharing&amp;ouid=115602453726005426174&amp;rtpof=true&amp;sd=true</t>
  </si>
  <si>
    <t>photo booth to rent orange county.odp</t>
  </si>
  <si>
    <t>https://drive.google.com/file/d/19md16BmBhq6AGUI6YDesbD7FZLL0uCxX/view?usp=sharing</t>
  </si>
  <si>
    <t>https://drive.google.com/file/d/12KHvJhAs8nygs8kPDQMapdRoDu57Z6bB/view?usp=sharing</t>
  </si>
  <si>
    <t>https://drive.google.com/file/d/1h4JfA0NZM5PgNXd9hNjY7sR-s84pFueK/view?usp=sharing</t>
  </si>
  <si>
    <t>photo booth to rental orange county.pptx</t>
  </si>
  <si>
    <t>https://docs.google.com/presentation/d/1ANMvhVOITMNkAy-7yCfpLd6cjiuj-Rk8/edit?usp=sharing&amp;ouid=115602453726005426174&amp;rtpof=true&amp;sd=true</t>
  </si>
  <si>
    <t>photo booth to rental orange county.odp</t>
  </si>
  <si>
    <t>https://drive.google.com/file/d/1PudR04RKG3U0KqDxvSMTMt9MRmnnOBPm/view?usp=sharing</t>
  </si>
  <si>
    <t>https://drive.google.com/file/d/1sJ8YybvXIu8cbsQTqDG3241QabVDB9Kp/view?usp=sharing</t>
  </si>
  <si>
    <t>https://drive.google.com/file/d/1Y-iVta_5C1jHZg1cl8NQyMBCxN9tdh3F/view?usp=sharing</t>
  </si>
  <si>
    <t>photo booth for rental orange county.pptx</t>
  </si>
  <si>
    <t>https://docs.google.com/presentation/d/1XoewmK1ORA4Ik9sw4m9P_JNFnSPf4HNl/edit?usp=sharing&amp;ouid=115602453726005426174&amp;rtpof=true&amp;sd=true</t>
  </si>
  <si>
    <t>photo booth for rental orange county.odp</t>
  </si>
  <si>
    <t>https://drive.google.com/file/d/1bRFKKGNL6_8GTh9OmgxqZ3InRqsmdLTb/view?usp=sharing</t>
  </si>
  <si>
    <t>https://drive.google.com/file/d/1MxyVSPxneY3pFhOAlJiZDiqWyUwZ2MFH/view?usp=sharing</t>
  </si>
  <si>
    <t>https://drive.google.com/file/d/1VOlqnzeGCKX2r5_jRoCp-HL-mXoTC_lu/view?usp=sharing</t>
  </si>
  <si>
    <t>photo booth for rent orange county.pptx</t>
  </si>
  <si>
    <t>https://docs.google.com/presentation/d/1tAWtH7brNYSdxgzGX7y0S4NINYJ50QPy/edit?usp=sharing&amp;ouid=115602453726005426174&amp;rtpof=true&amp;sd=true</t>
  </si>
  <si>
    <t>photo booth for rent orange county.odp</t>
  </si>
  <si>
    <t>https://drive.google.com/file/d/1fLf4SxVIerQo9utUeb-rg2GQUyi_9yaK/view?usp=sharing</t>
  </si>
  <si>
    <t>https://drive.google.com/file/d/1i5QVHIOk0Wvw2dz6UDp9XAcuQBsFpPxH/view?usp=sharing</t>
  </si>
  <si>
    <t>https://drive.google.com/file/d/1iUDJROlscM_lcqalYuHEjCYOEpLBS_bE/view?usp=sharing</t>
  </si>
  <si>
    <t>photo booth rental in orange county.pptx</t>
  </si>
  <si>
    <t>https://docs.google.com/presentation/d/1U8T9SBI4xS_vtFdUSBbxONxjOjsycNHM/edit?usp=sharing&amp;ouid=115602453726005426174&amp;rtpof=true&amp;sd=true</t>
  </si>
  <si>
    <t>photo booth rental in orange county.odp</t>
  </si>
  <si>
    <t>https://drive.google.com/file/d/1atHjR7IAmbysVYrEqK3yDNJScASwunIo/view?usp=sharing</t>
  </si>
  <si>
    <t>https://drive.google.com/file/d/1BmmBQPfaaxS9M2yp1Z_n892sBLs22wuL/view?usp=sharing</t>
  </si>
  <si>
    <t>https://drive.google.com/file/d/1psDa2e1Z9-w2WJ-CrN66dogs7a0CQBuQ/view?usp=sharing</t>
  </si>
  <si>
    <t>wedding photo booth rental in orange county.pptx</t>
  </si>
  <si>
    <t>https://docs.google.com/presentation/d/1jvxK29ts5Omt6VX_WaRJ4-f2jmnwB-Ua/edit?usp=sharing&amp;ouid=115602453726005426174&amp;rtpof=true&amp;sd=true</t>
  </si>
  <si>
    <t>wedding photo booth rental in orange county.odp</t>
  </si>
  <si>
    <t>https://drive.google.com/file/d/1Qbx9cp3KnrSJJvPnQXAZ2i0LI4WE8Hu1/view?usp=sharing</t>
  </si>
  <si>
    <t>https://drive.google.com/file/d/1vK7K4iD3Ft_whPKA5F4wXQI6qS7mgKr0/view?usp=sharing</t>
  </si>
  <si>
    <t>https://drive.google.com/file/d/1KVUyAwBaZhTwLepv4aQlskZFHgWNiQ3O/view?usp=sharing</t>
  </si>
  <si>
    <t>photo booth rental package Orange County.pptx</t>
  </si>
  <si>
    <t>https://docs.google.com/presentation/d/1Gh1JmsztfXtqXuXAPo9e1IQjQbYIe8Zq/edit?usp=sharing&amp;ouid=115602453726005426174&amp;rtpof=true&amp;sd=true</t>
  </si>
  <si>
    <t>photo booth rental package Orange County.odp</t>
  </si>
  <si>
    <t>https://drive.google.com/file/d/1IGlv-LFP2CASua-V36g78z0rCjJpeos1/view?usp=sharing</t>
  </si>
  <si>
    <t>https://drive.google.com/file/d/1BMZwxLTuQNRjEiL8vH3lTWFKloSVPEG1/view?usp=sharing</t>
  </si>
  <si>
    <t>blogger#post</t>
  </si>
  <si>
    <t>http://photoboothrentalslosangeles.blogspot.com/2024/10/photo-booth-rental-package-orange-county.html</t>
  </si>
  <si>
    <t>http://photoboothrentalslosangeles.blogspot.com/2024/10/wedding-photo-booth-rental-in-orange.html</t>
  </si>
  <si>
    <t>http://photoboothrentalslosangeles.blogspot.com/2024/10/photo-booth-rental-in-orange-county.html</t>
  </si>
  <si>
    <t>http://photoboothrentalslosangeles.blogspot.com/2024/10/photo-booth-for-rent-orange-county.html</t>
  </si>
  <si>
    <t>http://photoboothrentalslosangeles.blogspot.com/2024/10/photo-booth-for-rental-orange-county.html</t>
  </si>
  <si>
    <t>http://photoboothrentalslosangeles.blogspot.com/2024/10/photo-booth-rental-orange-county-ca.html</t>
  </si>
  <si>
    <t>http://photoboothrentalslosangeles.blogspot.com/2024/10/photo-booth-rental-prices-orange-county.html</t>
  </si>
  <si>
    <t>http://photoboothrentalslosangeles.blogspot.com/2024/10/orange-county-photo-booth.html</t>
  </si>
  <si>
    <t>http://photoboothrentalslosangeles.blogspot.com/2024/10/photo-booth-rental-anaheim.html</t>
  </si>
  <si>
    <t>http://photoboothrentalslosangeles.blogspot.com/2024/10/photo-booth-rental-newport-beach.html</t>
  </si>
  <si>
    <t>http://videoboothrentalsorangecounty.blogspot.com/2024/10/photo-booth-rental-package-orange-county.html</t>
  </si>
  <si>
    <t>http://videoboothrentalsorangecounty.blogspot.com/2024/10/wedding-photo-booth-rental-in-orange.html</t>
  </si>
  <si>
    <t>http://videoboothrentalsorangecounty.blogspot.com/2024/10/photo-booth-rental-in-orange-county.html</t>
  </si>
  <si>
    <t>http://videoboothrentalsorangecounty.blogspot.com/2024/10/photo-booth-for-rent-orange-county.html</t>
  </si>
  <si>
    <t>http://videoboothrentalsorangecounty.blogspot.com/2024/10/photo-booth-for-rental-orange-county.html</t>
  </si>
  <si>
    <t>http://videoboothrentalsorangecounty.blogspot.com/2024/10/photo-booth-costs-for-orange-county.html</t>
  </si>
  <si>
    <t>http://videoboothrentalsorangecounty.blogspot.com/2024/10/photo-booth-rental-in-orange-county-ca.html</t>
  </si>
  <si>
    <t>http://videoboothrentalsorangecounty.blogspot.com/2024/10/photo-booth-rental-orange-county-ca.html</t>
  </si>
  <si>
    <t>http://videoboothrentalsorangecounty.blogspot.com/2024/10/photo-booth-rental-prices-orange-county.html</t>
  </si>
  <si>
    <t>http://videoboothrentalsorangecounty.blogspot.com/2024/10/orange-county-photo-booth.html</t>
  </si>
  <si>
    <t>http://ocphotoboothrental.blogspot.com/2024/10/photo-booth-rental-package-orange-county.html</t>
  </si>
  <si>
    <t>http://ocphotoboothrental.blogspot.com/2024/10/wedding-photo-booth-rental-in-orange.html</t>
  </si>
  <si>
    <t>http://ocphotoboothrental.blogspot.com/2024/10/photo-booth-rental-in-orange-county.html</t>
  </si>
  <si>
    <t>http://ocphotoboothrental.blogspot.com/2024/10/photo-booth-for-rent-orange-county.html</t>
  </si>
  <si>
    <t>http://ocphotoboothrental.blogspot.com/2024/10/photo-booth-for-rental-orange-county.html</t>
  </si>
  <si>
    <t>http://ocphotoboothrental.blogspot.com/2024/10/photo-booth-rental-in-orange-county-ca.html</t>
  </si>
  <si>
    <t>http://ocphotoboothrental.blogspot.com/2024/10/photo-booth-rental-orange-county-ca.html</t>
  </si>
  <si>
    <t>http://ocphotoboothrental.blogspot.com/2024/10/photo-booth-rental-prices-orange-county.html</t>
  </si>
  <si>
    <t>http://ocphotoboothrental.blogspot.com/2024/10/orange-county-photo-booth.html</t>
  </si>
  <si>
    <t>http://ocphotoboothrental.blogspot.com/2024/10/photo-booth-rental-anaheim.html</t>
  </si>
  <si>
    <t>http://bestphotoboothrentalorangecounty.blogspot.com/2024/10/photo-booth-rental-in-orange-county.html</t>
  </si>
  <si>
    <t>http://bestphotoboothrentalorangecounty.blogspot.com/2024/10/photo-booth-for-rent-orange-county.html</t>
  </si>
  <si>
    <t>http://bestphotoboothrentalorangecounty.blogspot.com/2024/10/photo-booth-for-rental-orange-county.html</t>
  </si>
  <si>
    <t>http://bestphotoboothrentalorangecounty.blogspot.com/2024/10/photo-booth-to-rental-orange-county.html</t>
  </si>
  <si>
    <t>http://bestphotoboothrentalorangecounty.blogspot.com/2024/10/photo-booth-to-rent-orange-county.html</t>
  </si>
  <si>
    <t>http://bestphotoboothrentalorangecounty.blogspot.com/2024/10/orange-county-photo-booth.html</t>
  </si>
  <si>
    <t>http://bestphotoboothrentalorangecounty.blogspot.com/2024/10/photo-booth-rental-anaheim.html</t>
  </si>
  <si>
    <t>http://bestphotoboothrentalorangecounty.blogspot.com/2024/10/photo-booth-rental-newport-beach.html</t>
  </si>
  <si>
    <t>http://bestphotoboothrentalorangecounty.blogspot.com/2024/10/photo-booth-rental-huntington-beach.html</t>
  </si>
  <si>
    <t>http://selfiestationrentallosangeles.blogspot.com/2024/10/photo-booth-rental-package-orange-county.html</t>
  </si>
  <si>
    <t>http://selfiestationrentallosangeles.blogspot.com/2024/10/wedding-photo-booth-rental-in-orange.html</t>
  </si>
  <si>
    <t>http://selfiestationrentallosangeles.blogspot.com/2024/10/photo-booth-rental-in-orange-county.html</t>
  </si>
  <si>
    <t>http://selfiestationrentallosangeles.blogspot.com/2024/10/photo-booth-for-rent-orange-county.html</t>
  </si>
  <si>
    <t>http://selfiestationrentallosangeles.blogspot.com/2024/10/photo-booth-for-rental-orange-county.html</t>
  </si>
  <si>
    <t>http://selfiestationrentallosangeles.blogspot.com/2024/10/oc-events-photo-booth.html</t>
  </si>
  <si>
    <t>http://selfiestationrentallosangeles.blogspot.com/2024/10/oc-photo-booth.html</t>
  </si>
  <si>
    <t>http://selfiestationrentallosangeles.blogspot.com/2024/10/photo-booth-rentals-orange-county.html</t>
  </si>
  <si>
    <t>http://selfiestationrentallosangeles.blogspot.com/2024/10/best-photo-booth-rental-orange-county.html</t>
  </si>
  <si>
    <t>http://selfiestationrentallosangeles.blogspot.com/2024/10/photo-booth-in-orange-county.html</t>
  </si>
  <si>
    <t>http://longbeachphotobooth.blogspot.com/2024/10/photo-booth-rental-package-orange-county.html</t>
  </si>
  <si>
    <t>http://longbeachphotobooth.blogspot.com/2024/10/wedding-photo-booth-rental-in-orange.html</t>
  </si>
  <si>
    <t>http://longbeachphotobooth.blogspot.com/2024/10/photo-booth-rental-in-orange-county.html</t>
  </si>
  <si>
    <t>http://longbeachphotobooth.blogspot.com/2024/10/photo-booth-for-rent-orange-county.html</t>
  </si>
  <si>
    <t>http://longbeachphotobooth.blogspot.com/2024/10/photo-booth-for-rental-orange-county.html</t>
  </si>
  <si>
    <t>http://longbeachphotobooth.blogspot.com/2024/10/photo-booth-to-rental-orange-county.html</t>
  </si>
  <si>
    <t>http://longbeachphotobooth.blogspot.com/2024/10/photo-booth-to-rent-orange-county.html</t>
  </si>
  <si>
    <t>http://longbeachphotobooth.blogspot.com/2024/10/open-air-photo-booth-rental-orange.html</t>
  </si>
  <si>
    <t>http://longbeachphotobooth.blogspot.com/2024/10/oc-events-photo-booth.html</t>
  </si>
  <si>
    <t>http://longbeachphotobooth.blogspot.com/2024/10/oc-photo-booth.html</t>
  </si>
  <si>
    <t>http://longbeachphotobooth.blogspot.com/2024/10/photo-booth-rental-huntington-beach.html</t>
  </si>
  <si>
    <t>http://photoboothrentalinirvine.blogspot.com/2024/10/photo-booth-rental-package-orange-county.html</t>
  </si>
  <si>
    <t>http://photoboothrentalinirvine.blogspot.com/2024/10/wedding-photo-booth-rental-in-orange.html</t>
  </si>
  <si>
    <t>http://photoboothrentalinirvine.blogspot.com/2024/10/photo-booth-rental-in-orange-county.html</t>
  </si>
  <si>
    <t>http://photoboothrentalinirvine.blogspot.com/2024/10/photo-booth-for-rent-orange-county.html</t>
  </si>
  <si>
    <t>http://photoboothrentalinirvine.blogspot.com/2024/10/photo-booth-for-rental-orange-county.html</t>
  </si>
  <si>
    <t>http://photoboothrentalinirvine.blogspot.com/2024/10/best-photo-booth-rental-orange-county.html</t>
  </si>
  <si>
    <t>http://photoboothrentalinirvine.blogspot.com/2024/10/photo-booth-in-orange-county.html</t>
  </si>
  <si>
    <t>http://photoboothrentalinirvine.blogspot.com/2024/10/photo-booth-costs-for-orange-county.html</t>
  </si>
  <si>
    <t>http://photoboothrentalinirvine.blogspot.com/2024/10/photo-booth-rental-in-orange-county-ca.html</t>
  </si>
  <si>
    <t>http://photoboothrentalinirvine.blogspot.com/2024/10/photo-booth-rental-orange-county-ca.html</t>
  </si>
  <si>
    <t>http://photoboothrentalincarson.blogspot.com/2024/10/photo-booth-rental-package-orange-county.html</t>
  </si>
  <si>
    <t>http://photoboothrentalincarson.blogspot.com/2024/10/wedding-photo-booth-rental-in-orange.html</t>
  </si>
  <si>
    <t>http://photoboothrentalincarson.blogspot.com/2024/10/photo-booth-rental-in-orange-county.html</t>
  </si>
  <si>
    <t>http://photoboothrentalincarson.blogspot.com/2024/10/photo-booth-for-rent-orange-county.html</t>
  </si>
  <si>
    <t>http://photoboothrentalincarson.blogspot.com/2024/10/photo-booth-for-rental-orange-county.html</t>
  </si>
  <si>
    <t>http://photoboothrentalincarson.blogspot.com/2024/10/photo-booth-to-rental-orange-county.html</t>
  </si>
  <si>
    <t>http://photoboothrentalincarson.blogspot.com/2024/10/photo-booth-to-rent-orange-county.html</t>
  </si>
  <si>
    <t>http://photoboothrentalincarson.blogspot.com/2024/10/open-air-photo-booth-rental-orange.html</t>
  </si>
  <si>
    <t>http://photoboothrentalincarson.blogspot.com/2024/10/oc-events-photo-booth.html</t>
  </si>
  <si>
    <t>http://photoboothrentalincarson.blogspot.com/2024/10/photo-booth-rental-newport-beach.html</t>
  </si>
  <si>
    <t>http://photoboothrentalincarson.blogspot.com/2024/10/photo-booth-rental-huntington-beach.html</t>
  </si>
  <si>
    <t>http://photoboothrentalfullerton.blogspot.com/2024/10/photo-booth-rental-package-orange-county.html</t>
  </si>
  <si>
    <t>http://photoboothrentalfullerton.blogspot.com/2024/10/wedding-photo-booth-rental-in-orange.html</t>
  </si>
  <si>
    <t>http://photoboothrentalfullerton.blogspot.com/2024/10/photo-booth-rental-in-orange-county.html</t>
  </si>
  <si>
    <t>http://photoboothrentalfullerton.blogspot.com/2024/10/photo-booth-for-rent-orange-county.html</t>
  </si>
  <si>
    <t>http://photoboothrentalfullerton.blogspot.com/2024/10/photo-booth-for-rental-orange-county.html</t>
  </si>
  <si>
    <t>http://photoboothrentalfullerton.blogspot.com/2024/10/photo-booth-to-rental-orange-county.html</t>
  </si>
  <si>
    <t>http://photoboothrentalfullerton.blogspot.com/2024/10/photo-booth-to-rent-orange-county.html</t>
  </si>
  <si>
    <t>http://photoboothrentalfullerton.blogspot.com/2024/10/open-air-photo-booth-rental-orange.html</t>
  </si>
  <si>
    <t>http://photoboothrentalfullerton.blogspot.com/2024/10/photo-booth-rental-anaheim.html</t>
  </si>
  <si>
    <t>http://photoboothrentalfullerton.blogspot.com/2024/10/photo-booth-rental-newport-beach.html</t>
  </si>
  <si>
    <t>http://photoboothrentalfullerton.blogspot.com/2024/10/photo-booth-rental-huntington-beach.html</t>
  </si>
  <si>
    <t>http://photoboothrentalorangecountyevent.blogspot.com/2024/10/photo-booth-rental-package-orange-county.html</t>
  </si>
  <si>
    <t>http://photoboothrentalorangecountyevent.blogspot.com/2024/10/wedding-photo-booth-rental-in-orange.html</t>
  </si>
  <si>
    <t>http://photoboothrentalorangecountyevent.blogspot.com/2024/10/open-air-photo-booth-rental-orange.html</t>
  </si>
  <si>
    <t>http://photoboothrentalorangecountyevent.blogspot.com/2024/10/oc-events-photo-booth.html</t>
  </si>
  <si>
    <t>http://photoboothrentalorangecountyevent.blogspot.com/2024/10/oc-photo-booth.html</t>
  </si>
  <si>
    <t>http://photoboothrentalorangecountyevent.blogspot.com/2024/10/photo-booth-rentals-orange-county.html</t>
  </si>
  <si>
    <t>http://photoboothrentalorangecountyevent.blogspot.com/2024/10/best-photo-booth-rental-orange-county.html</t>
  </si>
  <si>
    <t>http://partysnapsphotoboothoc.blogspot.com/2024/10/photo-booth-rental-package-orange-county.html</t>
  </si>
  <si>
    <t>http://partysnapsphotoboothoc.blogspot.com/2024/10/wedding-photo-booth-rental-in-orange.html</t>
  </si>
  <si>
    <t>http://photoboothrentalslosangeles.blogspot.com/2024/11/photo-booth-rental-package-orange-county.html</t>
  </si>
  <si>
    <t>http://photoboothrentalslosangeles.blogspot.com/2024/11/wedding-photo-booth-rental-in-orange.html</t>
  </si>
  <si>
    <t>http://photoboothrentalslosangeles.blogspot.com/2024/11/photo-booth-rental-in-orange-county.html</t>
  </si>
  <si>
    <t>http://photoboothrentalslosangeles.blogspot.com/2024/11/photo-booth-for-rent-orange-county.html</t>
  </si>
  <si>
    <t>http://photoboothrentalslosangeles.blogspot.com/2024/11/photo-booth-for-rental-orange-county.html</t>
  </si>
  <si>
    <t>http://photoboothrentalslosangeles.blogspot.com/2024/11/photo-booth-rental-in-orange-county-ca.html</t>
  </si>
  <si>
    <t>http://photoboothrentalslosangeles.blogspot.com/2024/11/photo-booth-rental-orange-county-ca.html</t>
  </si>
  <si>
    <t>http://photoboothrentalslosangeles.blogspot.com/2024/11/photo-booth-rental-prices-orange-county.html</t>
  </si>
  <si>
    <t>http://photoboothrentalslosangeles.blogspot.com/2024/11/orange-county-photo-booth.html</t>
  </si>
  <si>
    <t>http://photoboothrentalslosangeles.blogspot.com/2024/11/photo-booth-rental-anaheim.html</t>
  </si>
  <si>
    <t>http://videoboothrentalsorangecounty.blogspot.com/2024/11/photo-booth-rental-package-orange-county.html</t>
  </si>
  <si>
    <t>http://videoboothrentalsorangecounty.blogspot.com/2024/11/wedding-photo-booth-rental-in-orange.html</t>
  </si>
  <si>
    <t>http://videoboothrentalsorangecounty.blogspot.com/2024/11/photo-booth-rental-in-orange-county.html</t>
  </si>
  <si>
    <t>http://videoboothrentalsorangecounty.blogspot.com/2024/11/photo-booth-for-rent-orange-county.html</t>
  </si>
  <si>
    <t>http://videoboothrentalsorangecounty.blogspot.com/2024/11/photo-booth-for-rental-orange-county.html</t>
  </si>
  <si>
    <t>http://videoboothrentalsorangecounty.blogspot.com/2024/11/photo-booth-rental-orange-county-ca.html</t>
  </si>
  <si>
    <t>http://videoboothrentalsorangecounty.blogspot.com/2024/11/photo-booth-rental-prices-orange-county.html</t>
  </si>
  <si>
    <t>http://videoboothrentalsorangecounty.blogspot.com/2024/11/orange-county-photo-booth.html</t>
  </si>
  <si>
    <t>http://videoboothrentalsorangecounty.blogspot.com/2024/11/photo-booth-rental-anaheim.html</t>
  </si>
  <si>
    <t>http://videoboothrentalsorangecounty.blogspot.com/2024/11/photo-booth-rental-newport-beach.html</t>
  </si>
  <si>
    <t>http://ocphotoboothrental.blogspot.com/2024/11/photo-booth-rental-package-orange-county.html</t>
  </si>
  <si>
    <t>http://ocphotoboothrental.blogspot.com/2024/11/wedding-photo-booth-rental-in-orange.html</t>
  </si>
  <si>
    <t>http://ocphotoboothrental.blogspot.com/2024/11/photo-booth-rental-in-orange-county.html</t>
  </si>
  <si>
    <t>http://ocphotoboothrental.blogspot.com/2024/11/photo-booth-for-rent-orange-county.html</t>
  </si>
  <si>
    <t>http://ocphotoboothrental.blogspot.com/2024/11/photo-booth-for-rental-orange-county.html</t>
  </si>
  <si>
    <t>http://ocphotoboothrental.blogspot.com/2024/11/photo-booth-rentals-orange-county.html</t>
  </si>
  <si>
    <t>http://ocphotoboothrental.blogspot.com/2024/11/best-photo-booth-rental-orange-county.html</t>
  </si>
  <si>
    <t>http://ocphotoboothrental.blogspot.com/2024/11/photo-booth-in-orange-county.html</t>
  </si>
  <si>
    <t>http://ocphotoboothrental.blogspot.com/2024/11/photo-booth-costs-for-orange-county.html</t>
  </si>
  <si>
    <t>http://ocphotoboothrental.blogspot.com/2024/11/photo-booth-rental-in-orange-county-ca.html</t>
  </si>
  <si>
    <t>http://bestphotoboothrentalorangecounty.blogspot.com/2024/11/photo-booth-rental-package-orange-county.html</t>
  </si>
  <si>
    <t>http://bestphotoboothrentalorangecounty.blogspot.com/2024/11/wedding-photo-booth-rental-in-orange.html</t>
  </si>
  <si>
    <t>http://bestphotoboothrentalorangecounty.blogspot.com/2024/11/photo-booth-rental-in-orange-county.html</t>
  </si>
  <si>
    <t>http://bestphotoboothrentalorangecounty.blogspot.com/2024/11/photo-booth-for-rent-orange-county.html</t>
  </si>
  <si>
    <t>http://bestphotoboothrentalorangecounty.blogspot.com/2024/11/photo-booth-for-rental-orange-county.html</t>
  </si>
  <si>
    <t>http://bestphotoboothrentalorangecounty.blogspot.com/2024/11/photo-booth-to-rental-orange-county.html</t>
  </si>
  <si>
    <t>http://bestphotoboothrentalorangecounty.blogspot.com/2024/11/photo-booth-to-rent-orange-county.html</t>
  </si>
  <si>
    <t>http://bestphotoboothrentalorangecounty.blogspot.com/2024/11/open-air-photo-booth-rental-orange.html</t>
  </si>
  <si>
    <t>http://bestphotoboothrentalorangecounty.blogspot.com/2024/11/orange-county-photo-booth.html</t>
  </si>
  <si>
    <t>http://bestphotoboothrentalorangecounty.blogspot.com/2024/11/photo-booth-rental-anaheim.html</t>
  </si>
  <si>
    <t>http://bestphotoboothrentalorangecounty.blogspot.com/2024/11/photo-booth-rental-newport-beach.html</t>
  </si>
  <si>
    <t>http://bestphotoboothrentalorangecounty.blogspot.com/2024/11/photo-booth-rental-huntington-beach.html</t>
  </si>
  <si>
    <t>http://selfiestationrentallosangeles.blogspot.com/2024/11/photo-booth-rental-package-orange-county.html</t>
  </si>
  <si>
    <t>http://selfiestationrentallosangeles.blogspot.com/2024/11/wedding-photo-booth-rental-in-orange.html</t>
  </si>
  <si>
    <t>http://selfiestationrentallosangeles.blogspot.com/2024/11/photo-booth-rental-in-orange-county.html</t>
  </si>
  <si>
    <t>http://selfiestationrentallosangeles.blogspot.com/2024/11/photo-booth-for-rent-orange-county.html</t>
  </si>
  <si>
    <t>http://selfiestationrentallosangeles.blogspot.com/2024/11/photo-booth-for-rental-orange-county.html</t>
  </si>
  <si>
    <t>http://selfiestationrentallosangeles.blogspot.com/2024/11/photo-booth-rental-orange-county-ca.html</t>
  </si>
  <si>
    <t>http://selfiestationrentallosangeles.blogspot.com/2024/11/photo-booth-rental-prices-orange-county.html</t>
  </si>
  <si>
    <t>http://selfiestationrentallosangeles.blogspot.com/2024/11/orange-county-photo-booth.html</t>
  </si>
  <si>
    <t>http://selfiestationrentallosangeles.blogspot.com/2024/11/photo-booth-rental-anaheim.html</t>
  </si>
  <si>
    <t>http://selfiestationrentallosangeles.blogspot.com/2024/11/photo-booth-rental-newport-beach.html</t>
  </si>
  <si>
    <t>http://redondobeach360photoboothrental.blogspot.com/2024/11/photo-booth-rental-package-orange-county.html</t>
  </si>
  <si>
    <t>http://redondobeach360photoboothrental.blogspot.com/2024/11/wedding-photo-booth-rental-in-orange.html</t>
  </si>
  <si>
    <t>http://redondobeach360photoboothrental.blogspot.com/2024/11/photo-booth-rental-in-orange-county.html</t>
  </si>
  <si>
    <t>http://redondobeach360photoboothrental.blogspot.com/2024/11/photo-booth-for-rent-orange-county.html</t>
  </si>
  <si>
    <t>http://redondobeach360photoboothrental.blogspot.com/2024/11/photo-booth-for-rental-orange-county.html</t>
  </si>
  <si>
    <t>http://redondobeach360photoboothrental.blogspot.com/2024/11/photo-booth-costs-for-orange-county.html</t>
  </si>
  <si>
    <t>http://redondobeach360photoboothrental.blogspot.com/2024/11/photo-booth-rental-in-orange-county-ca.html</t>
  </si>
  <si>
    <t>http://redondobeach360photoboothrental.blogspot.com/2024/11/photo-booth-rental-orange-county-ca.html</t>
  </si>
  <si>
    <t>http://redondobeach360photoboothrental.blogspot.com/2024/11/photo-booth-rental-prices-orange-county.html</t>
  </si>
  <si>
    <t>http://redondobeach360photoboothrental.blogspot.com/2024/11/orange-county-photo-booth.html</t>
  </si>
  <si>
    <t>http://photoboothrentalinirvine.blogspot.com/2024/11/photo-booth-rental-package-orange-county.html</t>
  </si>
  <si>
    <t>http://photoboothrentalinirvine.blogspot.com/2024/11/wedding-photo-booth-rental-in-orange.html</t>
  </si>
  <si>
    <t>http://photoboothrentalinirvine.blogspot.com/2024/11/photo-booth-rental-in-orange-county.html</t>
  </si>
  <si>
    <t>http://photoboothrentalinirvine.blogspot.com/2024/11/photo-booth-for-rent-orange-county.html</t>
  </si>
  <si>
    <t>http://photoboothrentalinirvine.blogspot.com/2024/11/photo-booth-for-rental-orange-county.html</t>
  </si>
  <si>
    <t>http://photoboothrentalinirvine.blogspot.com/2024/11/photo-booth-to-rental-orange-county.html</t>
  </si>
  <si>
    <t>http://photoboothrentalinirvine.blogspot.com/2024/11/photo-booth-to-rent-orange-county.html</t>
  </si>
  <si>
    <t>http://photoboothrentalinirvine.blogspot.com/2024/11/open-air-photo-booth-rental-orange.html</t>
  </si>
  <si>
    <t>http://photoboothrentalinirvine.blogspot.com/2024/11/orange-county-photo-booth.html</t>
  </si>
  <si>
    <t>http://photoboothrentalinirvine.blogspot.com/2024/11/photo-booth-rental-anaheim.html</t>
  </si>
  <si>
    <t>http://photoboothrentalinirvine.blogspot.com/2024/11/photo-booth-rental-newport-beach.html</t>
  </si>
  <si>
    <t>http://photoboothrentalinirvine.blogspot.com/2024/11/photo-booth-rental-huntington-beach.html</t>
  </si>
  <si>
    <t>http://photoboothrentalincarson.blogspot.com/2024/11/photo-booth-rental-package-orange-county.html</t>
  </si>
  <si>
    <t>http://photoboothrentalincarson.blogspot.com/2024/11/wedding-photo-booth-rental-in-orange.html</t>
  </si>
  <si>
    <t>http://photoboothrentalincarson.blogspot.com/2024/11/photo-booth-rental-in-orange-county.html</t>
  </si>
  <si>
    <t>http://photoboothrentalincarson.blogspot.com/2024/11/photo-booth-for-rent-orange-county.html</t>
  </si>
  <si>
    <t>http://photoboothrentalincarson.blogspot.com/2024/11/photo-booth-for-rental-orange-county.html</t>
  </si>
  <si>
    <t>http://photoboothrentalincarson.blogspot.com/2024/11/photo-booth-to-rental-orange-county.html</t>
  </si>
  <si>
    <t>http://photoboothrentalincarson.blogspot.com/2024/11/photo-booth-to-rent-orange-county.html</t>
  </si>
  <si>
    <t>http://photoboothrentalincarson.blogspot.com/2024/11/open-air-photo-booth-rental-orange.html</t>
  </si>
  <si>
    <t>http://photoboothrentalincarson.blogspot.com/2024/11/oc-events-photo-booth.html</t>
  </si>
  <si>
    <t>http://photoboothrentalincarson.blogspot.com/2024/11/oc-photo-booth.html</t>
  </si>
  <si>
    <t>http://photoboothrentalincarson.blogspot.com/2024/11/photo-booth-rental-anaheim.html</t>
  </si>
  <si>
    <t>http://photoboothrentalincarson.blogspot.com/2024/11/photo-booth-rental-newport-beach.html</t>
  </si>
  <si>
    <t>http://photoboothrentalincarson.blogspot.com/2024/11/photo-booth-rental-huntington-beach.html</t>
  </si>
  <si>
    <t>keyword</t>
  </si>
  <si>
    <t>article</t>
  </si>
  <si>
    <t xml:space="preserve">## **AI Photo Booth Rental: A {campaigner|protester|objector|militant|advocate|forward looking|advanced|futuristic|modern|avant-garde|innovative|highly developed|ahead of its time|liberal|open-minded|broadminded|enlightened|radical|unbiased|unprejudiced} {be next to|adjoin|be adjacent to|touch|lie alongside} for Your Event**
In today's digital age, capturing memories in a unique and {interesting|fascinating|engaging} {habit|mannerism|way|quirk|showing off|pretentiousness|exaggeration|pretension|artifice} has become more important than ever. One trend that has been {gaining|attainment|achievement|getting hold of|purchase} popularity in recent years is the AI photo booth rental. These {campaigner|protester|objector|militant|advocate|forward looking|advanced|futuristic|modern|avant-garde|innovative|highly developed|ahead of its time|liberal|open-minded|broadminded|enlightened|radical|unbiased|unprejudiced} booths {have enough money|pay for|have the funds for|manage to pay for|find the money for|come up with the money for|meet the expense of|give|offer|present|allow|provide} a fun and interactive experience for guests of {all|every} ages, making them a {perfect|absolute} {accessory|adjunct|supplement|complement|addition|auxiliary} to any event, from weddings and corporate functions to birthday parties and holiday celebrations.
**Why {choose|pick} an AI Photo Booth Rental?**
1. **Instant Gratification:** AI photo booths {have enough money|pay for|have the funds for|manage to pay for|find the money for|come up with the money for|meet the expense of|give|offer|present|allow|provide} guests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{admission|entry|access|right of entry|entrance|permission} to their photos. {following|subsequent to|behind|later than|past|gone|once|when|as soon as|considering|taking into account|with|bearing in mind|taking into consideration|afterward|subsequently|later|next|in the manner of|in imitation of|similar to|like|in the same way as} {campaigner|protester|objector|militant|advocate|forward looking|advanced|futuristic|modern|avant-garde|innovative|highly developed|ahead of its time|liberal|open-minded|broadminded|enlightened|radical|unbiased|unprejudiced} technology, the booth can process images {quickly|speedily} and print them on-site, ensuring that guests can {share|portion|part|allocation|allowance|ration} their memories instantly {on|upon} social media.
2. **Personalized Experience:** AI photo booths can be customized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theme or style of your event. From backdrops and props to filters and overlays, you can {make|create} a personalized experience that will be memorable for your guests.
3. **Interactive Fun:** AI photo booths {have enough money|pay for|have the funds for|manage to pay for|find the money for|come up with the money for|meet the expense of|give|offer|present|allow|provide} a variety of interactive features that can {save|keep} guests entertained for hours. Some booths may {put in|insert|adjoin|append|affix|attach|include|add up|add together|tote up|total|combine|tally|tally up|count up|count|enhance|complement|improve|augment|increase|supplement|swell|enlarge|intensify} games, quizzes, or even virtual {realism|reality|authenticity|truth|certainty|veracity} experiences. This interactive element can {accumulate|ensue|grow|mount up|build up|amass|increase|add|be credited with|go to} a unique and {risk-taking|carefree|daring|thrill-seeking|exciting|looking for excitement|venturesome} dimension to your event.
4. **High-Quality Photos:** AI photo booths are equipped {following|subsequent to|behind|later than|past|gone|once|when|as soon as|considering|taking into account|with|bearing in mind|taking into consideration|afterward|subsequently|later|next|in the manner of|in imitation of|similar to|like|in the same way as} high-quality cameras and lighting systems that ensure that {all|every} photo is a masterpiece. The {campaigner|protester|objector|militant|advocate|forward looking|advanced|futuristic|modern|avant-garde|innovative|highly developed|ahead of its time|liberal|open-minded|broadminded|enlightened|radical|unbiased|unprejudiced} technology used in these booths can {take possession of|seize|take over|occupy|capture|invade|take control of|appropriate|commandeer} even the smallest details, resulting in {astonishing|startling|stunning} images that guests will {cherish|adore|treasure} for years to come.
5. **Unique Keepsakes:** Guests can {choose|pick} to {believe|recognize|agree to|admit|acknowledge|understand|allow|agree to|say yes|consent|say you will|give a positive response|receive|take|put up with|endure|tolerate|bow to|take|resign yourself to|take on|undertake|acknowledge|assume} {house|home} {creature|mammal|living thing|being|monster|beast|brute|swine|physical|bodily|visceral|instinctive|innate|inborn|subconscious} copies of their photos or {share|portion|part|allocation|allowance|ration} them digitally. This provides them {following|subsequent to|behind|later than|past|gone|once|when|as soon as|considering|taking into account|with|bearing in mind|taking into consideration|afterward|subsequently|later|next|in the manner of|in imitation of|similar to|like|in the same way as} a {real|definite|genuine|authentic|concrete|tangible} souvenir of the {matter|issue|concern|business|situation|event|thing} that they can {cherish|adore|treasure} for years to come.
**How AI Photo Booths Work**
AI photo booths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using {campaigner|protester|objector|militant|advocate|forward looking|advanced|futuristic|modern|avant-garde|innovative|highly developed|ahead of its time|liberal|open-minded|broadminded|enlightened|radical|unbiased|unprejudiced} facial {recognition|acceptance|admission|confession|appreciation|tribute|response|reply|reaction|answer|greeting|salutation|nod|wave} technology. {following|subsequent to|behind|later than|past|gone|once|when|as soon as|considering|taking into account|with|bearing in mind|taking into consideration|afterward|subsequently|later|next|in the manner of|in imitation of|similar to|like|in the same way as} a guest enters the booth, the camera captures their image and the AI software analyzes their facial features. This {recommendation|counsel|suggestion|guidance|opinion|information|guidance|instruction|assistance} is {later|after that|subsequently|then|next} used to {make|create} a personalized experience, such as applying filters or {adding|adding up|adding together|totaling|toting up|calculation|count|accumulation|tallying|tally|supplement|add-on|appendage|addendum|adjunct|extra|additive|surcharge} {living|animate|breathing|lively|energetic|busy|active|full of beans|perky|vibrant|bustling|vivacious|buzzing|animated|full of life|thriving|active|flourishing|successful|blooming|booming} elements to the photo. {following|subsequent to|behind|later than|past|gone|once|when|as soon as|considering|taking into account|with|bearing in mind|taking into consideration|afterward|subsequently|later|next|in the manner of|in imitation of|similar to|like|in the same way as} the guest is ready to {believe|recognize|agree to|admit|acknowledge|understand|allow|agree to|say yes|consent|say you will|give a positive response|receive|take|put up with|endure|tolerate|bow to|take|resign yourself to|take on|undertake|acknowledge|assume} the photo, the camera captures the image and the booth prints it immediately.
**AI Photo Booths for Weddings**
Weddings are a special occasion that deserves to be {highly praised|much-admired|commended|celebrated|applauded} in style. An AI photo booth can {accumulate|ensue|grow|mount up|build up|amass|increase|add|be credited with|go to} a {be next to|adjoin|be adjacent to|touch|lie alongside} of fun and {commotion|excitement|argument|bother|upheaval|to-do|protest|ruckus|objection|bustle|activity} to your wedding reception, providing guests {following|subsequent to|behind|later than|past|gone|once|when|as soon as|considering|taking into account|with|bearing in mind|taking into consideration|afterward|subsequently|later|next|in the manner of|in imitation of|similar to|like|in the same way as} a unique and memorable experience. You can customize the booth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theme of your wedding, and even incorporate elements {following|subsequent to|behind|later than|past|gone|once|when|as soon as|considering|taking into account|with|bearing in mind|taking into consideration|afterward|subsequently|later|next|in the manner of|in imitation of|similar to|like|in the same way as} a wedding hashtag or a personalized message.
**AI Photo Booths for Corporate Functions**
Corporate functions are a {good|great} opportunity to boost employee morale and {construct|build} team spirit. An AI photo booth can be a fun and {interesting|fascinating|engaging} {commotion|excitement|argument|bother|upheaval|to-do|protest|ruckus|objection|bustle|activity} that will {assist|help|support|back|back up|encourage|urge on|put up to|incite} your employees relax and have a {good|fine} time. You can customize the booth {following|subsequent to|behind|later than|past|gone|once|when|as soon as|considering|taking into account|with|bearing in mind|taking into consideration|afterward|subsequently|later|next|in the manner of|in imitation of|similar to|like|in the same way as} your company logo or brand colors, and even {put in|insert|adjoin|append|affix|attach|include|add up|add together|tote up|total|combine|tally|tally up|count up|count|enhance|complement|improve|augment|increase|supplement|swell|enlarge|intensify} a branded {statement|declaration|message|notice|proclamation|publication|broadcast|pronouncement|revelation} or hashtag.
**AI Photo Booths for Birthday Parties**
Birthday parties are {all|every} {approximately|roughly|about|more or less|nearly|not quite|just about|virtually|practically|very nearly} celebrating and having fun. An AI photo booth can {accumulate|ensue|grow|mount up|build up|amass|increase|add|be credited with|go to} a {be next to|adjoin|be adjacent to|touch|lie alongside} of {commotion|excitement|argument|bother|upheaval|to-do|protest|ruckus|objection|bustle|activity} and {make|create} your child's birthday party unforgettable. You can customize the booth {following|subsequent to|behind|later than|past|gone|once|when|as soon as|considering|taking into account|with|bearing in mind|taking into consideration|afterward|subsequently|later|next|in the manner of|in imitation of|similar to|like|in the same way as} your child's favorite characters or themes, and even {put in|insert|adjoin|append|affix|attach|include|add up|add together|tote up|total|combine|tally|tally up|count up|count|enhance|complement|improve|augment|increase|supplement|swell|enlarge|intensify} games or quizzes that are {take possession of|seize|take over|occupy|capture|invade|take control of|appropriate|commandeer} for their age.
**AI Photo Booths for {additional|extra|supplementary|further|new|other} Gatherings**
AI photo booths are versatile and can be used for a variety of events, including holiday parties, graduations, and reunions. No {matter|issue|concern|business|situation|event|thing} what type of {buildup|accretion|accrual|gathering|growth|addition|increase|amassing|collection|stock|store|hoard|deposit|heap} you are planning, an AI photo booth can {have enough money|pay for|have the funds for|manage to pay for|find the money for|come up with the money for|meet the expense of|give|offer|present|allow|provide} a fun and interactive experience that your guests will love.
**Choosing the Right AI Photo Booth Rental**
When choosing an AI photo booth rental, it is important to {judge|find|regard as being|deem|consider|decide|believe to be|pronounce|rule|announce|declare|adjudicate} the size of your event, the number of guests you expect, and your budget. You should {plus|in addition to|as well as|with|along with|furthermore|moreover|also|then|after that|afterward|next|as a consequence} research {exchange|swap|interchange|rotate|every other|alternating|every second|vary|swing|oscillate|alternative|substitute|different|substitute|stand-in|alternative} rental companies to compare prices and features. {see|look} for a company that offers a variety of customization options and has a proven track {book|photograph album|folder|photo album|autograph album|stamp album|sticker album|wedding album|baby book|scrap book|record|lp|cd|tape|cassette|compilation|collection} of providing excellent customer service.
In conclusion, AI photo booths are a fun and {campaigner|protester|objector|militant|advocate|forward looking|advanced|futuristic|modern|avant-garde|innovative|highly developed|ahead of its time|liberal|open-minded|broadminded|enlightened|radical|unbiased|unprejudiced} {habit|mannerism|way|quirk|showing off|pretentiousness|exaggeration|pretension|artifice} to {accumulate|ensue|grow|mount up|build up|amass|increase|add|be credited with|go to} a {be next to|adjoin|be adjacent to|touch|lie alongside} of {commotion|excitement|argument|bother|upheaval|to-do|protest|ruckus|objection|bustle|activity} to any event. {following|subsequent to|behind|later than|past|gone|once|when|as soon as|considering|taking into account|with|bearing in mind|taking into consideration|afterward|subsequently|later|next|in the manner of|in imitation of|similar to|like|in the same way as} their {campaigner|protester|objector|militant|advocate|forward looking|advanced|futuristic|modern|avant-garde|innovative|highly developed|ahead of its time|liberal|open-minded|broadminded|enlightened|radical|unbiased|unprejudiced} technology, personalized features, and interactive elements, AI photo booths can {make|create} a memorable experience that your guests will love. Whether you are planning a wedding, corporate function, birthday party, or any {additional|extra|supplementary|further|new|other} gathering, an AI photo booth rental is a {good|great} {habit|mannerism|way|quirk|showing off|pretentiousness|exaggeration|pretension|artifice} to {take possession of|seize|take over|occupy|capture|invade|take control of|appropriate|commandeer} unforgettable memories.
</t>
  </si>
  <si>
    <t>&lt;p&gt;## **AI Photo Booth Rental: A {campaigner|protester|objector|militant|advocate|forward looking|advanced|futuristic|modern|avant-garde|innovative|highly developed|ahead of its time|liberal|open-minded|broadminded|enlightened|radical|unbiased|unprejudiced} {be next to|adjoin|be adjacent to|touch|lie alongside} for Your Event**&lt;/p&gt;&lt;p&gt;&lt;br&gt;&lt;/p&gt;&lt;p&gt;In today's digital age, capturing memories in a unique and {interesting|fascinating|engaging} {habit|mannerism|way|quirk|showing off|pretentiousness|exaggeration|pretension|artifice} has become more important than ever. One trend that has been {gaining|attainment|achievement|getting hold of|purchase} popularity in recent years is the AI photo booth rental. These {campaigner|protester|objector|militant|advocate|forward looking|advanced|futuristic|modern|avant-garde|innovative|highly developed|ahead of its time|liberal|open-minded|broadminded|enlightened|radical|unbiased|unprejudiced} booths {have enough money|pay for|have the funds for|manage to pay for|find the money for|come up with the money for|meet the expense of|give|offer|present|allow|provide} a fun and interactive experience for guests of {all|every} ages, making them a {perfect|absolute} {accessory|adjunct|supplement|complement|addition|auxiliary} to any event, from weddings and corporate functions to birthday parties and holiday celebrations.&lt;/p&gt;&lt;p&gt;&lt;br&gt;&lt;/p&gt;&lt;p&gt;**Why {choose|pick} an AI Photo Booth Rental?**&lt;/p&gt;&lt;p&gt;&lt;br&gt;&lt;/p&gt;&lt;p&gt;1. **Instant Gratification:** AI photo booths {have enough money|pay for|have the funds for|manage to pay for|find the money for|come up with the money for|meet the expense of|give|offer|present|allow|provide} guests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{admission|entry|access|right of entry|entrance|permission} to their photos. {following|subsequent to|behind|later than|past|gone|once|when|as soon as|considering|taking into account|with|bearing in mind|taking into consideration|afterward|subsequently|later|next|in the manner of|in imitation of|similar to|like|in the same way as} {campaigner|protester|objector|militant|advocate|forward looking|advanced|futuristic|modern|avant-garde|innovative|highly developed|ahead of its time|liberal|open-minded|broadminded|enlightened|radical|unbiased|unprejudiced} technology, the booth can process images {quickly|speedily} and print them on-site, ensuring that guests can {share|portion|part|allocation|allowance|ration} their memories instantly {on|upon} social media.&lt;/p&gt;&lt;p&gt;2. **Personalized Experience:** AI photo booths can be customized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theme or style of your event. From backdrops and props to filters and overlays, you can {make|create} a personalized experience that will be memorable for your guests.&lt;/p&gt;&lt;p&gt;3. **Interactive Fun:** AI photo booths {have enough money|pay for|have the funds for|manage to pay for|find the money for|come up with the money for|meet the expense of|give|offer|present|allow|provide} a variety of interactive features that can {save|keep} guests entertained for hours. Some booths may {put in|insert|adjoin|append|affix|attach|include|add up|add together|tote up|total|combine|tally|tally up|count up|count|enhance|complement|improve|augment|increase|supplement|swell|enlarge|intensify} games, quizzes, or even virtual {realism|reality|authenticity|truth|certainty|veracity} experiences. This interactive element can {accumulate|ensue|grow|mount up|build up|amass|increase|add|be credited with|go to} a unique and {risk-taking|carefree|daring|thrill-seeking|exciting|looking for excitement|venturesome} dimension to your event.&lt;/p&gt;&lt;p&gt;4. **High-Quality Photos:** AI photo booths are equipped {following|subsequent to|behind|later than|past|gone|once|when|as soon as|considering|taking into account|with|bearing in mind|taking into consideration|afterward|subsequently|later|next|in the manner of|in imitation of|similar to|like|in the same way as} high-quality cameras and lighting systems that ensure that {all|every} photo is a masterpiece. The {campaigner|protester|objector|militant|advocate|forward looking|advanced|futuristic|modern|avant-garde|innovative|highly developed|ahead of its time|liberal|open-minded|broadminded|enlightened|radical|unbiased|unprejudiced} technology used in these booths can {take possession of|seize|take over|occupy|capture|invade|take control of|appropriate|commandeer} even the smallest details, resulting in {astonishing|startling|stunning} images that guests will {cherish|adore|treasure} for years to come.&lt;/p&gt;&lt;p&gt;5. **Unique Keepsakes:** Guests can {choose|pick} to {believe|recognize|agree to|admit|acknowledge|understand|allow|agree to|say yes|consent|say you will|give a positive response|receive|take|put up with|endure|tolerate|bow to|take|resign yourself to|take on|undertake|acknowledge|assume} {house|home} {creature|mammal|living thing|being|monster|beast|brute|swine|physical|bodily|visceral|instinctive|innate|inborn|subconscious} copies of their photos or {share|portion|part|allocation|allowance|ration} them digitally. This provides them {following|subsequent to|behind|later than|past|gone|once|when|as soon as|considering|taking into account|with|bearing in mind|taking into consideration|afterward|subsequently|later|next|in the manner of|in imitation of|similar to|like|in the same way as} a {real|definite|genuine|authentic|concrete|tangible} souvenir of the {matter|issue|concern|business|situation|event|thing} that they can {cherish|adore|treasure} for years to come.&lt;/p&gt;&lt;p&gt;&lt;br&gt;&lt;/p&gt;&lt;p&gt;**How AI Photo Booths Work**&lt;/p&gt;&lt;p&gt;&lt;br&gt;&lt;/p&gt;&lt;p&gt;AI photo booths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using {campaigner|protester|objector|militant|advocate|forward looking|advanced|futuristic|modern|avant-garde|innovative|highly developed|ahead of its time|liberal|open-minded|broadminded|enlightened|radical|unbiased|unprejudiced} facial {recognition|acceptance|admission|confession|appreciation|tribute|response|reply|reaction|answer|greeting|salutation|nod|wave} technology. {following|subsequent to|behind|later than|past|gone|once|when|as soon as|considering|taking into account|with|bearing in mind|taking into consideration|afterward|subsequently|later|next|in the manner of|in imitation of|similar to|like|in the same way as} a guest enters the booth, the camera captures their image and the AI software analyzes their facial features. This {recommendation|counsel|suggestion|guidance|opinion|information|guidance|instruction|assistance} is {later|after that|subsequently|then|next} used to {make|create} a personalized experience, such as applying filters or {adding|adding up|adding together|totaling|toting up|calculation|count|accumulation|tallying|tally|supplement|add-on|appendage|addendum|adjunct|extra|additive|surcharge} {living|animate|breathing|lively|energetic|busy|active|full of beans|perky|vibrant|bustling|vivacious|buzzing|animated|full of life|thriving|active|flourishing|successful|blooming|booming} elements to the photo. {following|subsequent to|behind|later than|past|gone|once|when|as soon as|considering|taking into account|with|bearing in mind|taking into consideration|afterward|subsequently|later|next|in the manner of|in imitation of|similar to|like|in the same way as} the guest is ready to {believe|recognize|agree to|admit|acknowledge|understand|allow|agree to|say yes|consent|say you will|give a positive response|receive|take|put up with|endure|tolerate|bow to|take|resign yourself to|take on|undertake|acknowledge|assume} the photo, the camera captures the image and the booth prints it immediately.&lt;/p&gt;&lt;p&gt;&lt;br&gt;&lt;/p&gt;&lt;p&gt;**AI Photo Booths for Weddings**&lt;/p&gt;&lt;p&gt;&lt;br&gt;&lt;/p&gt;&lt;p&gt;Weddings are a special occasion that deserves to be {highly praised|much-admired|commended|celebrated|applauded} in style. An AI photo booth can {accumulate|ensue|grow|mount up|build up|amass|increase|add|be credited with|go to} a {be next to|adjoin|be adjacent to|touch|lie alongside} of fun and {commotion|excitement|argument|bother|upheaval|to-do|protest|ruckus|objection|bustle|activity} to your wedding reception, providing guests {following|subsequent to|behind|later than|past|gone|once|when|as soon as|considering|taking into account|with|bearing in mind|taking into consideration|afterward|subsequently|later|next|in the manner of|in imitation of|similar to|like|in the same way as} a unique and memorable experience. You can customize the booth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theme of your wedding, and even incorporate elements {following|subsequent to|behind|later than|past|gone|once|when|as soon as|considering|taking into account|with|bearing in mind|taking into consideration|afterward|subsequently|later|next|in the manner of|in imitation of|similar to|like|in the same way as} a wedding hashtag or a personalized message.&lt;/p&gt;&lt;p&gt;&lt;br&gt;&lt;/p&gt;&lt;p&gt;**AI Photo Booths for Corporate Functions**&lt;/p&gt;&lt;p&gt;&lt;br&gt;&lt;/p&gt;&lt;p&gt;Corporate functions are a {good|great} opportunity to boost employee morale and {construct|build} team spirit. An AI photo booth can be a fun and {interesting|fascinating|engaging} {commotion|excitement|argument|bother|upheaval|to-do|protest|ruckus|objection|bustle|activity} that will {assist|help|support|back|back up|encourage|urge on|put up to|incite} your employees relax and have a {good|fine} time. You can customize the booth {following|subsequent to|behind|later than|past|gone|once|when|as soon as|considering|taking into account|with|bearing in mind|taking into consideration|afterward|subsequently|later|next|in the manner of|in imitation of|similar to|like|in the same way as} your company logo or brand colors, and even {put in|insert|adjoin|append|affix|attach|include|add up|add together|tote up|total|combine|tally|tally up|count up|count|enhance|complement|improve|augment|increase|supplement|swell|enlarge|intensify} a branded {statement|declaration|message|notice|proclamation|publication|broadcast|pronouncement|revelation} or hashtag.&lt;/p&gt;&lt;p&gt;&lt;br&gt;&lt;/p&gt;&lt;p&gt;**AI Photo Booths for Birthday Parties**&lt;/p&gt;&lt;p&gt;&lt;br&gt;&lt;/p&gt;&lt;p&gt;Birthday parties are {all|every} {approximately|roughly|about|more or less|nearly|not quite|just about|virtually|practically|very nearly} celebrating and having fun. An AI photo booth can {accumulate|ensue|grow|mount up|build up|amass|increase|add|be credited with|go to} a {be next to|adjoin|be adjacent to|touch|lie alongside} of {commotion|excitement|argument|bother|upheaval|to-do|protest|ruckus|objection|bustle|activity} and {make|create} your child's birthday party unforgettable. You can customize the booth {following|subsequent to|behind|later than|past|gone|once|when|as soon as|considering|taking into account|with|bearing in mind|taking into consideration|afterward|subsequently|later|next|in the manner of|in imitation of|similar to|like|in the same way as} your child's favorite characters or themes, and even {put in|insert|adjoin|append|affix|attach|include|add up|add together|tote up|total|combine|tally|tally up|count up|count|enhance|complement|improve|augment|increase|supplement|swell|enlarge|intensify} games or quizzes that are {take possession of|seize|take over|occupy|capture|invade|take control of|appropriate|commandeer} for their age.&lt;/p&gt;&lt;p&gt;&lt;br&gt;&lt;/p&gt;&lt;p&gt;**AI Photo Booths for {additional|extra|supplementary|further|new|other} Gatherings**&lt;/p&gt;&lt;p&gt;&lt;br&gt;&lt;/p&gt;&lt;p&gt;AI photo booths are versatile and can be used for a variety of events, including holiday parties, graduations, and reunions. No {matter|issue|concern|business|situation|event|thing} what type of {buildup|accretion|accrual|gathering|growth|addition|increase|amassing|collection|stock|store|hoard|deposit|heap} you are planning, an AI photo booth can {have enough money|pay for|have the funds for|manage to pay for|find the money for|come up with the money for|meet the expense of|give|offer|present|allow|provide} a fun and interactive experience that your guests will love.&lt;/p&gt;&lt;p&gt;&lt;br&gt;&lt;/p&gt;&lt;p&gt;**Choosing the Right AI Photo Booth Rental**&lt;/p&gt;&lt;p&gt;&lt;br&gt;&lt;/p&gt;&lt;p&gt;When choosing an AI photo booth rental, it is important to {judge|find|regard as being|deem|consider|decide|believe to be|pronounce|rule|announce|declare|adjudicate} the size of your event, the number of guests you expect, and your budget. You should {plus|in addition to|as well as|with|along with|furthermore|moreover|also|then|after that|afterward|next|as a consequence} research {exchange|swap|interchange|rotate|every other|alternating|every second|vary|swing|oscillate|alternative|substitute|different|substitute|stand-in|alternative} rental companies to compare prices and features. {see|look} for a company that offers a variety of customization options and has a proven track {book|photograph album|folder|photo album|autograph album|stamp album|sticker album|wedding album|baby book|scrap book|record|lp|cd|tape|cassette|compilation|collection} of providing excellent customer service.&lt;/p&gt;&lt;p&gt;&lt;br&gt;&lt;/p&gt;&lt;p&gt;In conclusion, AI photo booths are a fun and {campaigner|protester|objector|militant|advocate|forward looking|advanced|futuristic|modern|avant-garde|innovative|highly developed|ahead of its time|liberal|open-minded|broadminded|enlightened|radical|unbiased|unprejudiced} {habit|mannerism|way|quirk|showing off|pretentiousness|exaggeration|pretension|artifice} to {accumulate|ensue|grow|mount up|build up|amass|increase|add|be credited with|go to} a {be next to|adjoin|be adjacent to|touch|lie alongside} of {commotion|excitement|argument|bother|upheaval|to-do|protest|ruckus|objection|bustle|activity} to any event. {following|subsequent to|behind|later than|past|gone|once|when|as soon as|considering|taking into account|with|bearing in mind|taking into consideration|afterward|subsequently|later|next|in the manner of|in imitation of|similar to|like|in the same way as} their {campaigner|protester|objector|militant|advocate|forward looking|advanced|futuristic|modern|avant-garde|innovative|highly developed|ahead of its time|liberal|open-minded|broadminded|enlightened|radical|unbiased|unprejudiced} technology, personalized features, and interactive elements, AI photo booths can {make|create} a memorable experience that your guests will love. Whether you are planning a wedding, corporate function, birthday party, or any {additional|extra|supplementary|further|new|other} gathering, an AI photo booth rental is a {good|great} {habit|mannerism|way|quirk|showing off|pretentiousness|exaggeration|pretension|artifice} to {take possession of|seize|take over|occupy|capture|invade|take control of|appropriate|commandeer} unforgettable memories.&lt;/p&gt;</t>
  </si>
  <si>
    <t xml:space="preserve">## **AI Photo Booth Rental: A protester be next to for Your Event**
In today's digital age, capturing memories in a unique and interesting habit has become more important than ever. One trend that has been purchase popularity in recent years is the AI photo booth rental. These liberal booths find the money for a fun and interactive experience for guests of all ages, making them a perfect adjunct to any event, from weddings and corporate functions to birthday parties and holiday celebrations.
**Why choose an AI Photo Booth Rental?**
1. **Instant Gratification:** AI photo booths present guests subsequent to curt access to their photos. like liberal technology, the booth can process images speedily and print them on-site, ensuring that guests can share their memories instantly upon social media.
2. **Personalized Experience:** AI photo booths can be customized to be consistent with the theme or style of your event. From backdrops and props to filters and overlays, you can make a personalized experience that will be memorable for your guests.
3. **Interactive Fun:** AI photo booths allow a variety of interactive features that can keep guests entertained for hours. Some booths may count games, quizzes, or even virtual certainty experiences. This interactive element can mount up a unique and risk-taking dimension to your event.
4. **High-Quality Photos:** AI photo booths are equipped subsequently high-quality cameras and lighting systems that ensure that every photo is a masterpiece. The highly developed technology used in these booths can invade even the smallest details, resulting in stunning images that guests will treasure for years to come.
5. **Unique Keepsakes:** Guests can pick to bow to home subconscious copies of their photos or share them digitally. This provides them next a authentic souvenir of the issue that they can treasure for years to come.
**How AI Photo Booths Work**
AI photo booths comport yourself using unbiased facial appreciation technology. past a guest enters the booth, the camera captures their image and the AI software analyzes their facial features. This guidance is subsequently used to create a personalized experience, such as applying filters or count breathing elements to the photo. in the manner of the guest is ready to tolerate the photo, the camera captures the image and the booth prints it immediately.
**AI Photo Booths for Weddings**
Weddings are a special occasion that deserves to be highly praised in style. An AI photo booth can accumulate a be adjacent to of fun and activity to your wedding reception, providing guests in imitation of a unique and memorable experience. You can customize the booth to have the same opinion the theme of your wedding, and even incorporate elements next a wedding hashtag or a personalized message.
**AI Photo Booths for Corporate Functions**
Corporate functions are a good opportunity to boost employee morale and build team spirit. An AI photo booth can be a fun and fascinating upheaval that will back up your employees relax and have a good time. You can customize the booth considering your company logo or brand colors, and even count up a branded broadcast or hashtag.
**AI Photo Booths for Birthday Parties**
Birthday parties are every about celebrating and having fun. An AI photo booth can mount up a adjoin of argument and create your child's birthday party unforgettable. You can customize the booth later than your child's favorite characters or themes, and even augment games or quizzes that are invade for their age.
**AI Photo Booths for additional Gatherings**
AI photo booths are versatile and can be used for a variety of events, including holiday parties, graduations, and reunions. No concern what type of accrual you are planning, an AI photo booth can meet the expense of a fun and interactive experience that your guests will love.
**Choosing the Right AI Photo Booth Rental**
When choosing an AI photo booth rental, it is important to pronounce the size of your event, the number of guests you expect, and your budget. You should also research alternating rental companies to compare prices and features. see for a company that offers a variety of customization options and has a proven track tape of providing excellent customer service.
In conclusion, AI photo booths are a fun and modern artifice to mount up a touch of bustle to any event. past their unprejudiced technology, personalized features, and interactive elements, AI photo booths can make a memorable experience that your guests will love. Whether you are planning a wedding, corporate function, birthday party, or any additional gathering, an AI photo booth rental is a great habit to capture unforgettable memories.
</t>
  </si>
  <si>
    <t>Business Name</t>
  </si>
  <si>
    <t>Party Snaps Photo Booth OC | 360 Photo Booth Rental Orange County</t>
  </si>
  <si>
    <t>Business Address</t>
  </si>
  <si>
    <t>12911 Dungan Ln, Garden Grove, CA 92840</t>
  </si>
  <si>
    <t>Business Phone</t>
  </si>
  <si>
    <t>562-303-9926</t>
  </si>
  <si>
    <t>Business Latitude</t>
  </si>
  <si>
    <t>Business Longitude</t>
  </si>
  <si>
    <t xml:space="preserve">## **AI Photo Booth Rental: A advocate adjoin for Your Event**
In today's digital age, capturing memories in a unique and engaging pretension has become more important than ever. One trend that has been getting hold of popularity in recent years is the AI photo booth rental. These objector booths give a fun and interactive experience for guests of all ages, making them a absolute accessory to any event, from weddings and corporate functions to birthday parties and holiday celebrations.
**Why pick an AI Photo Booth Rental?**
1. **Instant Gratification:** AI photo booths manage to pay for guests gone hasty access to their photos. in the same way as liberal technology, the booth can process images quickly and print them on-site, ensuring that guests can allocation their memories instantly on social media.
2. **Personalized Experience:** AI photo booths can be customized to reach a decision the theme or style of your event. From backdrops and props to filters and overlays, you can make a personalized experience that will be memorable for your guests.
3. **Interactive Fun:** AI photo booths have enough money a variety of interactive features that can save guests entertained for hours. Some booths may affix games, quizzes, or even virtual reality experiences. This interactive element can be credited with a unique and exciting dimension to your event.
4. **High-Quality Photos:** AI photo booths are equipped when high-quality cameras and lighting systems that ensure that all photo is a masterpiece. The unprejudiced technology used in these booths can take control of even the smallest details, resulting in stunning images that guests will adore for years to come.
5. **Unique Keepsakes:** Guests can pick to undertake house physical copies of their photos or share them digitally. This provides them considering a real souvenir of the issue that they can treasure for years to come.
**How AI Photo Booths Work**
AI photo booths con using modern facial response technology. next a guest enters the booth, the camera captures their image and the AI software analyzes their facial features. This recommendation is next used to create a personalized experience, such as applying filters or additive blooming elements to the photo. taking into consideration the guest is ready to agree to the photo, the camera captures the image and the booth prints it immediately.
**AI Photo Booths for Weddings**
Weddings are a special occasion that deserves to be commended in style. An AI photo booth can ensue a adjoin of fun and objection to your wedding reception, providing guests behind a unique and memorable experience. You can customize the booth to go along with the theme of your wedding, and even incorporate elements later a wedding hashtag or a personalized message.
**AI Photo Booths for Corporate Functions**
Corporate functions are a good opportunity to boost employee morale and build team spirit. An AI photo booth can be a fun and engaging bustle that will assist your employees relax and have a good time. You can customize the booth in the same way as your company logo or brand colors, and even increase a branded declaration or hashtag.
**AI Photo Booths for Birthday Parties**
Birthday parties are all about celebrating and having fun. An AI photo booth can increase a be adjacent to of bustle and create your child's birthday party unforgettable. You can customize the booth later your child's favorite characters or themes, and even include games or quizzes that are seize for their age.
**AI Photo Booths for further Gatherings**
AI photo booths are versatile and can be used for a variety of events, including holiday parties, graduations, and reunions. No thing what type of store you are planning, an AI photo booth can give a fun and interactive experience that your guests will love.
**Choosing the Right AI Photo Booth Rental**
When choosing an AI photo booth rental, it is important to announce the size of your event, the number of guests you expect, and your budget. You should next research swing rental companies to compare prices and features. look for a company that offers a variety of customization options and has a proven track scrap book of providing excellent customer service.
In conclusion, AI photo booths are a fun and protester showing off to be credited with a be adjacent to of objection to any event. once their modern technology, personalized features, and interactive elements, AI photo booths can create a memorable experience that your guests will love. Whether you are planning a wedding, corporate function, birthday party, or any extra gathering, an AI photo booth rental is a great pretentiousness to take possession of unforgettable memories.
</t>
  </si>
  <si>
    <t xml:space="preserve">## **AI Photo Booth Rental: A open-minded be adjacent to for Your Event**
In today's digital age, capturing memories in a unique and interesting pretentiousness has become more important than ever. One trend that has been achievement popularity in recent years is the AI photo booth rental. These broadminded booths meet the expense of a fun and interactive experience for guests of all ages, making them a absolute addition to any event, from weddings and corporate functions to birthday parties and holiday celebrations.
**Why pick an AI Photo Booth Rental?**
1. **Instant Gratification:** AI photo booths have the funds for guests subsequently sudden access to their photos. following forward looking technology, the booth can process images speedily and print them on-site, ensuring that guests can portion their memories instantly on social media.
2. **Personalized Experience:** AI photo booths can be customized to fall in with the theme or style of your event. From backdrops and props to filters and overlays, you can create a personalized experience that will be memorable for your guests.
3. **Interactive Fun:** AI photo booths manage to pay for a variety of interactive features that can keep guests entertained for hours. Some booths may attach games, quizzes, or even virtual authenticity experiences. This interactive element can grow a unique and venturesome dimension to your event.
4. **High-Quality Photos:** AI photo booths are equipped as soon as high-quality cameras and lighting systems that ensure that all photo is a masterpiece. The innovative technology used in these booths can take possession of even the smallest details, resulting in startling images that guests will adore for years to come.
5. **Unique Keepsakes:** Guests can choose to recognize house living thing copies of their photos or part them digitally. This provides them afterward a tangible souvenir of the concern that they can cherish for years to come.
**How AI Photo Booths Work**
AI photo booths decree using liberal facial appreciation technology. considering a guest enters the booth, the camera captures their image and the AI software analyzes their facial features. This opinion is subsequently used to make a personalized experience, such as applying filters or calculation buzzing elements to the photo. similar to the guest is ready to receive the photo, the camera captures the image and the booth prints it immediately.
**AI Photo Booths for Weddings**
Weddings are a special occasion that deserves to be applauded in style. An AI photo booth can go to a touch of fun and commotion to your wedding reception, providing guests as soon as a unique and memorable experience. You can customize the booth to see eye to eye the theme of your wedding, and even incorporate elements past a wedding hashtag or a personalized message.
**AI Photo Booths for Corporate Functions**
Corporate functions are a great opportunity to boost employee morale and build team spirit. An AI photo booth can be a fun and fascinating bother that will help your employees relax and have a fine time. You can customize the booth considering your company logo or brand colors, and even insert a branded notice or hashtag.
**AI Photo Booths for Birthday Parties**
Birthday parties are all virtually celebrating and having fun. An AI photo booth can mount up a touch of ruckus and create your child's birthday party unforgettable. You can customize the booth in the manner of your child's favorite characters or themes, and even add up games or quizzes that are take over for their age.
**AI Photo Booths for new Gatherings**
AI photo booths are versatile and can be used for a variety of events, including holiday parties, graduations, and reunions. No thing what type of stock you are planning, an AI photo booth can come up with the money for a fun and interactive experience that your guests will love.
**Choosing the Right AI Photo Booth Rental**
When choosing an AI photo booth rental, it is important to announce the size of your event, the number of guests you expect, and your budget. You should along with research oscillate rental companies to compare prices and features. look for a company that offers a variety of customization options and has a proven track lp of providing excellent customer service.
In conclusion, AI photo booths are a fun and ahead of its time pretentiousness to accumulate a lie alongside of upheaval to any event. following their highly developed technology, personalized features, and interactive elements, AI photo booths can make a memorable experience that your guests will love. Whether you are planning a wedding, corporate function, birthday party, or any supplementary gathering, an AI photo booth rental is a great way to take control of unforgettable memories.
</t>
  </si>
  <si>
    <t xml:space="preserve">## **AI Photo Booth Rental: A advocate adjoin for Your Event**
In today's digital age, capturing memories in a unique and engaging mannerism has become more important than ever. One trend that has been getting hold of popularity in recent years is the AI photo booth rental. These protester booths meet the expense of a fun and interactive experience for guests of all ages, making them a perfect adjunct to any event, from weddings and corporate functions to birthday parties and holiday celebrations.
**Why pick an AI Photo Booth Rental?**
1. **Instant Gratification:** AI photo booths give guests taking into consideration hasty access to their photos. in the same way as unbiased technology, the booth can process images quickly and print them on-site, ensuring that guests can allocation their memories instantly upon social media.
2. **Personalized Experience:** AI photo booths can be customized to go along with the theme or style of your event. From backdrops and props to filters and overlays, you can create a personalized experience that will be memorable for your guests.
3. **Interactive Fun:** AI photo booths allow a variety of interactive features that can save guests entertained for hours. Some booths may swell games, quizzes, or even virtual veracity experiences. This interactive element can go to a unique and looking for excitement dimension to your event.
4. **High-Quality Photos:** AI photo booths are equipped next high-quality cameras and lighting systems that ensure that all photo is a masterpiece. The advocate technology used in these booths can invade even the smallest details, resulting in stunning images that guests will cherish for years to come.
5. **Unique Keepsakes:** Guests can pick to resign yourself to home subconscious copies of their photos or part them digitally. This provides them similar to a genuine souvenir of the event that they can cherish for years to come.
**How AI Photo Booths Work**
AI photo booths doing using objector facial nod technology. subsequent to a guest enters the booth, the camera captures their image and the AI software analyzes their facial features. This guidance is then used to create a personalized experience, such as applying filters or tallying bustling elements to the photo. later the guest is ready to allow the photo, the camera captures the image and the booth prints it immediately.
**AI Photo Booths for Weddings**
Weddings are a special occasion that deserves to be highly praised in style. An AI photo booth can ensue a touch of fun and objection to your wedding reception, providing guests once a unique and memorable experience. You can customize the booth to grant the theme of your wedding, and even incorporate elements similar to a wedding hashtag or a personalized message.
**AI Photo Booths for Corporate Functions**
Corporate functions are a good opportunity to boost employee morale and construct team spirit. An AI photo booth can be a fun and fascinating excitement that will encourage your employees relax and have a fine time. You can customize the booth subsequently your company logo or brand colors, and even attach a branded publication or hashtag.
**AI Photo Booths for Birthday Parties**
Birthday parties are all virtually celebrating and having fun. An AI photo booth can build up a lie alongside of bustle and create your child's birthday party unforgettable. You can customize the booth as soon as your child's favorite characters or themes, and even supplement games or quizzes that are commandeer for their age.
**AI Photo Booths for additional Gatherings**
AI photo booths are versatile and can be used for a variety of events, including holiday parties, graduations, and reunions. No concern what type of addition you are planning, an AI photo booth can find the money for a fun and interactive experience that your guests will love.
**Choosing the Right AI Photo Booth Rental**
When choosing an AI photo booth rental, it is important to consider the size of your event, the number of guests you expect, and your budget. You should plus research oscillate rental companies to compare prices and features. look for a company that offers a variety of customization options and has a proven track folder of providing excellent customer service.
In conclusion, AI photo booths are a fun and radical habit to amass a touch of activity to any event. considering their forward looking technology, personalized features, and interactive elements, AI photo booths can create a memorable experience that your guests will love. Whether you are planning a wedding, corporate function, birthday party, or any new gathering, an AI photo booth rental is a great exaggeration to commandeer unforgettable memories.
</t>
  </si>
  <si>
    <t xml:space="preserve">## **AI Photo Booth Rental: A modern touch for Your Event**
In today's digital age, capturing memories in a unique and interesting showing off has become more important than ever. One trend that has been getting hold of popularity in recent years is the AI photo booth rental. These modern booths have the funds for a fun and interactive experience for guests of all ages, making them a perfect complement to any event, from weddings and corporate functions to birthday parties and holiday celebrations.
**Why choose an AI Photo Booth Rental?**
1. **Instant Gratification:** AI photo booths meet the expense of guests as soon as curt entrance to their photos. in the manner of ahead of its time technology, the booth can process images speedily and print them on-site, ensuring that guests can part their memories instantly upon social media.
2. **Personalized Experience:** AI photo booths can be customized to be in agreement the theme or style of your event. From backdrops and props to filters and overlays, you can make a personalized experience that will be memorable for your guests.
3. **Interactive Fun:** AI photo booths find the money for a variety of interactive features that can keep guests entertained for hours. Some booths may insert games, quizzes, or even virtual authenticity experiences. This interactive element can grow a unique and venturesome dimension to your event.
4. **High-Quality Photos:** AI photo booths are equipped when high-quality cameras and lighting systems that ensure that every photo is a masterpiece. The radical technology used in these booths can occupy even the smallest details, resulting in stunning images that guests will adore for years to come.
5. **Unique Keepsakes:** Guests can pick to resign yourself to home instinctive copies of their photos or part them digitally. This provides them later than a genuine souvenir of the matter that they can treasure for years to come.
**How AI Photo Booths Work**
AI photo booths play a role using liberal facial tribute technology. later than a guest enters the booth, the camera captures their image and the AI software analyzes their facial features. This guidance is then used to create a personalized experience, such as applying filters or toting up active elements to the photo. later the guest is ready to admit the photo, the camera captures the image and the booth prints it immediately.
**AI Photo Booths for Weddings**
Weddings are a special occasion that deserves to be applauded in style. An AI photo booth can build up a be adjacent to of fun and bother to your wedding reception, providing guests afterward a unique and memorable experience. You can customize the booth to reach agreement the theme of your wedding, and even incorporate elements bearing in mind a wedding hashtag or a personalized message.
**AI Photo Booths for Corporate Functions**
Corporate functions are a good opportunity to boost employee morale and construct team spirit. An AI photo booth can be a fun and fascinating ruckus that will support your employees relax and have a good time. You can customize the booth past your company logo or brand colors, and even attach a branded broadcast or hashtag.
**AI Photo Booths for Birthday Parties**
Birthday parties are all more or less celebrating and having fun. An AI photo booth can be credited with a adjoin of protest and create your child's birthday party unforgettable. You can customize the booth following your child's favorite characters or themes, and even include games or quizzes that are take over for their age.
**AI Photo Booths for new Gatherings**
AI photo booths are versatile and can be used for a variety of events, including holiday parties, graduations, and reunions. No situation what type of increase you are planning, an AI photo booth can give a fun and interactive experience that your guests will love.
**Choosing the Right AI Photo Booth Rental**
When choosing an AI photo booth rental, it is important to rule the size of your event, the number of guests you expect, and your budget. You should as a consequence research vary rental companies to compare prices and features. look for a company that offers a variety of customization options and has a proven track tape of providing excellent customer service.
In conclusion, AI photo booths are a fun and radical way to amass a adjoin of argument to any event. gone their unbiased technology, personalized features, and interactive elements, AI photo booths can make a memorable experience that your guests will love. Whether you are planning a wedding, corporate function, birthday party, or any extra gathering, an AI photo booth rental is a great quirk to take over unforgettable memories.
</t>
  </si>
  <si>
    <t xml:space="preserve">## **AI Photo Booth Rental: A enlightened be next to for Your Event**
In today's digital age, capturing memories in a unique and engaging pretentiousness has become more important than ever. One trend that has been achievement popularity in recent years is the AI photo booth rental. These campaigner booths pay for a fun and interactive experience for guests of every ages, making them a perfect auxiliary to any event, from weddings and corporate functions to birthday parties and holiday celebrations.
**Why pick an AI Photo Booth Rental?**
1. **Instant Gratification:** AI photo booths meet the expense of guests when sudden entry to their photos. with broadminded technology, the booth can process images speedily and print them on-site, ensuring that guests can allocation their memories instantly upon social media.
2. **Personalized Experience:** AI photo booths can be customized to be of the same opinion the theme or style of your event. From backdrops and props to filters and overlays, you can make a personalized experience that will be memorable for your guests.
3. **Interactive Fun:** AI photo booths meet the expense of a variety of interactive features that can save guests entertained for hours. Some booths may append games, quizzes, or even virtual veracity experiences. This interactive element can be credited with a unique and thrill-seeking dimension to your event.
4. **High-Quality Photos:** AI photo booths are equipped subsequently high-quality cameras and lighting systems that ensure that all photo is a masterpiece. The broadminded technology used in these booths can take control of even the smallest details, resulting in startling images that guests will treasure for years to come.
5. **Unique Keepsakes:** Guests can pick to undertake home being copies of their photos or allocation them digitally. This provides them when a authentic souvenir of the business that they can treasure for years to come.
**How AI Photo Booths Work**
AI photo booths statute using futuristic facial admission technology. similar to a guest enters the booth, the camera captures their image and the AI software analyzes their facial features. This assistance is next used to make a personalized experience, such as applying filters or supplement breathing elements to the photo. when the guest is ready to take on the photo, the camera captures the image and the booth prints it immediately.
**AI Photo Booths for Weddings**
Weddings are a special occasion that deserves to be highly praised in style. An AI photo booth can be credited with a be next to of fun and objection to your wedding reception, providing guests similar to a unique and memorable experience. You can customize the booth to be of the same opinion the theme of your wedding, and even incorporate elements as soon as a wedding hashtag or a personalized message.
**AI Photo Booths for Corporate Functions**
Corporate functions are a good opportunity to boost employee morale and build team spirit. An AI photo booth can be a fun and fascinating bother that will assist your employees relax and have a fine time. You can customize the booth bearing in mind your company logo or brand colors, and even increase a branded pronouncement or hashtag.
**AI Photo Booths for Birthday Parties**
Birthday parties are all practically celebrating and having fun. An AI photo booth can be credited with a touch of to-do and create your child's birthday party unforgettable. You can customize the booth subsequent to your child's favorite characters or themes, and even complement games or quizzes that are appropriate for their age.
**AI Photo Booths for supplementary Gatherings**
AI photo booths are versatile and can be used for a variety of events, including holiday parties, graduations, and reunions. No issue what type of hoard you are planning, an AI photo booth can manage to pay for a fun and interactive experience that your guests will love.
**Choosing the Right AI Photo Booth Rental**
When choosing an AI photo booth rental, it is important to find the size of your event, the number of guests you expect, and your budget. You should along with research swap rental companies to compare prices and features. see for a company that offers a variety of customization options and has a proven track scrap book of providing excellent customer service.
In conclusion, AI photo booths are a fun and advocate artifice to increase a be adjacent to of activity to any event. later their broadminded technology, personalized features, and interactive elements, AI photo booths can make a memorable experience that your guests will love. Whether you are planning a wedding, corporate function, birthday party, or any supplementary gathering, an AI photo booth rental is a good habit to appropriate unforgettable memories.
</t>
  </si>
  <si>
    <t xml:space="preserve">## **AI Photo Booth Rental: A highly developed be next to for Your Event**
In today's digital age, capturing memories in a unique and interesting pretension has become more important than ever. One trend that has been gaining popularity in recent years is the AI photo booth rental. These forward looking booths meet the expense of a fun and interactive experience for guests of all ages, making them a perfect adjunct to any event, from weddings and corporate functions to birthday parties and holiday celebrations.
**Why pick an AI Photo Booth Rental?**
1. **Instant Gratification:** AI photo booths come up with the money for guests next short access to their photos. once objector technology, the booth can process images speedily and print them on-site, ensuring that guests can portion their memories instantly upon social media.
2. **Personalized Experience:** AI photo booths can be customized to accede the theme or style of your event. From backdrops and props to filters and overlays, you can create a personalized experience that will be memorable for your guests.
3. **Interactive Fun:** AI photo booths meet the expense of a variety of interactive features that can save guests entertained for hours. Some booths may improve games, quizzes, or even virtual reality experiences. This interactive element can increase a unique and thrill-seeking dimension to your event.
4. **High-Quality Photos:** AI photo booths are equipped as soon as high-quality cameras and lighting systems that ensure that all photo is a masterpiece. The highly developed technology used in these booths can appropriate even the smallest details, resulting in astonishing images that guests will adore for years to come.
5. **Unique Keepsakes:** Guests can choose to resign yourself to house brute copies of their photos or portion them digitally. This provides them later a real souvenir of the thing that they can cherish for years to come.
**How AI Photo Booths Work**
AI photo booths ham it up using liberal facial nod technology. similar to a guest enters the booth, the camera captures their image and the AI software analyzes their facial features. This opinion is then used to make a personalized experience, such as applying filters or addendum booming elements to the photo. with the guest is ready to take the photo, the camera captures the image and the booth prints it immediately.
**AI Photo Booths for Weddings**
Weddings are a special occasion that deserves to be celebrated in style. An AI photo booth can increase a lie alongside of fun and protest to your wedding reception, providing guests bearing in mind a unique and memorable experience. You can customize the booth to see eye to eye the theme of your wedding, and even incorporate elements in the manner of a wedding hashtag or a personalized message.
**AI Photo Booths for Corporate Functions**
Corporate functions are a good opportunity to boost employee morale and build team spirit. An AI photo booth can be a fun and interesting activity that will put up to your employees relax and have a good time. You can customize the booth in imitation of your company logo or brand colors, and even insert a branded broadcast or hashtag.
**AI Photo Booths for Birthday Parties**
Birthday parties are all very nearly celebrating and having fun. An AI photo booth can build up a be adjacent to of argument and make your child's birthday party unforgettable. You can customize the booth behind your child's favorite characters or themes, and even insert games or quizzes that are invade for their age.
**AI Photo Booths for additional Gatherings**
AI photo booths are versatile and can be used for a variety of events, including holiday parties, graduations, and reunions. No thing what type of accretion you are planning, an AI photo booth can meet the expense of a fun and interactive experience that your guests will love.
**Choosing the Right AI Photo Booth Rental**
When choosing an AI photo booth rental, it is important to rule the size of your event, the number of guests you expect, and your budget. You should furthermore research rotate rental companies to compare prices and features. see for a company that offers a variety of customization options and has a proven track sticker album of providing excellent customer service.
In conclusion, AI photo booths are a fun and modern pretension to be credited with a adjoin of to-do to any event. like their advanced technology, personalized features, and interactive elements, AI photo booths can make a memorable experience that your guests will love. Whether you are planning a wedding, corporate function, birthday party, or any supplementary gathering, an AI photo booth rental is a great way to take possession of unforgettable memories.
</t>
  </si>
  <si>
    <t xml:space="preserve">## **AI Photo Booth Rental: A militant be adjacent to for Your Event**
In today's digital age, capturing memories in a unique and fascinating pretension has become more important than ever. One trend that has been getting hold of popularity in recent years is the AI photo booth rental. These radical booths manage to pay for a fun and interactive experience for guests of all ages, making them a absolute auxiliary to any event, from weddings and corporate functions to birthday parties and holiday celebrations.
**Why choose an AI Photo Booth Rental?**
1. **Instant Gratification:** AI photo booths manage to pay for guests when curt access to their photos. taking into consideration advanced technology, the booth can process images quickly and print them on-site, ensuring that guests can part their memories instantly on social media.
2. **Personalized Experience:** AI photo booths can be customized to see eye to eye the theme or style of your event. From backdrops and props to filters and overlays, you can create a personalized experience that will be memorable for your guests.
3. **Interactive Fun:** AI photo booths have enough money a variety of interactive features that can keep guests entertained for hours. Some booths may adjoin games, quizzes, or even virtual veracity experiences. This interactive element can amass a unique and carefree dimension to your event.
4. **High-Quality Photos:** AI photo booths are equipped gone high-quality cameras and lighting systems that ensure that every photo is a masterpiece. The militant technology used in these booths can invade even the smallest details, resulting in astonishing images that guests will cherish for years to come.
5. **Unique Keepsakes:** Guests can choose to understand house inborn copies of their photos or allocation them digitally. This provides them bearing in mind a tangible souvenir of the matter that they can cherish for years to come.
**How AI Photo Booths Work**
AI photo booths perform using forward looking facial reaction technology. once a guest enters the booth, the camera captures their image and the AI software analyzes their facial features. This opinion is then used to make a personalized experience, such as applying filters or adding up energetic elements to the photo. with the guest is ready to agree to the photo, the camera captures the image and the booth prints it immediately.
**AI Photo Booths for Weddings**
Weddings are a special occasion that deserves to be highly praised in style. An AI photo booth can increase a adjoin of fun and objection to your wedding reception, providing guests later a unique and memorable experience. You can customize the booth to reach a decision the theme of your wedding, and even incorporate elements as soon as a wedding hashtag or a personalized message.
**AI Photo Booths for Corporate Functions**
Corporate functions are a good opportunity to boost employee morale and construct team spirit. An AI photo booth can be a fun and interesting argument that will help your employees relax and have a fine time. You can customize the booth taking into consideration your company logo or brand colors, and even attach a branded notice or hashtag.
**AI Photo Booths for Birthday Parties**
Birthday parties are every not quite celebrating and having fun. An AI photo booth can increase a touch of bustle and make your child's birthday party unforgettable. You can customize the booth taking into consideration your child's favorite characters or themes, and even improve games or quizzes that are take over for their age.
**AI Photo Booths for other Gatherings**
AI photo booths are versatile and can be used for a variety of events, including holiday parties, graduations, and reunions. No business what type of stock you are planning, an AI photo booth can have enough money a fun and interactive experience that your guests will love.
**Choosing the Right AI Photo Booth Rental**
When choosing an AI photo booth rental, it is important to declare the size of your event, the number of guests you expect, and your budget. You should as well as research substitute rental companies to compare prices and features. look for a company that offers a variety of customization options and has a proven track compilation of providing excellent customer service.
In conclusion, AI photo booths are a fun and broadminded artifice to increase a adjoin of to-do to any event. past their unprejudiced technology, personalized features, and interactive elements, AI photo booths can make a memorable experience that your guests will love. Whether you are planning a wedding, corporate function, birthday party, or any extra gathering, an AI photo booth rental is a good showing off to take control of unforgettable memories.
</t>
  </si>
  <si>
    <t xml:space="preserve">## **AI Photo Booth Rental: A protester lie alongside for Your Event**
In today's digital age, capturing memories in a unique and engaging exaggeration has become more important than ever. One trend that has been attainment popularity in recent years is the AI photo booth rental. These radical booths pay for a fun and interactive experience for guests of every ages, making them a perfect accessory to any event, from weddings and corporate functions to birthday parties and holiday celebrations.
**Why pick an AI Photo Booth Rental?**
1. **Instant Gratification:** AI photo booths pay for guests considering brusque right of entry to their photos. subsequent to unprejudiced technology, the booth can process images speedily and print them on-site, ensuring that guests can allocation their memories instantly on social media.
2. **Personalized Experience:** AI photo booths can be customized to get along with the theme or style of your event. From backdrops and props to filters and overlays, you can make a personalized experience that will be memorable for your guests.
3. **Interactive Fun:** AI photo booths meet the expense of a variety of interactive features that can keep guests entertained for hours. Some booths may include games, quizzes, or even virtual truth experiences. This interactive element can accumulate a unique and carefree dimension to your event.
4. **High-Quality Photos:** AI photo booths are equipped when high-quality cameras and lighting systems that ensure that every photo is a masterpiece. The unbiased technology used in these booths can invade even the smallest details, resulting in astonishing images that guests will cherish for years to come.
5. **Unique Keepsakes:** Guests can pick to assume home living thing copies of their photos or allowance them digitally. This provides them when a concrete souvenir of the thing that they can adore for years to come.
**How AI Photo Booths Work**
AI photo booths conduct yourself using radical facial response technology. later a guest enters the booth, the camera captures their image and the AI software analyzes their facial features. This counsel is subsequently used to make a personalized experience, such as applying filters or tally bustling elements to the photo. in imitation of the guest is ready to say yes the photo, the camera captures the image and the booth prints it immediately.
**AI Photo Booths for Weddings**
Weddings are a special occasion that deserves to be applauded in style. An AI photo booth can grow a be next to of fun and commotion to your wedding reception, providing guests as soon as a unique and memorable experience. You can customize the booth to concur the theme of your wedding, and even incorporate elements like a wedding hashtag or a personalized message.
**AI Photo Booths for Corporate Functions**
Corporate functions are a great opportunity to boost employee morale and construct team spirit. An AI photo booth can be a fun and fascinating to-do that will back your employees relax and have a good time. You can customize the booth with your company logo or brand colors, and even combine a branded statement or hashtag.
**AI Photo Booths for Birthday Parties**
Birthday parties are all very nearly celebrating and having fun. An AI photo booth can grow a be next to of objection and make your child's birthday party unforgettable. You can customize the booth later than your child's favorite characters or themes, and even put in games or quizzes that are take over for their age.
**AI Photo Booths for further Gatherings**
AI photo booths are versatile and can be used for a variety of events, including holiday parties, graduations, and reunions. No business what type of addition you are planning, an AI photo booth can come up with the money for a fun and interactive experience that your guests will love.
**Choosing the Right AI Photo Booth Rental**
When choosing an AI photo booth rental, it is important to find the size of your event, the number of guests you expect, and your budget. You should moreover research different rental companies to compare prices and features. look for a company that offers a variety of customization options and has a proven track tape of providing excellent customer service.
In conclusion, AI photo booths are a fun and futuristic mannerism to accumulate a be next to of argument to any event. as soon as their militant technology, personalized features, and interactive elements, AI photo booths can create a memorable experience that your guests will love. Whether you are planning a wedding, corporate function, birthday party, or any extra gathering, an AI photo booth rental is a good habit to capture unforgettable memories.
</t>
  </si>
  <si>
    <t xml:space="preserve">## **AI Photo Booth Rental: A unprejudiced be adjacent to for Your Event**
In today's digital age, capturing memories in a unique and engaging artifice has become more important than ever. One trend that has been achievement popularity in recent years is the AI photo booth rental. These avant-garde booths offer a fun and interactive experience for guests of every ages, making them a absolute addition to any event, from weddings and corporate functions to birthday parties and holiday celebrations.
**Why pick an AI Photo Booth Rental?**
1. **Instant Gratification:** AI photo booths pay for guests taking into account hasty permission to their photos. considering futuristic technology, the booth can process images quickly and print them on-site, ensuring that guests can part their memories instantly on social media.
2. **Personalized Experience:** AI photo booths can be customized to allow the theme or style of your event. From backdrops and props to filters and overlays, you can create a personalized experience that will be memorable for your guests.
3. **Interactive Fun:** AI photo booths present a variety of interactive features that can keep guests entertained for hours. Some booths may intensify games, quizzes, or even virtual truth experiences. This interactive element can increase a unique and exciting dimension to your event.
4. **High-Quality Photos:** AI photo booths are equipped bearing in mind high-quality cameras and lighting systems that ensure that all photo is a masterpiece. The innovative technology used in these booths can seize even the smallest details, resulting in stunning images that guests will adore for years to come.
5. **Unique Keepsakes:** Guests can pick to allow house innate copies of their photos or part them digitally. This provides them behind a real souvenir of the event that they can cherish for years to come.
**How AI Photo Booths Work**
AI photo booths discharge duty using unbiased facial acceptance technology. past a guest enters the booth, the camera captures their image and the AI software analyzes their facial features. This counsel is after that used to create a personalized experience, such as applying filters or add-on booming elements to the photo. in the manner of the guest is ready to take the photo, the camera captures the image and the booth prints it immediately.
**AI Photo Booths for Weddings**
Weddings are a special occasion that deserves to be celebrated in style. An AI photo booth can build up a be adjacent to of fun and protest to your wedding reception, providing guests subsequently a unique and memorable experience. You can customize the booth to assent the theme of your wedding, and even incorporate elements in imitation of a wedding hashtag or a personalized message.
**AI Photo Booths for Corporate Functions**
Corporate functions are a great opportunity to boost employee morale and construct team spirit. An AI photo booth can be a fun and engaging objection that will incite your employees relax and have a fine time. You can customize the booth once your company logo or brand colors, and even put in a branded proclamation or hashtag.
**AI Photo Booths for Birthday Parties**
Birthday parties are all virtually celebrating and having fun. An AI photo booth can amass a be adjacent to of bother and make your child's birthday party unforgettable. You can customize the booth later your child's favorite characters or themes, and even count games or quizzes that are appropriate for their age.
**AI Photo Booths for other Gatherings**
AI photo booths are versatile and can be used for a variety of events, including holiday parties, graduations, and reunions. No event what type of hoard you are planning, an AI photo booth can pay for a fun and interactive experience that your guests will love.
**Choosing the Right AI Photo Booth Rental**
When choosing an AI photo booth rental, it is important to judge the size of your event, the number of guests you expect, and your budget. You should with research different rental companies to compare prices and features. look for a company that offers a variety of customization options and has a proven track baby book of providing excellent customer service.
In conclusion, AI photo booths are a fun and protester habit to go to a adjoin of upheaval to any event. following their advocate technology, personalized features, and interactive elements, AI photo booths can make a memorable experience that your guests will love. Whether you are planning a wedding, corporate function, birthday party, or any extra gathering, an AI photo booth rental is a great showing off to take possession of unforgettable memories.
</t>
  </si>
  <si>
    <t xml:space="preserve">## **AI Photo Booth Rental: A unprejudiced be next to for Your Event**
In today's digital age, capturing memories in a unique and engaging quirk has become more important than ever. One trend that has been getting hold of popularity in recent years is the AI photo booth rental. These radical booths offer a fun and interactive experience for guests of every ages, making them a perfect accessory to any event, from weddings and corporate functions to birthday parties and holiday celebrations.
**Why pick an AI Photo Booth Rental?**
1. **Instant Gratification:** AI photo booths have the funds for guests behind short entry to their photos. following enlightened technology, the booth can process images quickly and print them on-site, ensuring that guests can portion their memories instantly on social media.
2. **Personalized Experience:** AI photo booths can be customized to be the same the theme or style of your event. From backdrops and props to filters and overlays, you can make a personalized experience that will be memorable for your guests.
3. **Interactive Fun:** AI photo booths have enough money a variety of interactive features that can save guests entertained for hours. Some booths may tote up games, quizzes, or even virtual certainty experiences. This interactive element can ensue a unique and looking for excitement dimension to your event.
4. **High-Quality Photos:** AI photo booths are equipped taking into consideration high-quality cameras and lighting systems that ensure that all photo is a masterpiece. The unprejudiced technology used in these booths can commandeer even the smallest details, resulting in astonishing images that guests will cherish for years to come.
5. **Unique Keepsakes:** Guests can pick to resign yourself to home creature copies of their photos or allowance them digitally. This provides them in the same way as a authentic souvenir of the situation that they can cherish for years to come.
**How AI Photo Booths Work**
AI photo booths take action using highly developed facial tribute technology. gone a guest enters the booth, the camera captures their image and the AI software analyzes their facial features. This opinion is subsequently used to create a personalized experience, such as applying filters or additive vibrant elements to the photo. later than the guest is ready to agree to the photo, the camera captures the image and the booth prints it immediately.
**AI Photo Booths for Weddings**
Weddings are a special occasion that deserves to be applauded in style. An AI photo booth can increase a lie alongside of fun and commotion to your wedding reception, providing guests behind a unique and memorable experience. You can customize the booth to get along with the theme of your wedding, and even incorporate elements afterward a wedding hashtag or a personalized message.
**AI Photo Booths for Corporate Functions**
Corporate functions are a great opportunity to boost employee morale and build team spirit. An AI photo booth can be a fun and fascinating bother that will back your employees relax and have a fine time. You can customize the booth subsequently your company logo or brand colors, and even enlarge a branded proclamation or hashtag.
**AI Photo Booths for Birthday Parties**
Birthday parties are every approximately celebrating and having fun. An AI photo booth can add a be next to of bother and create your child's birthday party unforgettable. You can customize the booth with your child's favorite characters or themes, and even count up games or quizzes that are take over for their age.
**AI Photo Booths for supplementary Gatherings**
AI photo booths are versatile and can be used for a variety of events, including holiday parties, graduations, and reunions. No situation what type of heap you are planning, an AI photo booth can find the money for a fun and interactive experience that your guests will love.
**Choosing the Right AI Photo Booth Rental**
When choosing an AI photo booth rental, it is important to believe to be the size of your event, the number of guests you expect, and your budget. You should then research vary rental companies to compare prices and features. look for a company that offers a variety of customization options and has a proven track collection of providing excellent customer service.
In conclusion, AI photo booths are a fun and protester quirk to accumulate a touch of to-do to any event. subsequent to their enlightened technology, personalized features, and interactive elements, AI photo booths can make a memorable experience that your guests will love. Whether you are planning a wedding, corporate function, birthday party, or any further gathering, an AI photo booth rental is a good quirk to seize unforgettable memories.
</t>
  </si>
  <si>
    <t xml:space="preserve">## **AI Photo Booth Rental: A radical be adjacent to for Your Event**
In today's digital age, capturing memories in a unique and engaging habit has become more important than ever. One trend that has been purchase popularity in recent years is the AI photo booth rental. These liberal booths pay for a fun and interactive experience for guests of every ages, making them a perfect complement to any event, from weddings and corporate functions to birthday parties and holiday celebrations.
**Why choose an AI Photo Booth Rental?**
1. **Instant Gratification:** AI photo booths pay for guests next rude right of entry to their photos. behind advanced technology, the booth can process images quickly and print them on-site, ensuring that guests can allowance their memories instantly on social media.
2. **Personalized Experience:** AI photo booths can be customized to harmonize the theme or style of your event. From backdrops and props to filters and overlays, you can create a personalized experience that will be memorable for your guests.
3. **Interactive Fun:** AI photo booths allow a variety of interactive features that can save guests entertained for hours. Some booths may affix games, quizzes, or even virtual authenticity experiences. This interactive element can ensue a unique and exciting dimension to your event.
4. **High-Quality Photos:** AI photo booths are equipped in imitation of high-quality cameras and lighting systems that ensure that every photo is a masterpiece. The modern technology used in these booths can take control of even the smallest details, resulting in astonishing images that guests will cherish for years to come.
5. **Unique Keepsakes:** Guests can choose to say yes house mammal copies of their photos or allocation them digitally. This provides them afterward a definite souvenir of the issue that they can adore for years to come.
**How AI Photo Booths Work**
AI photo booths play in using militant facial nod technology. as soon as a guest enters the booth, the camera captures their image and the AI software analyzes their facial features. This assistance is subsequently used to create a personalized experience, such as applying filters or adding up flourishing elements to the photo. taking into account the guest is ready to consent the photo, the camera captures the image and the booth prints it immediately.
**AI Photo Booths for Weddings**
Weddings are a special occasion that deserves to be much-admired in style. An AI photo booth can be credited with a be next to of fun and protest to your wedding reception, providing guests behind a unique and memorable experience. You can customize the booth to have the same opinion the theme of your wedding, and even incorporate elements bearing in mind a wedding hashtag or a personalized message.
**AI Photo Booths for Corporate Functions**
Corporate functions are a good opportunity to boost employee morale and build team spirit. An AI photo booth can be a fun and fascinating protest that will back up your employees relax and have a fine time. You can customize the booth similar to your company logo or brand colors, and even augment a branded message or hashtag.
**AI Photo Booths for Birthday Parties**
Birthday parties are all more or less celebrating and having fun. An AI photo booth can amass a be next to of bustle and create your child's birthday party unforgettable. You can customize the booth once your child's favorite characters or themes, and even augment games or quizzes that are take over for their age.
**AI Photo Booths for extra Gatherings**
AI photo booths are versatile and can be used for a variety of events, including holiday parties, graduations, and reunions. No event what type of collection you are planning, an AI photo booth can come up with the money for a fun and interactive experience that your guests will love.
**Choosing the Right AI Photo Booth Rental**
When choosing an AI photo booth rental, it is important to consider the size of your event, the number of guests you expect, and your budget. You should then research swap rental companies to compare prices and features. see for a company that offers a variety of customization options and has a proven track autograph album of providing excellent customer service.
In conclusion, AI photo booths are a fun and ahead of its time habit to add a be adjacent to of commotion to any event. in the manner of their campaigner technology, personalized features, and interactive elements, AI photo booths can make a memorable experience that your guests will love. Whether you are planning a wedding, corporate function, birthday party, or any new gathering, an AI photo booth rental is a good way to take over unforgettable memories.
</t>
  </si>
  <si>
    <t xml:space="preserve">## **AI Photo Booth Rental: A futuristic be next to for Your Event**
In today's digital age, capturing memories in a unique and fascinating pretentiousness has become more important than ever. One trend that has been purchase popularity in recent years is the AI photo booth rental. These broadminded booths offer a fun and interactive experience for guests of every ages, making them a perfect adjunct to any event, from weddings and corporate functions to birthday parties and holiday celebrations.
**Why pick an AI Photo Booth Rental?**
1. **Instant Gratification:** AI photo booths have the funds for guests subsequently hasty access to their photos. gone forward looking technology, the booth can process images speedily and print them on-site, ensuring that guests can ration their memories instantly on social media.
2. **Personalized Experience:** AI photo booths can be customized to tie in the theme or style of your event. From backdrops and props to filters and overlays, you can create a personalized experience that will be memorable for your guests.
3. **Interactive Fun:** AI photo booths give a variety of interactive features that can keep guests entertained for hours. Some booths may complement games, quizzes, or even virtual truth experiences. This interactive element can mount up a unique and thrill-seeking dimension to your event.
4. **High-Quality Photos:** AI photo booths are equipped when high-quality cameras and lighting systems that ensure that all photo is a masterpiece. The unbiased technology used in these booths can take control of even the smallest details, resulting in astonishing images that guests will treasure for years to come.
5. **Unique Keepsakes:** Guests can choose to recognize home innate copies of their photos or allowance them digitally. This provides them when a tangible souvenir of the situation that they can treasure for years to come.
**How AI Photo Booths Work**
AI photo booths perform using modern facial response technology. with a guest enters the booth, the camera captures their image and the AI software analyzes their facial features. This information is later used to make a personalized experience, such as applying filters or totaling perky elements to the photo. with the guest is ready to agree to the photo, the camera captures the image and the booth prints it immediately.
**AI Photo Booths for Weddings**
Weddings are a special occasion that deserves to be commended in style. An AI photo booth can grow a be next to of fun and upheaval to your wedding reception, providing guests following a unique and memorable experience. You can customize the booth to tie in the theme of your wedding, and even incorporate elements similar to a wedding hashtag or a personalized message.
**AI Photo Booths for Corporate Functions**
Corporate functions are a good opportunity to boost employee morale and build team spirit. An AI photo booth can be a fun and fascinating activity that will help your employees relax and have a good time. You can customize the booth taking into consideration your company logo or brand colors, and even attach a branded publication or hashtag.
**AI Photo Booths for Birthday Parties**
Birthday parties are every nearly celebrating and having fun. An AI photo booth can increase a touch of objection and create your child's birthday party unforgettable. You can customize the booth gone your child's favorite characters or themes, and even affix games or quizzes that are capture for their age.
**AI Photo Booths for supplementary Gatherings**
AI photo booths are versatile and can be used for a variety of events, including holiday parties, graduations, and reunions. No business what type of collection you are planning, an AI photo booth can offer a fun and interactive experience that your guests will love.
**Choosing the Right AI Photo Booth Rental**
When choosing an AI photo booth rental, it is important to deem the size of your event, the number of guests you expect, and your budget. You should then research stand-in rental companies to compare prices and features. look for a company that offers a variety of customization options and has a proven track autograph album of providing excellent customer service.
In conclusion, AI photo booths are a fun and avant-garde artifice to increase a touch of bustle to any event. like their innovative technology, personalized features, and interactive elements, AI photo booths can make a memorable experience that your guests will love. Whether you are planning a wedding, corporate function, birthday party, or any additional gathering, an AI photo booth rental is a good showing off to seize unforgettable memories.
</t>
  </si>
  <si>
    <t xml:space="preserve">## **AI Photo Booth Rental: A unprejudiced touch for Your Event**
In today's digital age, capturing memories in a unique and fascinating quirk has become more important than ever. One trend that has been purchase popularity in recent years is the AI photo booth rental. These unbiased booths provide a fun and interactive experience for guests of all ages, making them a absolute accessory to any event, from weddings and corporate functions to birthday parties and holiday celebrations.
**Why pick an AI Photo Booth Rental?**
1. **Instant Gratification:** AI photo booths find the money for guests gone rude entrance to their photos. later than forward looking technology, the booth can process images speedily and print them on-site, ensuring that guests can ration their memories instantly on social media.
2. **Personalized Experience:** AI photo booths can be customized to be the same the theme or style of your event. From backdrops and props to filters and overlays, you can make a personalized experience that will be memorable for your guests.
3. **Interactive Fun:** AI photo booths present a variety of interactive features that can keep guests entertained for hours. Some booths may tally up games, quizzes, or even virtual certainty experiences. This interactive element can amass a unique and thrill-seeking dimension to your event.
4. **High-Quality Photos:** AI photo booths are equipped when high-quality cameras and lighting systems that ensure that every photo is a masterpiece. The campaigner technology used in these booths can take control of even the smallest details, resulting in astonishing images that guests will treasure for years to come.
5. **Unique Keepsakes:** Guests can choose to put up with home swine copies of their photos or share them digitally. This provides them once a tangible souvenir of the situation that they can treasure for years to come.
**How AI Photo Booths Work**
AI photo booths conduct yourself using enlightened facial reaction technology. in the same way as a guest enters the booth, the camera captures their image and the AI software analyzes their facial features. This instruction is then used to make a personalized experience, such as applying filters or adding together lively elements to the photo. bearing in mind the guest is ready to understand the photo, the camera captures the image and the booth prints it immediately.
**AI Photo Booths for Weddings**
Weddings are a special occasion that deserves to be applauded in style. An AI photo booth can add a be adjacent to of fun and protest to your wedding reception, providing guests later than a unique and memorable experience. You can customize the booth to acquiesce the theme of your wedding, and even incorporate elements in the manner of a wedding hashtag or a personalized message.
**AI Photo Booths for Corporate Functions**
Corporate functions are a good opportunity to boost employee morale and build team spirit. An AI photo booth can be a fun and engaging objection that will support your employees relax and have a good time. You can customize the booth subsequently your company logo or brand colors, and even append a branded pronouncement or hashtag.
**AI Photo Booths for Birthday Parties**
Birthday parties are all roughly celebrating and having fun. An AI photo booth can add a be adjacent to of argument and make your child's birthday party unforgettable. You can customize the booth later your child's favorite characters or themes, and even include games or quizzes that are capture for their age.
**AI Photo Booths for other Gatherings**
AI photo booths are versatile and can be used for a variety of events, including holiday parties, graduations, and reunions. No matter what type of amassing you are planning, an AI photo booth can have enough money a fun and interactive experience that your guests will love.
**Choosing the Right AI Photo Booth Rental**
When choosing an AI photo booth rental, it is important to deem the size of your event, the number of guests you expect, and your budget. You should as well as research swing rental companies to compare prices and features. see for a company that offers a variety of customization options and has a proven track book of providing excellent customer service.
In conclusion, AI photo booths are a fun and militant way to accumulate a be adjacent to of excitement to any event. like their avant-garde technology, personalized features, and interactive elements, AI photo booths can make a memorable experience that your guests will love. Whether you are planning a wedding, corporate function, birthday party, or any extra gathering, an AI photo booth rental is a good quirk to take control of unforgettable memories.
</t>
  </si>
  <si>
    <t xml:space="preserve">## **AI Photo Booth Rental: A radical touch for Your Event**
In today's digital age, capturing memories in a unique and engaging habit has become more important than ever. One trend that has been achievement popularity in recent years is the AI photo booth rental. These militant booths allow a fun and interactive experience for guests of every ages, making them a absolute supplement to any event, from weddings and corporate functions to birthday parties and holiday celebrations.
**Why choose an AI Photo Booth Rental?**
1. **Instant Gratification:** AI photo booths present guests when immediate entrance to their photos. later than militant technology, the booth can process images speedily and print them on-site, ensuring that guests can ration their memories instantly upon social media.
2. **Personalized Experience:** AI photo booths can be customized to settle the theme or style of your event. From backdrops and props to filters and overlays, you can create a personalized experience that will be memorable for your guests.
3. **Interactive Fun:** AI photo booths give a variety of interactive features that can save guests entertained for hours. Some booths may total games, quizzes, or even virtual veracity experiences. This interactive element can be credited with a unique and thrill-seeking dimension to your event.
4. **High-Quality Photos:** AI photo booths are equipped next high-quality cameras and lighting systems that ensure that all photo is a masterpiece. The avant-garde technology used in these booths can appropriate even the smallest details, resulting in stunning images that guests will cherish for years to come.
5. **Unique Keepsakes:** Guests can pick to acknowledge house innate copies of their photos or portion them digitally. This provides them subsequently a genuine souvenir of the issue that they can treasure for years to come.
**How AI Photo Booths Work**
AI photo booths be active using militant facial wave technology. similar to a guest enters the booth, the camera captures their image and the AI software analyzes their facial features. This guidance is after that used to make a personalized experience, such as applying filters or accumulation booming elements to the photo. afterward the guest is ready to believe the photo, the camera captures the image and the booth prints it immediately.
**AI Photo Booths for Weddings**
Weddings are a special occasion that deserves to be much-admired in style. An AI photo booth can amass a be next to of fun and protest to your wedding reception, providing guests once a unique and memorable experience. You can customize the booth to harmonize the theme of your wedding, and even incorporate elements afterward a wedding hashtag or a personalized message.
**AI Photo Booths for Corporate Functions**
Corporate functions are a good opportunity to boost employee morale and build team spirit. An AI photo booth can be a fun and interesting bother that will back your employees relax and have a good time. You can customize the booth next your company logo or brand colors, and even adjoin a branded broadcast or hashtag.
**AI Photo Booths for Birthday Parties**
Birthday parties are all practically celebrating and having fun. An AI photo booth can accumulate a adjoin of bother and make your child's birthday party unforgettable. You can customize the booth similar to your child's favorite characters or themes, and even swell games or quizzes that are capture for their age.
**AI Photo Booths for new Gatherings**
AI photo booths are versatile and can be used for a variety of events, including holiday parties, graduations, and reunions. No thing what type of accrual you are planning, an AI photo booth can find the money for a fun and interactive experience that your guests will love.
**Choosing the Right AI Photo Booth Rental**
When choosing an AI photo booth rental, it is important to decide the size of your event, the number of guests you expect, and your budget. You should after that research stand-in rental companies to compare prices and features. look for a company that offers a variety of customization options and has a proven track folder of providing excellent customer service.
In conclusion, AI photo booths are a fun and protester pretension to amass a be adjacent to of ruckus to any event. similar to their forward looking technology, personalized features, and interactive elements, AI photo booths can make a memorable experience that your guests will love. Whether you are planning a wedding, corporate function, birthday party, or any supplementary gathering, an AI photo booth rental is a great way to take possession of unforgettable memories.
</t>
  </si>
  <si>
    <t xml:space="preserve">## **AI Photo Booth Rental: A futuristic be adjacent to for Your Event**
In today's digital age, capturing memories in a unique and fascinating habit has become more important than ever. One trend that has been attainment popularity in recent years is the AI photo booth rental. These enlightened booths provide a fun and interactive experience for guests of every ages, making them a perfect auxiliary to any event, from weddings and corporate functions to birthday parties and holiday celebrations.
**Why choose an AI Photo Booth Rental?**
1. **Instant Gratification:** AI photo booths have the funds for guests in the manner of rapid admission to their photos. taking into consideration ahead of its time technology, the booth can process images speedily and print them on-site, ensuring that guests can allowance their memories instantly on social media.
2. **Personalized Experience:** AI photo booths can be customized to reach agreement the theme or style of your event. From backdrops and props to filters and overlays, you can create a personalized experience that will be memorable for your guests.
3. **Interactive Fun:** AI photo booths meet the expense of a variety of interactive features that can keep guests entertained for hours. Some booths may attach games, quizzes, or even virtual realism experiences. This interactive element can add a unique and venturesome dimension to your event.
4. **High-Quality Photos:** AI photo booths are equipped in imitation of high-quality cameras and lighting systems that ensure that all photo is a masterpiece. The open-minded technology used in these booths can occupy even the smallest details, resulting in astonishing images that guests will adore for years to come.
5. **Unique Keepsakes:** Guests can pick to admit house beast copies of their photos or share them digitally. This provides them later a definite souvenir of the concern that they can adore for years to come.
**How AI Photo Booths Work**
AI photo booths be active using highly developed facial salutation technology. taking into account a guest enters the booth, the camera captures their image and the AI software analyzes their facial features. This instruction is then used to create a personalized experience, such as applying filters or surcharge active elements to the photo. considering the guest is ready to recognize the photo, the camera captures the image and the booth prints it immediately.
**AI Photo Booths for Weddings**
Weddings are a special occasion that deserves to be commended in style. An AI photo booth can amass a be adjacent to of fun and objection to your wedding reception, providing guests subsequent to a unique and memorable experience. You can customize the booth to be consistent with the theme of your wedding, and even incorporate elements as soon as a wedding hashtag or a personalized message.
**AI Photo Booths for Corporate Functions**
Corporate functions are a great opportunity to boost employee morale and construct team spirit. An AI photo booth can be a fun and interesting bustle that will incite your employees relax and have a fine time. You can customize the booth in the manner of your company logo or brand colors, and even include a branded broadcast or hashtag.
**AI Photo Booths for Birthday Parties**
Birthday parties are all not quite celebrating and having fun. An AI photo booth can mount up a touch of ruckus and make your child's birthday party unforgettable. You can customize the booth behind your child's favorite characters or themes, and even augment games or quizzes that are seize for their age.
**AI Photo Booths for additional Gatherings**
AI photo booths are versatile and can be used for a variety of events, including holiday parties, graduations, and reunions. No thing what type of heap you are planning, an AI photo booth can offer a fun and interactive experience that your guests will love.
**Choosing the Right AI Photo Booth Rental**
When choosing an AI photo booth rental, it is important to declare the size of your event, the number of guests you expect, and your budget. You should plus research every other rental companies to compare prices and features. see for a company that offers a variety of customization options and has a proven track scrap book of providing excellent customer service.
In conclusion, AI photo booths are a fun and objector mannerism to mount up a adjoin of to-do to any event. next their protester technology, personalized features, and interactive elements, AI photo booths can make a memorable experience that your guests will love. Whether you are planning a wedding, corporate function, birthday party, or any other gathering, an AI photo booth rental is a great habit to take possession of unforgettable memories.
</t>
  </si>
  <si>
    <t xml:space="preserve">## **AI Photo Booth Rental: A highly developed be next to for Your Event**
In today's digital age, capturing memories in a unique and interesting way has become more important than ever. One trend that has been achievement popularity in recent years is the AI photo booth rental. These highly developed booths provide a fun and interactive experience for guests of all ages, making them a absolute addition to any event, from weddings and corporate functions to birthday parties and holiday celebrations.
**Why pick an AI Photo Booth Rental?**
1. **Instant Gratification:** AI photo booths manage to pay for guests bearing in mind curt entrance to their photos. next open-minded technology, the booth can process images speedily and print them on-site, ensuring that guests can ration their memories instantly upon social media.
2. **Personalized Experience:** AI photo booths can be customized to harmonize the theme or style of your event. From backdrops and props to filters and overlays, you can create a personalized experience that will be memorable for your guests.
3. **Interactive Fun:** AI photo booths manage to pay for a variety of interactive features that can save guests entertained for hours. Some booths may tally games, quizzes, or even virtual certainty experiences. This interactive element can mount up a unique and exciting dimension to your event.
4. **High-Quality Photos:** AI photo booths are equipped in the manner of high-quality cameras and lighting systems that ensure that all photo is a masterpiece. The protester technology used in these booths can capture even the smallest details, resulting in astonishing images that guests will treasure for years to come.
5. **Unique Keepsakes:** Guests can choose to say yes house subconscious copies of their photos or part them digitally. This provides them following a tangible souvenir of the issue that they can cherish for years to come.
**How AI Photo Booths Work**
AI photo booths pretend using campaigner facial tribute technology. taking into account a guest enters the booth, the camera captures their image and the AI software analyzes their facial features. This guidance is after that used to make a personalized experience, such as applying filters or additive full of beans elements to the photo. when the guest is ready to take on the photo, the camera captures the image and the booth prints it immediately.
**AI Photo Booths for Weddings**
Weddings are a special occasion that deserves to be celebrated in style. An AI photo booth can mount up a touch of fun and excitement to your wedding reception, providing guests similar to a unique and memorable experience. You can customize the booth to permit the theme of your wedding, and even incorporate elements as soon as a wedding hashtag or a personalized message.
**AI Photo Booths for Corporate Functions**
Corporate functions are a great opportunity to boost employee morale and build team spirit. An AI photo booth can be a fun and engaging ruckus that will support your employees relax and have a good time. You can customize the booth afterward your company logo or brand colors, and even tote up a branded broadcast or hashtag.
**AI Photo Booths for Birthday Parties**
Birthday parties are all about celebrating and having fun. An AI photo booth can accumulate a adjoin of bustle and create your child's birthday party unforgettable. You can customize the booth afterward your child's favorite characters or themes, and even tally games or quizzes that are take control of for their age.
**AI Photo Booths for supplementary Gatherings**
AI photo booths are versatile and can be used for a variety of events, including holiday parties, graduations, and reunions. No matter what type of growth you are planning, an AI photo booth can give a fun and interactive experience that your guests will love.
**Choosing the Right AI Photo Booth Rental**
When choosing an AI photo booth rental, it is important to consider the size of your event, the number of guests you expect, and your budget. You should in addition to research alternative rental companies to compare prices and features. look for a company that offers a variety of customization options and has a proven track photograph album of providing excellent customer service.
In conclusion, AI photo booths are a fun and radical artifice to add a adjoin of excitement to any event. taking into consideration their avant-garde technology, personalized features, and interactive elements, AI photo booths can create a memorable experience that your guests will love. Whether you are planning a wedding, corporate function, birthday party, or any supplementary gathering, an AI photo booth rental is a great habit to seize unforgettable memories.
</t>
  </si>
  <si>
    <t xml:space="preserve">## **AI Photo Booth Rental: A unprejudiced be adjacent to for Your Event**
In today's digital age, capturing memories in a unique and engaging mannerism has become more important than ever. One trend that has been purchase popularity in recent years is the AI photo booth rental. These liberal booths find the money for a fun and interactive experience for guests of every ages, making them a absolute auxiliary to any event, from weddings and corporate functions to birthday parties and holiday celebrations.
**Why choose an AI Photo Booth Rental?**
1. **Instant Gratification:** AI photo booths have enough money guests subsequent to rude access to their photos. later than enlightened technology, the booth can process images quickly and print them on-site, ensuring that guests can allowance their memories instantly on social media.
2. **Personalized Experience:** AI photo booths can be customized to consent the theme or style of your event. From backdrops and props to filters and overlays, you can make a personalized experience that will be memorable for your guests.
3. **Interactive Fun:** AI photo booths have the funds for a variety of interactive features that can keep guests entertained for hours. Some booths may put in games, quizzes, or even virtual veracity experiences. This interactive element can add a unique and venturesome dimension to your event.
4. **High-Quality Photos:** AI photo booths are equipped in the manner of high-quality cameras and lighting systems that ensure that every photo is a masterpiece. The radical technology used in these booths can appropriate even the smallest details, resulting in stunning images that guests will cherish for years to come.
5. **Unique Keepsakes:** Guests can choose to consent home beast copies of their photos or share them digitally. This provides them gone a genuine souvenir of the matter that they can cherish for years to come.
**How AI Photo Booths Work**
AI photo booths show using campaigner facial wave technology. subsequent to a guest enters the booth, the camera captures their image and the AI software analyzes their facial features. This instruction is then used to create a personalized experience, such as applying filters or appendage energetic elements to the photo. in the manner of the guest is ready to understand the photo, the camera captures the image and the booth prints it immediately.
**AI Photo Booths for Weddings**
Weddings are a special occasion that deserves to be much-admired in style. An AI photo booth can go to a touch of fun and bustle to your wedding reception, providing guests gone a unique and memorable experience. You can customize the booth to correspond the theme of your wedding, and even incorporate elements similar to a wedding hashtag or a personalized message.
**AI Photo Booths for Corporate Functions**
Corporate functions are a great opportunity to boost employee morale and build team spirit. An AI photo booth can be a fun and fascinating protest that will assist your employees relax and have a fine time. You can customize the booth behind your company logo or brand colors, and even insert a branded revelation or hashtag.
**AI Photo Booths for Birthday Parties**
Birthday parties are every approximately celebrating and having fun. An AI photo booth can go to a adjoin of upheaval and make your child's birthday party unforgettable. You can customize the booth taking into consideration your child's favorite characters or themes, and even swell games or quizzes that are take control of for their age.
**AI Photo Booths for other Gatherings**
AI photo booths are versatile and can be used for a variety of events, including holiday parties, graduations, and reunions. No situation what type of store you are planning, an AI photo booth can provide a fun and interactive experience that your guests will love.
**Choosing the Right AI Photo Booth Rental**
When choosing an AI photo booth rental, it is important to pronounce the size of your event, the number of guests you expect, and your budget. You should as a consequence research exchange rental companies to compare prices and features. look for a company that offers a variety of customization options and has a proven track compilation of providing excellent customer service.
In conclusion, AI photo booths are a fun and unprejudiced way to be credited with a adjoin of upheaval to any event. gone their advanced technology, personalized features, and interactive elements, AI photo booths can create a memorable experience that your guests will love. Whether you are planning a wedding, corporate function, birthday party, or any further gathering, an AI photo booth rental is a good habit to occupy unforgettable memories.
</t>
  </si>
  <si>
    <t xml:space="preserve">## **AI Photo Booth Rental: A liberal adjoin for Your Event**
In today's digital age, capturing memories in a unique and engaging pretension has become more important than ever. One trend that has been gaining popularity in recent years is the AI photo booth rental. These unprejudiced booths have enough money a fun and interactive experience for guests of every ages, making them a absolute adjunct to any event, from weddings and corporate functions to birthday parties and holiday celebrations.
**Why choose an AI Photo Booth Rental?**
1. **Instant Gratification:** AI photo booths come up with the money for guests once sharp entry to their photos. past enlightened technology, the booth can process images quickly and print them on-site, ensuring that guests can portion their memories instantly on social media.
2. **Personalized Experience:** AI photo booths can be customized to harmonize the theme or style of your event. From backdrops and props to filters and overlays, you can make a personalized experience that will be memorable for your guests.
3. **Interactive Fun:** AI photo booths allow a variety of interactive features that can save guests entertained for hours. Some booths may improve games, quizzes, or even virtual reality experiences. This interactive element can build up a unique and exciting dimension to your event.
4. **High-Quality Photos:** AI photo booths are equipped next high-quality cameras and lighting systems that ensure that all photo is a masterpiece. The liberal technology used in these booths can take possession of even the smallest details, resulting in startling images that guests will treasure for years to come.
5. **Unique Keepsakes:** Guests can choose to bow to house physical copies of their photos or allocation them digitally. This provides them later a authentic souvenir of the matter that they can adore for years to come.
**How AI Photo Booths Work**
AI photo booths law using unprejudiced facial nod technology. when a guest enters the booth, the camera captures their image and the AI software analyzes their facial features. This guidance is later used to create a personalized experience, such as applying filters or tallying lively elements to the photo. taking into consideration the guest is ready to endure the photo, the camera captures the image and the booth prints it immediately.
**AI Photo Booths for Weddings**
Weddings are a special occasion that deserves to be commended in style. An AI photo booth can be credited with a touch of fun and ruckus to your wedding reception, providing guests past a unique and memorable experience. You can customize the booth to be in agreement the theme of your wedding, and even incorporate elements taking into consideration a wedding hashtag or a personalized message.
**AI Photo Booths for Corporate Functions**
Corporate functions are a great opportunity to boost employee morale and build team spirit. An AI photo booth can be a fun and interesting protest that will urge on your employees relax and have a good time. You can customize the booth considering your company logo or brand colors, and even swell a branded notice or hashtag.
**AI Photo Booths for Birthday Parties**
Birthday parties are every virtually celebrating and having fun. An AI photo booth can be credited with a adjoin of argument and create your child's birthday party unforgettable. You can customize the booth behind your child's favorite characters or themes, and even increase games or quizzes that are capture for their age.
**AI Photo Booths for extra Gatherings**
AI photo booths are versatile and can be used for a variety of events, including holiday parties, graduations, and reunions. No situation what type of growth you are planning, an AI photo booth can meet the expense of a fun and interactive experience that your guests will love.
**Choosing the Right AI Photo Booth Rental**
When choosing an AI photo booth rental, it is important to deem the size of your event, the number of guests you expect, and your budget. You should with research interchange rental companies to compare prices and features. look for a company that offers a variety of customization options and has a proven track wedding album of providing excellent customer service.
In conclusion, AI photo booths are a fun and modern mannerism to build up a adjoin of protest to any event. with their highly developed technology, personalized features, and interactive elements, AI photo booths can create a memorable experience that your guests will love. Whether you are planning a wedding, corporate function, birthday party, or any supplementary gathering, an AI photo booth rental is a good showing off to take possession of unforgettable memories.
</t>
  </si>
  <si>
    <t xml:space="preserve">## **AI Photo Booth Rental: A campaigner adjoin for Your Event**
In today's digital age, capturing memories in a unique and fascinating artifice has become more important than ever. One trend that has been gaining popularity in recent years is the AI photo booth rental. These forward looking booths present a fun and interactive experience for guests of all ages, making them a perfect supplement to any event, from weddings and corporate functions to birthday parties and holiday celebrations.
**Why choose an AI Photo Booth Rental?**
1. **Instant Gratification:** AI photo booths come up with the money for guests later brusque entrance to their photos. like innovative technology, the booth can process images speedily and print them on-site, ensuring that guests can allocation their memories instantly on social media.
2. **Personalized Experience:** AI photo booths can be customized to allow the theme or style of your event. From backdrops and props to filters and overlays, you can make a personalized experience that will be memorable for your guests.
3. **Interactive Fun:** AI photo booths give a variety of interactive features that can save guests entertained for hours. Some booths may tally up games, quizzes, or even virtual realism experiences. This interactive element can build up a unique and exciting dimension to your event.
4. **High-Quality Photos:** AI photo booths are equipped considering high-quality cameras and lighting systems that ensure that all photo is a masterpiece. The militant technology used in these booths can take possession of even the smallest details, resulting in startling images that guests will cherish for years to come.
5. **Unique Keepsakes:** Guests can pick to allow house instinctive copies of their photos or share them digitally. This provides them like a definite souvenir of the business that they can cherish for years to come.
**How AI Photo Booths Work**
AI photo booths deed using advocate facial confession technology. when a guest enters the booth, the camera captures their image and the AI software analyzes their facial features. This counsel is next used to make a personalized experience, such as applying filters or additive perky elements to the photo. as soon as the guest is ready to take the photo, the camera captures the image and the booth prints it immediately.
**AI Photo Booths for Weddings**
Weddings are a special occasion that deserves to be celebrated in style. An AI photo booth can be credited with a be adjacent to of fun and activity to your wedding reception, providing guests next a unique and memorable experience. You can customize the booth to settle the theme of your wedding, and even incorporate elements like a wedding hashtag or a personalized message.
**AI Photo Booths for Corporate Functions**
Corporate functions are a good opportunity to boost employee morale and build team spirit. An AI photo booth can be a fun and fascinating ruckus that will assist your employees relax and have a fine time. You can customize the booth later than your company logo or brand colors, and even include a branded broadcast or hashtag.
**AI Photo Booths for Birthday Parties**
Birthday parties are every about celebrating and having fun. An AI photo booth can ensue a be next to of to-do and make your child's birthday party unforgettable. You can customize the booth subsequent to your child's favorite characters or themes, and even tally games or quizzes that are take control of for their age.
**AI Photo Booths for other Gatherings**
AI photo booths are versatile and can be used for a variety of events, including holiday parties, graduations, and reunions. No thing what type of amassing you are planning, an AI photo booth can give a fun and interactive experience that your guests will love.
**Choosing the Right AI Photo Booth Rental**
When choosing an AI photo booth rental, it is important to believe to be the size of your event, the number of guests you expect, and your budget. You should moreover research substitute rental companies to compare prices and features. see for a company that offers a variety of customization options and has a proven track photo album of providing excellent customer service.
In conclusion, AI photo booths are a fun and objector quirk to be credited with a be next to of to-do to any event. taking into consideration their unbiased technology, personalized features, and interactive elements, AI photo booths can create a memorable experience that your guests will love. Whether you are planning a wedding, corporate function, birthday party, or any other gathering, an AI photo booth rental is a good artifice to take over unforgettable memories.
</t>
  </si>
  <si>
    <t xml:space="preserve">## **AI Photo Booth Rental: A advocate lie alongside for Your Event**
In today's digital age, capturing memories in a unique and engaging artifice has become more important than ever. One trend that has been getting hold of popularity in recent years is the AI photo booth rental. These forward looking booths find the money for a fun and interactive experience for guests of every ages, making them a perfect adjunct to any event, from weddings and corporate functions to birthday parties and holiday celebrations.
**Why pick an AI Photo Booth Rental?**
1. **Instant Gratification:** AI photo booths present guests with sudden entry to their photos. afterward objector technology, the booth can process images speedily and print them on-site, ensuring that guests can ration their memories instantly on social media.
2. **Personalized Experience:** AI photo booths can be customized to accede the theme or style of your event. From backdrops and props to filters and overlays, you can create a personalized experience that will be memorable for your guests.
3. **Interactive Fun:** AI photo booths meet the expense of a variety of interactive features that can keep guests entertained for hours. Some booths may append games, quizzes, or even virtual realism experiences. This interactive element can mount up a unique and exciting dimension to your event.
4. **High-Quality Photos:** AI photo booths are equipped as soon as high-quality cameras and lighting systems that ensure that all photo is a masterpiece. The campaigner technology used in these booths can take over even the smallest details, resulting in startling images that guests will cherish for years to come.
5. **Unique Keepsakes:** Guests can choose to understand house beast copies of their photos or allocation them digitally. This provides them when a authentic souvenir of the event that they can treasure for years to come.
**How AI Photo Booths Work**
AI photo booths undertaking using highly developed facial admission technology. gone a guest enters the booth, the camera captures their image and the AI software analyzes their facial features. This guidance is later used to create a personalized experience, such as applying filters or tallying active elements to the photo. like the guest is ready to take the photo, the camera captures the image and the booth prints it immediately.
**AI Photo Booths for Weddings**
Weddings are a special occasion that deserves to be much-admired in style. An AI photo booth can go to a be next to of fun and ruckus to your wedding reception, providing guests subsequent to a unique and memorable experience. You can customize the booth to permit the theme of your wedding, and even incorporate elements past a wedding hashtag or a personalized message.
**AI Photo Booths for Corporate Functions**
Corporate functions are a great opportunity to boost employee morale and construct team spirit. An AI photo booth can be a fun and interesting excitement that will back your employees relax and have a fine time. You can customize the booth with your company logo or brand colors, and even complement a branded notice or hashtag.
**AI Photo Booths for Birthday Parties**
Birthday parties are all not quite celebrating and having fun. An AI photo booth can ensue a be adjacent to of to-do and create your child's birthday party unforgettable. You can customize the booth later your child's favorite characters or themes, and even intensify games or quizzes that are seize for their age.
**AI Photo Booths for supplementary Gatherings**
AI photo booths are versatile and can be used for a variety of events, including holiday parties, graduations, and reunions. No situation what type of heap you are planning, an AI photo booth can provide a fun and interactive experience that your guests will love.
**Choosing the Right AI Photo Booth Rental**
When choosing an AI photo booth rental, it is important to find the size of your event, the number of guests you expect, and your budget. You should as a consequence research rotate rental companies to compare prices and features. look for a company that offers a variety of customization options and has a proven track scrap book of providing excellent customer service.
In conclusion, AI photo booths are a fun and unbiased habit to ensue a be next to of bustle to any event. taking into consideration their modern technology, personalized features, and interactive elements, AI photo booths can create a memorable experience that your guests will love. Whether you are planning a wedding, corporate function, birthday party, or any supplementary gathering, an AI photo booth rental is a great mannerism to take control of unforgettable memories.
</t>
  </si>
  <si>
    <t>All Day Event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</si>
</sst>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cs.google.com/document/d/1Rtr_H7q06yLPRByPBC_aNxttlUSdQxC8iHcNqLIyK2M/view" TargetMode="External"/><Relationship Id="rId194" Type="http://schemas.openxmlformats.org/officeDocument/2006/relationships/hyperlink" Target="https://docs.google.com/presentation/d/1NMF79FpCogPXYKLIh7eNyfV-hDASbGArDkdqz9jmUzE/htmlpresent" TargetMode="External"/><Relationship Id="rId193" Type="http://schemas.openxmlformats.org/officeDocument/2006/relationships/hyperlink" Target="https://docs.google.com/presentation/d/1NMF79FpCogPXYKLIh7eNyfV-hDASbGArDkdqz9jmUzE/view" TargetMode="External"/><Relationship Id="rId192" Type="http://schemas.openxmlformats.org/officeDocument/2006/relationships/hyperlink" Target="https://docs.google.com/presentation/d/1NMF79FpCogPXYKLIh7eNyfV-hDASbGArDkdqz9jmUzE/pub?start=true&amp;loop=true&amp;delayms=3000" TargetMode="External"/><Relationship Id="rId191" Type="http://schemas.openxmlformats.org/officeDocument/2006/relationships/hyperlink" Target="https://docs.google.com/presentation/d/1NMF79FpCogPXYKLIh7eNyfV-hDASbGArDkdqz9jmUzE/edit?usp=sharing" TargetMode="External"/><Relationship Id="rId187" Type="http://schemas.openxmlformats.org/officeDocument/2006/relationships/hyperlink" Target="https://docs.google.com/presentation/d/1QFNHwCIgNfK3Wzi0NaRlZ5TS4gHdqzLsupByz_gcrG0/htmlpresent" TargetMode="External"/><Relationship Id="rId186" Type="http://schemas.openxmlformats.org/officeDocument/2006/relationships/hyperlink" Target="https://docs.google.com/presentation/d/1QFNHwCIgNfK3Wzi0NaRlZ5TS4gHdqzLsupByz_gcrG0/view" TargetMode="External"/><Relationship Id="rId185" Type="http://schemas.openxmlformats.org/officeDocument/2006/relationships/hyperlink" Target="https://docs.google.com/presentation/d/1QFNHwCIgNfK3Wzi0NaRlZ5TS4gHdqzLsupByz_gcrG0/pub?start=true&amp;loop=true&amp;delayms=3000" TargetMode="External"/><Relationship Id="rId184" Type="http://schemas.openxmlformats.org/officeDocument/2006/relationships/hyperlink" Target="https://docs.google.com/presentation/d/1QFNHwCIgNfK3Wzi0NaRlZ5TS4gHdqzLsupByz_gcrG0/edit?usp=sharing" TargetMode="External"/><Relationship Id="rId189" Type="http://schemas.openxmlformats.org/officeDocument/2006/relationships/hyperlink" Target="https://docs.google.com/document/d/1Rtr_H7q06yLPRByPBC_aNxttlUSdQxC8iHcNqLIyK2M/pub" TargetMode="External"/><Relationship Id="rId188" Type="http://schemas.openxmlformats.org/officeDocument/2006/relationships/hyperlink" Target="https://docs.google.com/document/d/1Rtr_H7q06yLPRByPBC_aNxttlUSdQxC8iHcNqLIyK2M/edit?usp=sharing" TargetMode="External"/><Relationship Id="rId183" Type="http://schemas.openxmlformats.org/officeDocument/2006/relationships/hyperlink" Target="https://docs.google.com/document/d/1epqF1zsYvPqSFRksnf7P4VnPDlpsoG4vlvZEYtbuZZk/view" TargetMode="External"/><Relationship Id="rId182" Type="http://schemas.openxmlformats.org/officeDocument/2006/relationships/hyperlink" Target="https://docs.google.com/document/d/1epqF1zsYvPqSFRksnf7P4VnPDlpsoG4vlvZEYtbuZZk/pub" TargetMode="External"/><Relationship Id="rId181" Type="http://schemas.openxmlformats.org/officeDocument/2006/relationships/hyperlink" Target="https://docs.google.com/document/d/1epqF1zsYvPqSFRksnf7P4VnPDlpsoG4vlvZEYtbuZZk/edit?usp=sharing" TargetMode="External"/><Relationship Id="rId180" Type="http://schemas.openxmlformats.org/officeDocument/2006/relationships/hyperlink" Target="https://docs.google.com/presentation/d/1o0eK6u1dyiNIag63qEJbSVfKjJ7MeSd3fHrq0hBjSpU/htmlpresent" TargetMode="External"/><Relationship Id="rId176" Type="http://schemas.openxmlformats.org/officeDocument/2006/relationships/hyperlink" Target="https://docs.google.com/document/d/1Nnfzl4FD-m6HQ2vMBMQOsRLCTdcTiq9fJreNqIXFiBo/view" TargetMode="External"/><Relationship Id="rId297" Type="http://schemas.openxmlformats.org/officeDocument/2006/relationships/hyperlink" Target="https://drive.google.com/file/d/10vJh4imQ8oxjPgludDiK5DRpZBoAp3Ru/view?usp=sharing" TargetMode="External"/><Relationship Id="rId175" Type="http://schemas.openxmlformats.org/officeDocument/2006/relationships/hyperlink" Target="https://docs.google.com/document/d/1Nnfzl4FD-m6HQ2vMBMQOsRLCTdcTiq9fJreNqIXFiBo/pub" TargetMode="External"/><Relationship Id="rId296" Type="http://schemas.openxmlformats.org/officeDocument/2006/relationships/hyperlink" Target="https://drive.google.com/file/d/12K650PIXZY3snhZJWwZp-qgVF6clqF33/view?usp=sharing" TargetMode="External"/><Relationship Id="rId174" Type="http://schemas.openxmlformats.org/officeDocument/2006/relationships/hyperlink" Target="https://docs.google.com/document/d/1Nnfzl4FD-m6HQ2vMBMQOsRLCTdcTiq9fJreNqIXFiBo/edit?usp=sharing" TargetMode="External"/><Relationship Id="rId295" Type="http://schemas.openxmlformats.org/officeDocument/2006/relationships/hyperlink" Target="https://drive.google.com/file/d/1EvFWx-w9NHgZABTsgPyoATs8EvR_ZwF_/view?usp=sharing" TargetMode="External"/><Relationship Id="rId173" Type="http://schemas.openxmlformats.org/officeDocument/2006/relationships/hyperlink" Target="https://drive.google.com/file/d/1R1YwwsuiCwjcpkZ7ca4XIUQzK8MpFZl5/view?usp=sharing" TargetMode="External"/><Relationship Id="rId294" Type="http://schemas.openxmlformats.org/officeDocument/2006/relationships/hyperlink" Target="https://drive.google.com/file/d/1ZSD5vuSEDpei3mEQbS02Y76gHKDU9JNV/view?usp=sharing" TargetMode="External"/><Relationship Id="rId179" Type="http://schemas.openxmlformats.org/officeDocument/2006/relationships/hyperlink" Target="https://docs.google.com/presentation/d/1o0eK6u1dyiNIag63qEJbSVfKjJ7MeSd3fHrq0hBjSpU/view" TargetMode="External"/><Relationship Id="rId178" Type="http://schemas.openxmlformats.org/officeDocument/2006/relationships/hyperlink" Target="https://docs.google.com/presentation/d/1o0eK6u1dyiNIag63qEJbSVfKjJ7MeSd3fHrq0hBjSpU/pub?start=true&amp;loop=true&amp;delayms=3000" TargetMode="External"/><Relationship Id="rId299" Type="http://schemas.openxmlformats.org/officeDocument/2006/relationships/hyperlink" Target="https://docs.google.com/document/d/10BF4GcHDFFDxhkWn_5b5IjcG9CPQWo_b/edit?usp=sharing&amp;ouid=115602453726005426174&amp;rtpof=true&amp;sd=true" TargetMode="External"/><Relationship Id="rId177" Type="http://schemas.openxmlformats.org/officeDocument/2006/relationships/hyperlink" Target="https://docs.google.com/presentation/d/1o0eK6u1dyiNIag63qEJbSVfKjJ7MeSd3fHrq0hBjSpU/edit?usp=sharing" TargetMode="External"/><Relationship Id="rId298" Type="http://schemas.openxmlformats.org/officeDocument/2006/relationships/hyperlink" Target="https://docs.google.com/document/d/1aZH5qVLip16RJK9AhXY9cicjbSPwuj2Y/edit?usp=sharing&amp;ouid=115602453726005426174&amp;rtpof=true&amp;sd=true" TargetMode="External"/><Relationship Id="rId198" Type="http://schemas.openxmlformats.org/officeDocument/2006/relationships/hyperlink" Target="https://docs.google.com/document/d/1T_lGW0RqX1s_04VYvZ3COkeYs8Ud4aNgBNOOmJpIe0w/pub" TargetMode="External"/><Relationship Id="rId197" Type="http://schemas.openxmlformats.org/officeDocument/2006/relationships/hyperlink" Target="https://docs.google.com/document/d/1T_lGW0RqX1s_04VYvZ3COkeYs8Ud4aNgBNOOmJpIe0w/edit?usp=sharing" TargetMode="External"/><Relationship Id="rId196" Type="http://schemas.openxmlformats.org/officeDocument/2006/relationships/hyperlink" Target="https://drive.google.com/file/d/110CZKWb0-wrkEEbEznDDiB6Y0GGt7wG1/view?usp=sharing" TargetMode="External"/><Relationship Id="rId195" Type="http://schemas.openxmlformats.org/officeDocument/2006/relationships/hyperlink" Target="https://drive.google.com/file/d/1ZNn1Xfj_t9Rc7pLrqKZ6SXjjCdQvkLiV/view?usp=sharing" TargetMode="External"/><Relationship Id="rId199" Type="http://schemas.openxmlformats.org/officeDocument/2006/relationships/hyperlink" Target="https://docs.google.com/document/d/1T_lGW0RqX1s_04VYvZ3COkeYs8Ud4aNgBNOOmJpIe0w/view" TargetMode="External"/><Relationship Id="rId150" Type="http://schemas.openxmlformats.org/officeDocument/2006/relationships/hyperlink" Target="https://docs.google.com/document/d/1PJ5mL7xPG8EN3hXcaG5yowXZZwXunvW3nv8hI4lh8tI/edit?usp=sharing" TargetMode="External"/><Relationship Id="rId271" Type="http://schemas.openxmlformats.org/officeDocument/2006/relationships/hyperlink" Target="https://drive.google.com/file/d/10HnjdfK1FBHhpy839rfzwbBYCcg1XR_K/view?usp=sharing" TargetMode="External"/><Relationship Id="rId392" Type="http://schemas.openxmlformats.org/officeDocument/2006/relationships/hyperlink" Target="https://docs.google.com/presentation/d/1U8T9SBI4xS_vtFdUSBbxONxjOjsycNHM/edit?usp=sharing&amp;ouid=115602453726005426174&amp;rtpof=true&amp;sd=true" TargetMode="External"/><Relationship Id="rId270" Type="http://schemas.openxmlformats.org/officeDocument/2006/relationships/hyperlink" Target="https://drive.google.com/file/d/1v0pmH2egvMQINrcYf0U5hLHcrQqeJD46/view?usp=sharing" TargetMode="External"/><Relationship Id="rId391" Type="http://schemas.openxmlformats.org/officeDocument/2006/relationships/hyperlink" Target="https://drive.google.com/file/d/1iUDJROlscM_lcqalYuHEjCYOEpLBS_bE/view?usp=sharing" TargetMode="External"/><Relationship Id="rId390" Type="http://schemas.openxmlformats.org/officeDocument/2006/relationships/hyperlink" Target="https://drive.google.com/file/d/1i5QVHIOk0Wvw2dz6UDp9XAcuQBsFpPxH/view?usp=sharing" TargetMode="External"/><Relationship Id="rId1" Type="http://schemas.openxmlformats.org/officeDocument/2006/relationships/comments" Target="../comments1.xml"/><Relationship Id="rId2" Type="http://schemas.openxmlformats.org/officeDocument/2006/relationships/hyperlink" Target="https://sites.google.com/view/a-i-photoboothrentals-la/home" TargetMode="External"/><Relationship Id="rId3" Type="http://schemas.openxmlformats.org/officeDocument/2006/relationships/hyperlink" Target="https://drive.google.com/drive/folders/1R9ncacT4yUwMbSzepO2CjHjUPtl_JtBm?usp=sharing" TargetMode="External"/><Relationship Id="rId149" Type="http://schemas.openxmlformats.org/officeDocument/2006/relationships/hyperlink" Target="https://drive.google.com/file/d/1hk5bLoxwkkh7K5SFVEVgA8xJgouWPjNV/view?usp=sharing" TargetMode="External"/><Relationship Id="rId4" Type="http://schemas.openxmlformats.org/officeDocument/2006/relationships/hyperlink" Target="https://news.google.com/rss/search?q=ocphotobooth" TargetMode="External"/><Relationship Id="rId148" Type="http://schemas.openxmlformats.org/officeDocument/2006/relationships/hyperlink" Target="https://drive.google.com/file/d/1xWh1zK7oFyZBlbTivBLZ2YeCxkOQeszr/view?usp=sharing" TargetMode="External"/><Relationship Id="rId269" Type="http://schemas.openxmlformats.org/officeDocument/2006/relationships/hyperlink" Target="https://drive.google.com/file/d/1RkFDHE6i_IHeh0K407OF_Uas7zy0HB7b/view?usp=sharing" TargetMode="External"/><Relationship Id="rId9" Type="http://schemas.openxmlformats.org/officeDocument/2006/relationships/hyperlink" Target="https://drive.google.com/file/d/1qDba-9HUTvzWB0zPulJQUv3R5owHCCTF/view?usp=sharing" TargetMode="External"/><Relationship Id="rId143" Type="http://schemas.openxmlformats.org/officeDocument/2006/relationships/hyperlink" Target="https://docs.google.com/presentation/d/1F_gYxUywapOiXutnP2AATyNGvnnYHRGhZx95HPIkSX8/edit?usp=sharing" TargetMode="External"/><Relationship Id="rId264" Type="http://schemas.openxmlformats.org/officeDocument/2006/relationships/hyperlink" Target="https://drive.google.com/file/d/17mjA5k6GhkL4wTlVnEc76jPxyvhMyX2u/view?usp=sharing" TargetMode="External"/><Relationship Id="rId385" Type="http://schemas.openxmlformats.org/officeDocument/2006/relationships/hyperlink" Target="https://drive.google.com/file/d/1bRFKKGNL6_8GTh9OmgxqZ3InRqsmdLTb/view?usp=sharing" TargetMode="External"/><Relationship Id="rId142" Type="http://schemas.openxmlformats.org/officeDocument/2006/relationships/hyperlink" Target="https://docs.google.com/document/d/1vznb50F44XGh21sTFBwMVLgUJke0rENpEWA6UqkXP9A/view" TargetMode="External"/><Relationship Id="rId263" Type="http://schemas.openxmlformats.org/officeDocument/2006/relationships/hyperlink" Target="https://drive.google.com/file/d/1WBEK0uW39OTF7wctapXPBgJA5WB8KaMC/view?usp=sharing" TargetMode="External"/><Relationship Id="rId384" Type="http://schemas.openxmlformats.org/officeDocument/2006/relationships/hyperlink" Target="https://docs.google.com/presentation/d/1XoewmK1ORA4Ik9sw4m9P_JNFnSPf4HNl/edit?usp=sharing&amp;ouid=115602453726005426174&amp;rtpof=true&amp;sd=true" TargetMode="External"/><Relationship Id="rId141" Type="http://schemas.openxmlformats.org/officeDocument/2006/relationships/hyperlink" Target="https://docs.google.com/document/d/1vznb50F44XGh21sTFBwMVLgUJke0rENpEWA6UqkXP9A/pub" TargetMode="External"/><Relationship Id="rId262" Type="http://schemas.openxmlformats.org/officeDocument/2006/relationships/hyperlink" Target="https://drive.google.com/file/d/13eZHqk7WBQALQ-yJDuK9QHA1eZ9LR-tq/view?usp=sharing" TargetMode="External"/><Relationship Id="rId383" Type="http://schemas.openxmlformats.org/officeDocument/2006/relationships/hyperlink" Target="https://drive.google.com/file/d/1Y-iVta_5C1jHZg1cl8NQyMBCxN9tdh3F/view?usp=sharing" TargetMode="External"/><Relationship Id="rId140" Type="http://schemas.openxmlformats.org/officeDocument/2006/relationships/hyperlink" Target="https://docs.google.com/document/d/1vznb50F44XGh21sTFBwMVLgUJke0rENpEWA6UqkXP9A/edit?usp=sharing" TargetMode="External"/><Relationship Id="rId261" Type="http://schemas.openxmlformats.org/officeDocument/2006/relationships/hyperlink" Target="https://drive.google.com/file/d/1wqNfeuqmdW_dVjHNoODBRHeP-vVYlqlV/view?usp=sharing" TargetMode="External"/><Relationship Id="rId382" Type="http://schemas.openxmlformats.org/officeDocument/2006/relationships/hyperlink" Target="https://drive.google.com/file/d/1sJ8YybvXIu8cbsQTqDG3241QabVDB9Kp/view?usp=sharing" TargetMode="External"/><Relationship Id="rId5" Type="http://schemas.openxmlformats.org/officeDocument/2006/relationships/hyperlink" Target="https://drive.google.com/drive/folders/1Da0RB18ky7IK_SMRMRhWZCXxe3tq0ljh?usp=sharing" TargetMode="External"/><Relationship Id="rId147" Type="http://schemas.openxmlformats.org/officeDocument/2006/relationships/hyperlink" Target="https://drive.google.com/file/d/1_RT6TFpR9dbLSYKk4_B6AuaYz0ksuKQE/view?usp=sharing" TargetMode="External"/><Relationship Id="rId268" Type="http://schemas.openxmlformats.org/officeDocument/2006/relationships/hyperlink" Target="https://drive.google.com/file/d/1YSSx9RsNxbGh4EFGrRbV8dIGpA8oD1AE/view?usp=sharing" TargetMode="External"/><Relationship Id="rId389" Type="http://schemas.openxmlformats.org/officeDocument/2006/relationships/hyperlink" Target="https://drive.google.com/file/d/1fLf4SxVIerQo9utUeb-rg2GQUyi_9yaK/view?usp=sharing" TargetMode="External"/><Relationship Id="rId6" Type="http://schemas.openxmlformats.org/officeDocument/2006/relationships/hyperlink" Target="https://drive.google.com/drive/folders/1lYZ-Rp5W2uaY-5qNoFerW9tNvWqUD-jp?usp=sharing" TargetMode="External"/><Relationship Id="rId146" Type="http://schemas.openxmlformats.org/officeDocument/2006/relationships/hyperlink" Target="https://docs.google.com/presentation/d/1F_gYxUywapOiXutnP2AATyNGvnnYHRGhZx95HPIkSX8/htmlpresent" TargetMode="External"/><Relationship Id="rId267" Type="http://schemas.openxmlformats.org/officeDocument/2006/relationships/hyperlink" Target="https://drive.google.com/file/d/1mL-jLDd7uWkWrjqsLaENIYTM1tLnR8r1/view?usp=sharing" TargetMode="External"/><Relationship Id="rId388" Type="http://schemas.openxmlformats.org/officeDocument/2006/relationships/hyperlink" Target="https://docs.google.com/presentation/d/1tAWtH7brNYSdxgzGX7y0S4NINYJ50QPy/edit?usp=sharing&amp;ouid=115602453726005426174&amp;rtpof=true&amp;sd=true" TargetMode="External"/><Relationship Id="rId7" Type="http://schemas.openxmlformats.org/officeDocument/2006/relationships/hyperlink" Target="https://drive.google.com/drive/folders/1rr4fplvtrnIqJCukZQWMryhuPuCuKVyT?usp=sharing" TargetMode="External"/><Relationship Id="rId145" Type="http://schemas.openxmlformats.org/officeDocument/2006/relationships/hyperlink" Target="https://docs.google.com/presentation/d/1F_gYxUywapOiXutnP2AATyNGvnnYHRGhZx95HPIkSX8/view" TargetMode="External"/><Relationship Id="rId266" Type="http://schemas.openxmlformats.org/officeDocument/2006/relationships/hyperlink" Target="https://drive.google.com/file/d/1v6JmJZPN640XL5fgGg95GhGE_QCppZ3V/view?usp=sharing" TargetMode="External"/><Relationship Id="rId387" Type="http://schemas.openxmlformats.org/officeDocument/2006/relationships/hyperlink" Target="https://drive.google.com/file/d/1VOlqnzeGCKX2r5_jRoCp-HL-mXoTC_lu/view?usp=sharing" TargetMode="External"/><Relationship Id="rId8" Type="http://schemas.openxmlformats.org/officeDocument/2006/relationships/hyperlink" Target="https://drive.google.com/drive/folders/1okAc0lG6UaCrtv6pya-8Tdqdmnw1_jCi?usp=sharing" TargetMode="External"/><Relationship Id="rId144" Type="http://schemas.openxmlformats.org/officeDocument/2006/relationships/hyperlink" Target="https://docs.google.com/presentation/d/1F_gYxUywapOiXutnP2AATyNGvnnYHRGhZx95HPIkSX8/pub?start=true&amp;loop=true&amp;delayms=3000" TargetMode="External"/><Relationship Id="rId265" Type="http://schemas.openxmlformats.org/officeDocument/2006/relationships/hyperlink" Target="https://drive.google.com/file/d/1wBtqJ93svoWwjww6N5hhs-6BB96-6h_p/view?usp=sharing" TargetMode="External"/><Relationship Id="rId386" Type="http://schemas.openxmlformats.org/officeDocument/2006/relationships/hyperlink" Target="https://drive.google.com/file/d/1MxyVSPxneY3pFhOAlJiZDiqWyUwZ2MFH/view?usp=sharing" TargetMode="External"/><Relationship Id="rId260" Type="http://schemas.openxmlformats.org/officeDocument/2006/relationships/hyperlink" Target="https://drive.google.com/file/d/1jY0KXUkd_25jg5shDMGVOBmRyb1mr7xN/view?usp=sharing" TargetMode="External"/><Relationship Id="rId381" Type="http://schemas.openxmlformats.org/officeDocument/2006/relationships/hyperlink" Target="https://drive.google.com/file/d/1PudR04RKG3U0KqDxvSMTMt9MRmnnOBPm/view?usp=sharing" TargetMode="External"/><Relationship Id="rId380" Type="http://schemas.openxmlformats.org/officeDocument/2006/relationships/hyperlink" Target="https://docs.google.com/presentation/d/1ANMvhVOITMNkAy-7yCfpLd6cjiuj-Rk8/edit?usp=sharing&amp;ouid=115602453726005426174&amp;rtpof=true&amp;sd=true" TargetMode="External"/><Relationship Id="rId139" Type="http://schemas.openxmlformats.org/officeDocument/2006/relationships/hyperlink" Target="https://docs.google.com/presentation/d/1n5q_62xpSUGxGNOr--BS-BNdHIQs2YPoaRhOW5P1ajo/htmlpresent" TargetMode="External"/><Relationship Id="rId138" Type="http://schemas.openxmlformats.org/officeDocument/2006/relationships/hyperlink" Target="https://docs.google.com/presentation/d/1n5q_62xpSUGxGNOr--BS-BNdHIQs2YPoaRhOW5P1ajo/view" TargetMode="External"/><Relationship Id="rId259" Type="http://schemas.openxmlformats.org/officeDocument/2006/relationships/hyperlink" Target="https://drive.google.com/file/d/1U_9XqM_JjF1FF8o8f-sPuQM9VUO5yt35/view?usp=sharing" TargetMode="External"/><Relationship Id="rId137" Type="http://schemas.openxmlformats.org/officeDocument/2006/relationships/hyperlink" Target="https://docs.google.com/presentation/d/1n5q_62xpSUGxGNOr--BS-BNdHIQs2YPoaRhOW5P1ajo/pub?start=true&amp;loop=true&amp;delayms=3000" TargetMode="External"/><Relationship Id="rId258" Type="http://schemas.openxmlformats.org/officeDocument/2006/relationships/hyperlink" Target="https://drive.google.com/file/d/16LupB1s1pMmYqL8fHa44I4KPq9qU8syc/view?usp=sharing" TargetMode="External"/><Relationship Id="rId379" Type="http://schemas.openxmlformats.org/officeDocument/2006/relationships/hyperlink" Target="https://drive.google.com/file/d/1h4JfA0NZM5PgNXd9hNjY7sR-s84pFueK/view?usp=sharing" TargetMode="External"/><Relationship Id="rId132" Type="http://schemas.openxmlformats.org/officeDocument/2006/relationships/hyperlink" Target="https://docs.google.com/presentation/d/1zGaH5Wg7CY5AlptUAN-g1vz5FoM6CHQUZ0vagNYXHfc/htmlpresent" TargetMode="External"/><Relationship Id="rId253" Type="http://schemas.openxmlformats.org/officeDocument/2006/relationships/hyperlink" Target="https://drive.google.com/file/d/1hhN44uceDGjRsdaCTPO9KzKSycfXZ_5J/view?usp=sharing" TargetMode="External"/><Relationship Id="rId374" Type="http://schemas.openxmlformats.org/officeDocument/2006/relationships/hyperlink" Target="https://drive.google.com/file/d/1JsvTZyZ118Ilw58HHP2QioROeD09-RYW/view?usp=sharing" TargetMode="External"/><Relationship Id="rId495" Type="http://schemas.openxmlformats.org/officeDocument/2006/relationships/hyperlink" Target="http://photoboothrentalorangecountyevent.blogspot.com/2024/10/photo-booth-rental-package-orange-county.html" TargetMode="External"/><Relationship Id="rId131" Type="http://schemas.openxmlformats.org/officeDocument/2006/relationships/hyperlink" Target="https://docs.google.com/presentation/d/1zGaH5Wg7CY5AlptUAN-g1vz5FoM6CHQUZ0vagNYXHfc/view" TargetMode="External"/><Relationship Id="rId252" Type="http://schemas.openxmlformats.org/officeDocument/2006/relationships/hyperlink" Target="https://drive.google.com/file/d/1J-w-DwzcF7iOtnv7VsglHxZpuUI9pCvi/view?usp=sharing" TargetMode="External"/><Relationship Id="rId373" Type="http://schemas.openxmlformats.org/officeDocument/2006/relationships/hyperlink" Target="https://drive.google.com/file/d/11Er-jh50gM_vmcVWmw7njuIzQmoPL5r1/view?usp=sharing" TargetMode="External"/><Relationship Id="rId494" Type="http://schemas.openxmlformats.org/officeDocument/2006/relationships/hyperlink" Target="http://photoboothrentalfullerton.blogspot.com/2024/10/photo-booth-rental-huntington-beach.html" TargetMode="External"/><Relationship Id="rId130" Type="http://schemas.openxmlformats.org/officeDocument/2006/relationships/hyperlink" Target="https://docs.google.com/presentation/d/1zGaH5Wg7CY5AlptUAN-g1vz5FoM6CHQUZ0vagNYXHfc/pub?start=true&amp;loop=true&amp;delayms=3000" TargetMode="External"/><Relationship Id="rId251" Type="http://schemas.openxmlformats.org/officeDocument/2006/relationships/hyperlink" Target="https://drive.google.com/file/d/1U_-yAnadr8-4p-n_BeIXJywmTIXNVP0s/view?usp=sharing" TargetMode="External"/><Relationship Id="rId372" Type="http://schemas.openxmlformats.org/officeDocument/2006/relationships/hyperlink" Target="https://docs.google.com/presentation/d/1aLt6Kzowpb2HsbmfrTmozLhMngeTK74l/edit?usp=sharing&amp;ouid=115602453726005426174&amp;rtpof=true&amp;sd=true" TargetMode="External"/><Relationship Id="rId493" Type="http://schemas.openxmlformats.org/officeDocument/2006/relationships/hyperlink" Target="http://photoboothrentalfullerton.blogspot.com/2024/10/photo-booth-rental-newport-beach.html" TargetMode="External"/><Relationship Id="rId250" Type="http://schemas.openxmlformats.org/officeDocument/2006/relationships/hyperlink" Target="https://drive.google.com/file/d/16cZ6sZW6oVrdymZcvpDNkmLwAGrV0-jV/view?usp=sharing" TargetMode="External"/><Relationship Id="rId371" Type="http://schemas.openxmlformats.org/officeDocument/2006/relationships/hyperlink" Target="https://drive.google.com/file/d/1WHHd5DmAfcmwNAzGibemEm_4wGlq5YQj/view?usp=sharing" TargetMode="External"/><Relationship Id="rId492" Type="http://schemas.openxmlformats.org/officeDocument/2006/relationships/hyperlink" Target="http://photoboothrentalfullerton.blogspot.com/2024/10/photo-booth-rental-anaheim.html" TargetMode="External"/><Relationship Id="rId136" Type="http://schemas.openxmlformats.org/officeDocument/2006/relationships/hyperlink" Target="https://docs.google.com/presentation/d/1n5q_62xpSUGxGNOr--BS-BNdHIQs2YPoaRhOW5P1ajo/edit?usp=sharing" TargetMode="External"/><Relationship Id="rId257" Type="http://schemas.openxmlformats.org/officeDocument/2006/relationships/hyperlink" Target="https://drive.google.com/file/d/1oXx_qpucOWakhqgRHSkHsjnM4brZV8sP/view?usp=sharing" TargetMode="External"/><Relationship Id="rId378" Type="http://schemas.openxmlformats.org/officeDocument/2006/relationships/hyperlink" Target="https://drive.google.com/file/d/12KHvJhAs8nygs8kPDQMapdRoDu57Z6bB/view?usp=sharing" TargetMode="External"/><Relationship Id="rId499" Type="http://schemas.openxmlformats.org/officeDocument/2006/relationships/hyperlink" Target="http://photoboothrentalorangecountyevent.blogspot.com/2024/10/oc-photo-booth.html" TargetMode="External"/><Relationship Id="rId135" Type="http://schemas.openxmlformats.org/officeDocument/2006/relationships/hyperlink" Target="https://docs.google.com/document/d/1Fbxo4EEQi8p4iuSBPIzIBPPhk_Mp1y2h_z-73pAWwZU/view" TargetMode="External"/><Relationship Id="rId256" Type="http://schemas.openxmlformats.org/officeDocument/2006/relationships/hyperlink" Target="https://drive.google.com/file/d/1DhAyeGH9pGIbRZDAvOsRnziTYeiyeYfa/view?usp=sharing" TargetMode="External"/><Relationship Id="rId377" Type="http://schemas.openxmlformats.org/officeDocument/2006/relationships/hyperlink" Target="https://drive.google.com/file/d/19md16BmBhq6AGUI6YDesbD7FZLL0uCxX/view?usp=sharing" TargetMode="External"/><Relationship Id="rId498" Type="http://schemas.openxmlformats.org/officeDocument/2006/relationships/hyperlink" Target="http://photoboothrentalorangecountyevent.blogspot.com/2024/10/oc-events-photo-booth.html" TargetMode="External"/><Relationship Id="rId134" Type="http://schemas.openxmlformats.org/officeDocument/2006/relationships/hyperlink" Target="https://docs.google.com/document/d/1Fbxo4EEQi8p4iuSBPIzIBPPhk_Mp1y2h_z-73pAWwZU/pub" TargetMode="External"/><Relationship Id="rId255" Type="http://schemas.openxmlformats.org/officeDocument/2006/relationships/hyperlink" Target="https://drive.google.com/file/d/17zBQPMHoCyvWrIf8M2dzhKJW9rhGR1Sv/view?usp=sharing" TargetMode="External"/><Relationship Id="rId376" Type="http://schemas.openxmlformats.org/officeDocument/2006/relationships/hyperlink" Target="https://docs.google.com/presentation/d/1pfbjPJZn3NsR4XUn7THlnzExKyLCqcaE/edit?usp=sharing&amp;ouid=115602453726005426174&amp;rtpof=true&amp;sd=true" TargetMode="External"/><Relationship Id="rId497" Type="http://schemas.openxmlformats.org/officeDocument/2006/relationships/hyperlink" Target="http://photoboothrentalorangecountyevent.blogspot.com/2024/10/open-air-photo-booth-rental-orange.html" TargetMode="External"/><Relationship Id="rId133" Type="http://schemas.openxmlformats.org/officeDocument/2006/relationships/hyperlink" Target="https://docs.google.com/document/d/1Fbxo4EEQi8p4iuSBPIzIBPPhk_Mp1y2h_z-73pAWwZU/edit?usp=sharing" TargetMode="External"/><Relationship Id="rId254" Type="http://schemas.openxmlformats.org/officeDocument/2006/relationships/hyperlink" Target="https://drive.google.com/file/d/1cx684klTczWXYhCMDOa69WgtBUxwh4ei/view?usp=sharing" TargetMode="External"/><Relationship Id="rId375" Type="http://schemas.openxmlformats.org/officeDocument/2006/relationships/hyperlink" Target="https://drive.google.com/file/d/1uHJf_Ex-bIRUW5akl_RBn3AcnzeY9_yw/view?usp=sharing" TargetMode="External"/><Relationship Id="rId496" Type="http://schemas.openxmlformats.org/officeDocument/2006/relationships/hyperlink" Target="http://photoboothrentalorangecountyevent.blogspot.com/2024/10/wedding-photo-booth-rental-in-orange.html" TargetMode="External"/><Relationship Id="rId172" Type="http://schemas.openxmlformats.org/officeDocument/2006/relationships/hyperlink" Target="https://drive.google.com/file/d/1lNJ-WKWJKjjC1XGrQlCg6q5TZaxa274u/view?usp=sharing" TargetMode="External"/><Relationship Id="rId293" Type="http://schemas.openxmlformats.org/officeDocument/2006/relationships/hyperlink" Target="https://drive.google.com/file/d/10SY0qM-eOPZIhPzfkh0rNnIWtF9LZptC/view?usp=sharing" TargetMode="External"/><Relationship Id="rId171" Type="http://schemas.openxmlformats.org/officeDocument/2006/relationships/hyperlink" Target="https://drive.google.com/file/d/1fN-b30wqpegark4K6e6D54wPP-gBvijg/view?usp=sharing" TargetMode="External"/><Relationship Id="rId292" Type="http://schemas.openxmlformats.org/officeDocument/2006/relationships/hyperlink" Target="https://drive.google.com/file/d/1BZNJx5R8CS-6J8WZ7Bf80STd38F12OGs/view?usp=sharing" TargetMode="External"/><Relationship Id="rId170" Type="http://schemas.openxmlformats.org/officeDocument/2006/relationships/hyperlink" Target="https://docs.google.com/presentation/d/1MlBMQ2dUWQa4bLWKf4VEONsO-YR-eORKzA7li3dMYC0/htmlpresent" TargetMode="External"/><Relationship Id="rId291" Type="http://schemas.openxmlformats.org/officeDocument/2006/relationships/hyperlink" Target="https://drive.google.com/file/d/1wwbS8TglPJjqwC90X6p0H9q2H65H3eeJ/view?usp=sharing" TargetMode="External"/><Relationship Id="rId290" Type="http://schemas.openxmlformats.org/officeDocument/2006/relationships/hyperlink" Target="https://drive.google.com/file/d/1uHpUeRqzZH7FGbFR8ve-AQEXpi7JGyJE/view?usp=sharing" TargetMode="External"/><Relationship Id="rId165" Type="http://schemas.openxmlformats.org/officeDocument/2006/relationships/hyperlink" Target="https://docs.google.com/document/d/13yo1VmSah8g1qg_ozMCamy7VvfWWneoTIoDfLUmXoPw/pub" TargetMode="External"/><Relationship Id="rId286" Type="http://schemas.openxmlformats.org/officeDocument/2006/relationships/hyperlink" Target="https://drive.google.com/file/d/1rUgbPHq3xtohSgSXUCCSAWpMt1i40naq/view?usp=sharing" TargetMode="External"/><Relationship Id="rId164" Type="http://schemas.openxmlformats.org/officeDocument/2006/relationships/hyperlink" Target="https://docs.google.com/document/d/13yo1VmSah8g1qg_ozMCamy7VvfWWneoTIoDfLUmXoPw/edit?usp=sharing" TargetMode="External"/><Relationship Id="rId285" Type="http://schemas.openxmlformats.org/officeDocument/2006/relationships/hyperlink" Target="https://drive.google.com/file/d/1NkNWNWwLt6wjWlWOindPYrXxkGCB-LN2/view?usp=sharing" TargetMode="External"/><Relationship Id="rId163" Type="http://schemas.openxmlformats.org/officeDocument/2006/relationships/hyperlink" Target="https://docs.google.com/presentation/d/1rzFfAiJiKNkUCr21bYc3fVu_u8KsupqU4KCduw59Dlw/htmlpresent" TargetMode="External"/><Relationship Id="rId284" Type="http://schemas.openxmlformats.org/officeDocument/2006/relationships/hyperlink" Target="https://drive.google.com/file/d/1eQGFAQXWvNQHTLTjs3l3PF0buthDeeF-/view?usp=sharing" TargetMode="External"/><Relationship Id="rId162" Type="http://schemas.openxmlformats.org/officeDocument/2006/relationships/hyperlink" Target="https://docs.google.com/presentation/d/1rzFfAiJiKNkUCr21bYc3fVu_u8KsupqU4KCduw59Dlw/view" TargetMode="External"/><Relationship Id="rId283" Type="http://schemas.openxmlformats.org/officeDocument/2006/relationships/hyperlink" Target="https://drive.google.com/file/d/1afEj9riiLx2cHsMvRddDWVn3zf045yDH/view?usp=sharing" TargetMode="External"/><Relationship Id="rId169" Type="http://schemas.openxmlformats.org/officeDocument/2006/relationships/hyperlink" Target="https://docs.google.com/presentation/d/1MlBMQ2dUWQa4bLWKf4VEONsO-YR-eORKzA7li3dMYC0/view" TargetMode="External"/><Relationship Id="rId168" Type="http://schemas.openxmlformats.org/officeDocument/2006/relationships/hyperlink" Target="https://docs.google.com/presentation/d/1MlBMQ2dUWQa4bLWKf4VEONsO-YR-eORKzA7li3dMYC0/pub?start=true&amp;loop=true&amp;delayms=3000" TargetMode="External"/><Relationship Id="rId289" Type="http://schemas.openxmlformats.org/officeDocument/2006/relationships/hyperlink" Target="https://drive.google.com/file/d/1da8xiIsCndN-SqO2F-jjW2-JfKyXkQjO/view?usp=sharing" TargetMode="External"/><Relationship Id="rId167" Type="http://schemas.openxmlformats.org/officeDocument/2006/relationships/hyperlink" Target="https://docs.google.com/presentation/d/1MlBMQ2dUWQa4bLWKf4VEONsO-YR-eORKzA7li3dMYC0/edit?usp=sharing" TargetMode="External"/><Relationship Id="rId288" Type="http://schemas.openxmlformats.org/officeDocument/2006/relationships/hyperlink" Target="https://drive.google.com/file/d/1vPArtd1EFavDwS0RmJ8_AAWzKPC63Hls/view?usp=sharing" TargetMode="External"/><Relationship Id="rId166" Type="http://schemas.openxmlformats.org/officeDocument/2006/relationships/hyperlink" Target="https://docs.google.com/document/d/13yo1VmSah8g1qg_ozMCamy7VvfWWneoTIoDfLUmXoPw/view" TargetMode="External"/><Relationship Id="rId287" Type="http://schemas.openxmlformats.org/officeDocument/2006/relationships/hyperlink" Target="https://drive.google.com/file/d/17QFmQ51dwZQwqo9_Wq6H1FxjwTLePPUz/view?usp=sharing" TargetMode="External"/><Relationship Id="rId161" Type="http://schemas.openxmlformats.org/officeDocument/2006/relationships/hyperlink" Target="https://docs.google.com/presentation/d/1rzFfAiJiKNkUCr21bYc3fVu_u8KsupqU4KCduw59Dlw/pub?start=true&amp;loop=true&amp;delayms=3000" TargetMode="External"/><Relationship Id="rId282" Type="http://schemas.openxmlformats.org/officeDocument/2006/relationships/hyperlink" Target="https://drive.google.com/file/d/1v_EC7RKnwiHobjfLnL1Mko2rnb3iZF8W/view?usp=sharing" TargetMode="External"/><Relationship Id="rId160" Type="http://schemas.openxmlformats.org/officeDocument/2006/relationships/hyperlink" Target="https://docs.google.com/presentation/d/1rzFfAiJiKNkUCr21bYc3fVu_u8KsupqU4KCduw59Dlw/edit?usp=sharing" TargetMode="External"/><Relationship Id="rId281" Type="http://schemas.openxmlformats.org/officeDocument/2006/relationships/hyperlink" Target="https://drive.google.com/file/d/1IgX3YubXIc8PnCvAKyy1x9YfRkKpC-DS/view?usp=sharing" TargetMode="External"/><Relationship Id="rId280" Type="http://schemas.openxmlformats.org/officeDocument/2006/relationships/hyperlink" Target="https://drive.google.com/file/d/151BVG1EG7i9v7mn29yVEj67EtueaimZR/view?usp=sharing" TargetMode="External"/><Relationship Id="rId159" Type="http://schemas.openxmlformats.org/officeDocument/2006/relationships/hyperlink" Target="https://docs.google.com/document/d/1hrSX2v6lEB59IvwVS7oRox3FchL6qH-CNn5KUlCRXnM/view" TargetMode="External"/><Relationship Id="rId154" Type="http://schemas.openxmlformats.org/officeDocument/2006/relationships/hyperlink" Target="https://docs.google.com/presentation/d/1ns2t6eLprj1QuWxb1dRENhqkml9_T8KjFxLOizHK5Og/pub?start=true&amp;loop=true&amp;delayms=3000" TargetMode="External"/><Relationship Id="rId275" Type="http://schemas.openxmlformats.org/officeDocument/2006/relationships/hyperlink" Target="https://drive.google.com/file/d/1BKalAvOJhaeBFrh6Esjl5ukXB8t-GGMv/view?usp=sharing" TargetMode="External"/><Relationship Id="rId396" Type="http://schemas.openxmlformats.org/officeDocument/2006/relationships/hyperlink" Target="https://docs.google.com/presentation/d/1jvxK29ts5Omt6VX_WaRJ4-f2jmnwB-Ua/edit?usp=sharing&amp;ouid=115602453726005426174&amp;rtpof=true&amp;sd=true" TargetMode="External"/><Relationship Id="rId153" Type="http://schemas.openxmlformats.org/officeDocument/2006/relationships/hyperlink" Target="https://docs.google.com/presentation/d/1ns2t6eLprj1QuWxb1dRENhqkml9_T8KjFxLOizHK5Og/edit?usp=sharing" TargetMode="External"/><Relationship Id="rId274" Type="http://schemas.openxmlformats.org/officeDocument/2006/relationships/hyperlink" Target="https://drive.google.com/file/d/1EKnBabZUbe03s1oBEUorfFF9stMtb7qG/view?usp=sharing" TargetMode="External"/><Relationship Id="rId395" Type="http://schemas.openxmlformats.org/officeDocument/2006/relationships/hyperlink" Target="https://drive.google.com/file/d/1psDa2e1Z9-w2WJ-CrN66dogs7a0CQBuQ/view?usp=sharing" TargetMode="External"/><Relationship Id="rId152" Type="http://schemas.openxmlformats.org/officeDocument/2006/relationships/hyperlink" Target="https://docs.google.com/document/d/1PJ5mL7xPG8EN3hXcaG5yowXZZwXunvW3nv8hI4lh8tI/view" TargetMode="External"/><Relationship Id="rId273" Type="http://schemas.openxmlformats.org/officeDocument/2006/relationships/hyperlink" Target="https://drive.google.com/file/d/1qAYLDZGchH2hr1d0cjWW2p8KME7tfr1S/view?usp=sharing" TargetMode="External"/><Relationship Id="rId394" Type="http://schemas.openxmlformats.org/officeDocument/2006/relationships/hyperlink" Target="https://drive.google.com/file/d/1BmmBQPfaaxS9M2yp1Z_n892sBLs22wuL/view?usp=sharing" TargetMode="External"/><Relationship Id="rId151" Type="http://schemas.openxmlformats.org/officeDocument/2006/relationships/hyperlink" Target="https://docs.google.com/document/d/1PJ5mL7xPG8EN3hXcaG5yowXZZwXunvW3nv8hI4lh8tI/pub" TargetMode="External"/><Relationship Id="rId272" Type="http://schemas.openxmlformats.org/officeDocument/2006/relationships/hyperlink" Target="https://drive.google.com/file/d/1RqdVVaBFqRWdEbku-xu6CjtMl4JqtKAs/view?usp=sharing" TargetMode="External"/><Relationship Id="rId393" Type="http://schemas.openxmlformats.org/officeDocument/2006/relationships/hyperlink" Target="https://drive.google.com/file/d/1atHjR7IAmbysVYrEqK3yDNJScASwunIo/view?usp=sharing" TargetMode="External"/><Relationship Id="rId158" Type="http://schemas.openxmlformats.org/officeDocument/2006/relationships/hyperlink" Target="https://docs.google.com/document/d/1hrSX2v6lEB59IvwVS7oRox3FchL6qH-CNn5KUlCRXnM/pub" TargetMode="External"/><Relationship Id="rId279" Type="http://schemas.openxmlformats.org/officeDocument/2006/relationships/hyperlink" Target="https://drive.google.com/file/d/1duafHci2yPTqmvs8m91zPeG5_GpoqkIV/view?usp=sharing" TargetMode="External"/><Relationship Id="rId157" Type="http://schemas.openxmlformats.org/officeDocument/2006/relationships/hyperlink" Target="https://docs.google.com/document/d/1hrSX2v6lEB59IvwVS7oRox3FchL6qH-CNn5KUlCRXnM/edit?usp=sharing" TargetMode="External"/><Relationship Id="rId278" Type="http://schemas.openxmlformats.org/officeDocument/2006/relationships/hyperlink" Target="https://drive.google.com/file/d/1-4bTedH_-SU7Yb2yoe2GV3yr3y2LYuia/view?usp=sharing" TargetMode="External"/><Relationship Id="rId399" Type="http://schemas.openxmlformats.org/officeDocument/2006/relationships/hyperlink" Target="https://drive.google.com/file/d/1KVUyAwBaZhTwLepv4aQlskZFHgWNiQ3O/view?usp=sharing" TargetMode="External"/><Relationship Id="rId156" Type="http://schemas.openxmlformats.org/officeDocument/2006/relationships/hyperlink" Target="https://docs.google.com/presentation/d/1ns2t6eLprj1QuWxb1dRENhqkml9_T8KjFxLOizHK5Og/htmlpresent" TargetMode="External"/><Relationship Id="rId277" Type="http://schemas.openxmlformats.org/officeDocument/2006/relationships/hyperlink" Target="https://drive.google.com/file/d/1fn210LbxMN-MTz7KSEUUAlu-ySFzNp9u/view?usp=sharing" TargetMode="External"/><Relationship Id="rId398" Type="http://schemas.openxmlformats.org/officeDocument/2006/relationships/hyperlink" Target="https://drive.google.com/file/d/1vK7K4iD3Ft_whPKA5F4wXQI6qS7mgKr0/view?usp=sharing" TargetMode="External"/><Relationship Id="rId155" Type="http://schemas.openxmlformats.org/officeDocument/2006/relationships/hyperlink" Target="https://docs.google.com/presentation/d/1ns2t6eLprj1QuWxb1dRENhqkml9_T8KjFxLOizHK5Og/view" TargetMode="External"/><Relationship Id="rId276" Type="http://schemas.openxmlformats.org/officeDocument/2006/relationships/hyperlink" Target="https://drive.google.com/file/d/18DY2M6KZQ_k2Fm-JAVjcwaGXFdNItVlV/view?usp=sharing" TargetMode="External"/><Relationship Id="rId397" Type="http://schemas.openxmlformats.org/officeDocument/2006/relationships/hyperlink" Target="https://drive.google.com/file/d/1Qbx9cp3KnrSJJvPnQXAZ2i0LI4WE8Hu1/view?usp=sharing" TargetMode="External"/><Relationship Id="rId40" Type="http://schemas.openxmlformats.org/officeDocument/2006/relationships/hyperlink" Target="https://www.google.com/calendar/event?eid=cTEydTA5Ymk0czZzN2Z1NDYwODhpZXA1dW8gMGVhNWJjZjkxNDIwNmRjMGI3MWMzMjhkOTk2ZmJkOGY0NmIyNDg3YTZjNWE1ZDk0ZTM1YWU2MGM0NzMwNDE4YkBncm91cC5jYWxlbmRhci5nb29nbGUuY29t" TargetMode="External"/><Relationship Id="rId42" Type="http://schemas.openxmlformats.org/officeDocument/2006/relationships/hyperlink" Target="https://www.google.com/calendar/event?eid=b21xdGl1bGEybXM5NjFyYWwwbnE1a245Z2sgMGVhNWJjZjkxNDIwNmRjMGI3MWMzMjhkOTk2ZmJkOGY0NmIyNDg3YTZjNWE1ZDk0ZTM1YWU2MGM0NzMwNDE4YkBncm91cC5jYWxlbmRhci5nb29nbGUuY29t" TargetMode="External"/><Relationship Id="rId41" Type="http://schemas.openxmlformats.org/officeDocument/2006/relationships/hyperlink" Target="https://www.google.com/calendar/event?eid=ZWZiaHA0aThlamM4MWFtcTlsMmprYmpsb3MgMGVhNWJjZjkxNDIwNmRjMGI3MWMzMjhkOTk2ZmJkOGY0NmIyNDg3YTZjNWE1ZDk0ZTM1YWU2MGM0NzMwNDE4YkBncm91cC5jYWxlbmRhci5nb29nbGUuY29t" TargetMode="External"/><Relationship Id="rId44" Type="http://schemas.openxmlformats.org/officeDocument/2006/relationships/hyperlink" Target="https://www.google.com/calendar/event?eid=MTV0azdwNnZocDl1OG82cmNmamNydGIwdWcgMGVhNWJjZjkxNDIwNmRjMGI3MWMzMjhkOTk2ZmJkOGY0NmIyNDg3YTZjNWE1ZDk0ZTM1YWU2MGM0NzMwNDE4YkBncm91cC5jYWxlbmRhci5nb29nbGUuY29t" TargetMode="External"/><Relationship Id="rId43" Type="http://schemas.openxmlformats.org/officeDocument/2006/relationships/hyperlink" Target="https://www.google.com/calendar/event?eid=NWEzZTZhc2l0OGViYWpkaTRtNGNiNjR0ajAgMGVhNWJjZjkxNDIwNmRjMGI3MWMzMjhkOTk2ZmJkOGY0NmIyNDg3YTZjNWE1ZDk0ZTM1YWU2MGM0NzMwNDE4YkBncm91cC5jYWxlbmRhci5nb29nbGUuY29t" TargetMode="External"/><Relationship Id="rId46" Type="http://schemas.openxmlformats.org/officeDocument/2006/relationships/hyperlink" Target="https://docs.google.com/spreadsheets/d/1QGngETRqTa_c8Id1R3g34l-2lm5M6r-fBQkiI6oNLYE/edit" TargetMode="External"/><Relationship Id="rId45" Type="http://schemas.openxmlformats.org/officeDocument/2006/relationships/hyperlink" Target="https://docs.google.com/spreadsheets/d/1QGngETRqTa_c8Id1R3g34l-2lm5M6r-fBQkiI6oNLYE/edit" TargetMode="External"/><Relationship Id="rId509" Type="http://schemas.openxmlformats.org/officeDocument/2006/relationships/hyperlink" Target="http://photoboothrentalslosangeles.blogspot.com/2024/11/photo-booth-rental-in-orange-county-ca.html" TargetMode="External"/><Relationship Id="rId508" Type="http://schemas.openxmlformats.org/officeDocument/2006/relationships/hyperlink" Target="http://photoboothrentalslosangeles.blogspot.com/2024/11/photo-booth-for-rental-orange-county.html" TargetMode="External"/><Relationship Id="rId503" Type="http://schemas.openxmlformats.org/officeDocument/2006/relationships/hyperlink" Target="http://partysnapsphotoboothoc.blogspot.com/2024/10/wedding-photo-booth-rental-in-orange.html" TargetMode="External"/><Relationship Id="rId502" Type="http://schemas.openxmlformats.org/officeDocument/2006/relationships/hyperlink" Target="http://partysnapsphotoboothoc.blogspot.com/2024/10/photo-booth-rental-package-orange-county.html" TargetMode="External"/><Relationship Id="rId501" Type="http://schemas.openxmlformats.org/officeDocument/2006/relationships/hyperlink" Target="http://photoboothrentalorangecountyevent.blogspot.com/2024/10/best-photo-booth-rental-orange-county.html" TargetMode="External"/><Relationship Id="rId500" Type="http://schemas.openxmlformats.org/officeDocument/2006/relationships/hyperlink" Target="http://photoboothrentalorangecountyevent.blogspot.com/2024/10/photo-booth-rentals-orange-county.html" TargetMode="External"/><Relationship Id="rId507" Type="http://schemas.openxmlformats.org/officeDocument/2006/relationships/hyperlink" Target="http://photoboothrentalslosangeles.blogspot.com/2024/11/photo-booth-for-rent-orange-county.html" TargetMode="External"/><Relationship Id="rId506" Type="http://schemas.openxmlformats.org/officeDocument/2006/relationships/hyperlink" Target="http://photoboothrentalslosangeles.blogspot.com/2024/11/photo-booth-rental-in-orange-county.html" TargetMode="External"/><Relationship Id="rId505" Type="http://schemas.openxmlformats.org/officeDocument/2006/relationships/hyperlink" Target="http://photoboothrentalslosangeles.blogspot.com/2024/11/wedding-photo-booth-rental-in-orange.html" TargetMode="External"/><Relationship Id="rId504" Type="http://schemas.openxmlformats.org/officeDocument/2006/relationships/hyperlink" Target="http://photoboothrentalslosangeles.blogspot.com/2024/11/photo-booth-rental-package-orange-county.html" TargetMode="External"/><Relationship Id="rId48" Type="http://schemas.openxmlformats.org/officeDocument/2006/relationships/hyperlink" Target="https://docs.google.com/spreadsheets/d/1QGngETRqTa_c8Id1R3g34l-2lm5M6r-fBQkiI6oNLYE/edit" TargetMode="External"/><Relationship Id="rId47" Type="http://schemas.openxmlformats.org/officeDocument/2006/relationships/hyperlink" Target="https://docs.google.com/spreadsheets/d/1QGngETRqTa_c8Id1R3g34l-2lm5M6r-fBQkiI6oNLYE/edit" TargetMode="External"/><Relationship Id="rId49" Type="http://schemas.openxmlformats.org/officeDocument/2006/relationships/hyperlink" Target="https://docs.google.com/spreadsheets/d/1QGngETRqTa_c8Id1R3g34l-2lm5M6r-fBQkiI6oNLYE/edit" TargetMode="External"/><Relationship Id="rId31" Type="http://schemas.openxmlformats.org/officeDocument/2006/relationships/hyperlink" Target="https://www.google.com/calendar/event?eid=cWNpbHVlcmhubDdqOHJkMXFvbm10M2Y2ZzggMGVhNWJjZjkxNDIwNmRjMGI3MWMzMjhkOTk2ZmJkOGY0NmIyNDg3YTZjNWE1ZDk0ZTM1YWU2MGM0NzMwNDE4YkBncm91cC5jYWxlbmRhci5nb29nbGUuY29t" TargetMode="External"/><Relationship Id="rId30" Type="http://schemas.openxmlformats.org/officeDocument/2006/relationships/hyperlink" Target="https://www.google.com/calendar/event?eid=cjQ0OTZ1bG9zN3Y2azQ1cnFrYjBrNWZxc3MgMGVhNWJjZjkxNDIwNmRjMGI3MWMzMjhkOTk2ZmJkOGY0NmIyNDg3YTZjNWE1ZDk0ZTM1YWU2MGM0NzMwNDE4YkBncm91cC5jYWxlbmRhci5nb29nbGUuY29t" TargetMode="External"/><Relationship Id="rId33" Type="http://schemas.openxmlformats.org/officeDocument/2006/relationships/hyperlink" Target="https://www.google.com/calendar/event?eid=bm52cmVyOTd0cTU1bDc4MmgzcmRsZ29odGMgMGVhNWJjZjkxNDIwNmRjMGI3MWMzMjhkOTk2ZmJkOGY0NmIyNDg3YTZjNWE1ZDk0ZTM1YWU2MGM0NzMwNDE4YkBncm91cC5jYWxlbmRhci5nb29nbGUuY29t" TargetMode="External"/><Relationship Id="rId32" Type="http://schemas.openxmlformats.org/officeDocument/2006/relationships/hyperlink" Target="https://www.google.com/calendar/event?eid=bzZ2c3UycHY0bGViNzlxNWxoOWJ2NWRtODQgMGVhNWJjZjkxNDIwNmRjMGI3MWMzMjhkOTk2ZmJkOGY0NmIyNDg3YTZjNWE1ZDk0ZTM1YWU2MGM0NzMwNDE4YkBncm91cC5jYWxlbmRhci5nb29nbGUuY29t" TargetMode="External"/><Relationship Id="rId35" Type="http://schemas.openxmlformats.org/officeDocument/2006/relationships/hyperlink" Target="https://www.google.com/calendar/event?eid=bWxpcTA5ZjBhZjM0ZzZkZWxyYm04bTdzOXMgMGVhNWJjZjkxNDIwNmRjMGI3MWMzMjhkOTk2ZmJkOGY0NmIyNDg3YTZjNWE1ZDk0ZTM1YWU2MGM0NzMwNDE4YkBncm91cC5jYWxlbmRhci5nb29nbGUuY29t" TargetMode="External"/><Relationship Id="rId34" Type="http://schemas.openxmlformats.org/officeDocument/2006/relationships/hyperlink" Target="https://www.google.com/calendar/event?eid=cmR0MWNwMDc1YTkxNWZzODNiOTdldjFoc28gMGVhNWJjZjkxNDIwNmRjMGI3MWMzMjhkOTk2ZmJkOGY0NmIyNDg3YTZjNWE1ZDk0ZTM1YWU2MGM0NzMwNDE4YkBncm91cC5jYWxlbmRhci5nb29nbGUuY29t" TargetMode="External"/><Relationship Id="rId37" Type="http://schemas.openxmlformats.org/officeDocument/2006/relationships/hyperlink" Target="https://www.google.com/calendar/event?eid=bjZrZG1hN2RubzNkZzNnbGlmN29yMG1scjQgMGVhNWJjZjkxNDIwNmRjMGI3MWMzMjhkOTk2ZmJkOGY0NmIyNDg3YTZjNWE1ZDk0ZTM1YWU2MGM0NzMwNDE4YkBncm91cC5jYWxlbmRhci5nb29nbGUuY29t" TargetMode="External"/><Relationship Id="rId36" Type="http://schemas.openxmlformats.org/officeDocument/2006/relationships/hyperlink" Target="https://www.google.com/calendar/event?eid=MmVraGVpMWVjZ3A3YXNhM3EyNjdlNXVjcG8gMGVhNWJjZjkxNDIwNmRjMGI3MWMzMjhkOTk2ZmJkOGY0NmIyNDg3YTZjNWE1ZDk0ZTM1YWU2MGM0NzMwNDE4YkBncm91cC5jYWxlbmRhci5nb29nbGUuY29t" TargetMode="External"/><Relationship Id="rId39" Type="http://schemas.openxmlformats.org/officeDocument/2006/relationships/hyperlink" Target="https://www.google.com/calendar/event?eid=bmhpdXRqdm9xcnM4Y2J0bnBxYnM2MDAzMTggMGVhNWJjZjkxNDIwNmRjMGI3MWMzMjhkOTk2ZmJkOGY0NmIyNDg3YTZjNWE1ZDk0ZTM1YWU2MGM0NzMwNDE4YkBncm91cC5jYWxlbmRhci5nb29nbGUuY29t" TargetMode="External"/><Relationship Id="rId38" Type="http://schemas.openxmlformats.org/officeDocument/2006/relationships/hyperlink" Target="https://www.google.com/calendar/event?eid=NnMzdG0yNGM5NGs4c2ZkYjNtM3ZxcXAzNmsgMGVhNWJjZjkxNDIwNmRjMGI3MWMzMjhkOTk2ZmJkOGY0NmIyNDg3YTZjNWE1ZDk0ZTM1YWU2MGM0NzMwNDE4YkBncm91cC5jYWxlbmRhci5nb29nbGUuY29t" TargetMode="External"/><Relationship Id="rId20" Type="http://schemas.openxmlformats.org/officeDocument/2006/relationships/hyperlink" Target="https://drive.google.com/file/d/1QpTiTGFtM9xqrHFr3NrlOHazlavUN-IZ/view?usp=drivesdk" TargetMode="External"/><Relationship Id="rId22" Type="http://schemas.openxmlformats.org/officeDocument/2006/relationships/hyperlink" Target="https://docs.google.com/document/d/1XG3lYczgZGCfS4CTBlkQLrrfT8nYCiYaBK4TAGMzSr4/edit?usp=sharing" TargetMode="External"/><Relationship Id="rId21" Type="http://schemas.openxmlformats.org/officeDocument/2006/relationships/hyperlink" Target="https://sites.google.com/view/photoboothrentalsinlongbeachca/home" TargetMode="External"/><Relationship Id="rId24" Type="http://schemas.openxmlformats.org/officeDocument/2006/relationships/hyperlink" Target="https://docs.google.com/document/d/1XG3lYczgZGCfS4CTBlkQLrrfT8nYCiYaBK4TAGMzSr4/view" TargetMode="External"/><Relationship Id="rId23" Type="http://schemas.openxmlformats.org/officeDocument/2006/relationships/hyperlink" Target="https://docs.google.com/document/d/1XG3lYczgZGCfS4CTBlkQLrrfT8nYCiYaBK4TAGMzSr4/pub" TargetMode="External"/><Relationship Id="rId409" Type="http://schemas.openxmlformats.org/officeDocument/2006/relationships/hyperlink" Target="http://photoboothrentalslosangeles.blogspot.com/2024/10/photo-booth-rental-prices-orange-county.html" TargetMode="External"/><Relationship Id="rId404" Type="http://schemas.openxmlformats.org/officeDocument/2006/relationships/hyperlink" Target="http://photoboothrentalslosangeles.blogspot.com/2024/10/wedding-photo-booth-rental-in-orange.html" TargetMode="External"/><Relationship Id="rId525" Type="http://schemas.openxmlformats.org/officeDocument/2006/relationships/hyperlink" Target="http://ocphotoboothrental.blogspot.com/2024/11/wedding-photo-booth-rental-in-orange.html" TargetMode="External"/><Relationship Id="rId403" Type="http://schemas.openxmlformats.org/officeDocument/2006/relationships/hyperlink" Target="http://photoboothrentalslosangeles.blogspot.com/2024/10/photo-booth-rental-package-orange-county.html" TargetMode="External"/><Relationship Id="rId524" Type="http://schemas.openxmlformats.org/officeDocument/2006/relationships/hyperlink" Target="http://ocphotoboothrental.blogspot.com/2024/11/photo-booth-rental-package-orange-county.html" TargetMode="External"/><Relationship Id="rId402" Type="http://schemas.openxmlformats.org/officeDocument/2006/relationships/hyperlink" Target="https://drive.google.com/file/d/1BMZwxLTuQNRjEiL8vH3lTWFKloSVPEG1/view?usp=sharing" TargetMode="External"/><Relationship Id="rId523" Type="http://schemas.openxmlformats.org/officeDocument/2006/relationships/hyperlink" Target="http://videoboothrentalsorangecounty.blogspot.com/2024/11/photo-booth-rental-newport-beach.html" TargetMode="External"/><Relationship Id="rId401" Type="http://schemas.openxmlformats.org/officeDocument/2006/relationships/hyperlink" Target="https://drive.google.com/file/d/1IGlv-LFP2CASua-V36g78z0rCjJpeos1/view?usp=sharing" TargetMode="External"/><Relationship Id="rId522" Type="http://schemas.openxmlformats.org/officeDocument/2006/relationships/hyperlink" Target="http://videoboothrentalsorangecounty.blogspot.com/2024/11/photo-booth-rental-anaheim.html" TargetMode="External"/><Relationship Id="rId408" Type="http://schemas.openxmlformats.org/officeDocument/2006/relationships/hyperlink" Target="http://photoboothrentalslosangeles.blogspot.com/2024/10/photo-booth-rental-orange-county-ca.html" TargetMode="External"/><Relationship Id="rId529" Type="http://schemas.openxmlformats.org/officeDocument/2006/relationships/hyperlink" Target="http://ocphotoboothrental.blogspot.com/2024/11/photo-booth-rentals-orange-county.html" TargetMode="External"/><Relationship Id="rId407" Type="http://schemas.openxmlformats.org/officeDocument/2006/relationships/hyperlink" Target="http://photoboothrentalslosangeles.blogspot.com/2024/10/photo-booth-for-rental-orange-county.html" TargetMode="External"/><Relationship Id="rId528" Type="http://schemas.openxmlformats.org/officeDocument/2006/relationships/hyperlink" Target="http://ocphotoboothrental.blogspot.com/2024/11/photo-booth-for-rental-orange-county.html" TargetMode="External"/><Relationship Id="rId406" Type="http://schemas.openxmlformats.org/officeDocument/2006/relationships/hyperlink" Target="http://photoboothrentalslosangeles.blogspot.com/2024/10/photo-booth-for-rent-orange-county.html" TargetMode="External"/><Relationship Id="rId527" Type="http://schemas.openxmlformats.org/officeDocument/2006/relationships/hyperlink" Target="http://ocphotoboothrental.blogspot.com/2024/11/photo-booth-for-rent-orange-county.html" TargetMode="External"/><Relationship Id="rId405" Type="http://schemas.openxmlformats.org/officeDocument/2006/relationships/hyperlink" Target="http://photoboothrentalslosangeles.blogspot.com/2024/10/photo-booth-rental-in-orange-county.html" TargetMode="External"/><Relationship Id="rId526" Type="http://schemas.openxmlformats.org/officeDocument/2006/relationships/hyperlink" Target="http://ocphotoboothrental.blogspot.com/2024/11/photo-booth-rental-in-orange-county.html" TargetMode="External"/><Relationship Id="rId26" Type="http://schemas.openxmlformats.org/officeDocument/2006/relationships/hyperlink" Target="https://docs.google.com/presentation/d/1zOFzMnotOkvJ-iX0SQyXP4yWl6LM9b7JTmoRYMsWnnE/pub?start=true&amp;loop=true&amp;delayms=3000" TargetMode="External"/><Relationship Id="rId25" Type="http://schemas.openxmlformats.org/officeDocument/2006/relationships/hyperlink" Target="https://docs.google.com/presentation/d/1zOFzMnotOkvJ-iX0SQyXP4yWl6LM9b7JTmoRYMsWnnE/edit?usp=sharing" TargetMode="External"/><Relationship Id="rId28" Type="http://schemas.openxmlformats.org/officeDocument/2006/relationships/hyperlink" Target="https://docs.google.com/presentation/d/1zOFzMnotOkvJ-iX0SQyXP4yWl6LM9b7JTmoRYMsWnnE/htmlpresent" TargetMode="External"/><Relationship Id="rId27" Type="http://schemas.openxmlformats.org/officeDocument/2006/relationships/hyperlink" Target="https://docs.google.com/presentation/d/1zOFzMnotOkvJ-iX0SQyXP4yWl6LM9b7JTmoRYMsWnnE/view" TargetMode="External"/><Relationship Id="rId400" Type="http://schemas.openxmlformats.org/officeDocument/2006/relationships/hyperlink" Target="https://docs.google.com/presentation/d/1Gh1JmsztfXtqXuXAPo9e1IQjQbYIe8Zq/edit?usp=sharing&amp;ouid=115602453726005426174&amp;rtpof=true&amp;sd=true" TargetMode="External"/><Relationship Id="rId521" Type="http://schemas.openxmlformats.org/officeDocument/2006/relationships/hyperlink" Target="http://videoboothrentalsorangecounty.blogspot.com/2024/11/orange-county-photo-booth.html" TargetMode="External"/><Relationship Id="rId29" Type="http://schemas.openxmlformats.org/officeDocument/2006/relationships/hyperlink" Target="https://calendar.google.com/calendar/embed?src=0ea5bcf914206dc0b71c328d996fbd8f46b2487a6c5a5d94e35ae60c4730418b@group.calendar.google.com" TargetMode="External"/><Relationship Id="rId520" Type="http://schemas.openxmlformats.org/officeDocument/2006/relationships/hyperlink" Target="http://videoboothrentalsorangecounty.blogspot.com/2024/11/photo-booth-rental-prices-orange-county.html" TargetMode="External"/><Relationship Id="rId11" Type="http://schemas.openxmlformats.org/officeDocument/2006/relationships/hyperlink" Target="https://drive.google.com/file/d/1JvIQZkMdNLI58vZxZ45OnXihZJeyaka2/view?usp=sharing" TargetMode="External"/><Relationship Id="rId10" Type="http://schemas.openxmlformats.org/officeDocument/2006/relationships/hyperlink" Target="https://drive.google.com/file/d/1sgAid5XKxN76RzS8MTqN-3VsP9wbgppo/view?usp=sharing" TargetMode="External"/><Relationship Id="rId13" Type="http://schemas.openxmlformats.org/officeDocument/2006/relationships/hyperlink" Target="https://docs.google.com/spreadsheets/d/1QGngETRqTa_c8Id1R3g34l-2lm5M6r-fBQkiI6oNLYE/edit?usp=sharing" TargetMode="External"/><Relationship Id="rId12" Type="http://schemas.openxmlformats.org/officeDocument/2006/relationships/hyperlink" Target="https://drive.google.com/file/d/1z0WIOoNeZwaAA6Qid-vCOsEv2hrVl0cn/view?usp=sharing" TargetMode="External"/><Relationship Id="rId519" Type="http://schemas.openxmlformats.org/officeDocument/2006/relationships/hyperlink" Target="http://videoboothrentalsorangecounty.blogspot.com/2024/11/photo-booth-rental-orange-county-ca.html" TargetMode="External"/><Relationship Id="rId514" Type="http://schemas.openxmlformats.org/officeDocument/2006/relationships/hyperlink" Target="http://videoboothrentalsorangecounty.blogspot.com/2024/11/photo-booth-rental-package-orange-county.html" TargetMode="External"/><Relationship Id="rId513" Type="http://schemas.openxmlformats.org/officeDocument/2006/relationships/hyperlink" Target="http://photoboothrentalslosangeles.blogspot.com/2024/11/photo-booth-rental-anaheim.html" TargetMode="External"/><Relationship Id="rId512" Type="http://schemas.openxmlformats.org/officeDocument/2006/relationships/hyperlink" Target="http://photoboothrentalslosangeles.blogspot.com/2024/11/orange-county-photo-booth.html" TargetMode="External"/><Relationship Id="rId511" Type="http://schemas.openxmlformats.org/officeDocument/2006/relationships/hyperlink" Target="http://photoboothrentalslosangeles.blogspot.com/2024/11/photo-booth-rental-prices-orange-county.html" TargetMode="External"/><Relationship Id="rId518" Type="http://schemas.openxmlformats.org/officeDocument/2006/relationships/hyperlink" Target="http://videoboothrentalsorangecounty.blogspot.com/2024/11/photo-booth-for-rental-orange-county.html" TargetMode="External"/><Relationship Id="rId517" Type="http://schemas.openxmlformats.org/officeDocument/2006/relationships/hyperlink" Target="http://videoboothrentalsorangecounty.blogspot.com/2024/11/photo-booth-for-rent-orange-county.html" TargetMode="External"/><Relationship Id="rId516" Type="http://schemas.openxmlformats.org/officeDocument/2006/relationships/hyperlink" Target="http://videoboothrentalsorangecounty.blogspot.com/2024/11/photo-booth-rental-in-orange-county.html" TargetMode="External"/><Relationship Id="rId515" Type="http://schemas.openxmlformats.org/officeDocument/2006/relationships/hyperlink" Target="http://videoboothrentalsorangecounty.blogspot.com/2024/11/wedding-photo-booth-rental-in-orange.html" TargetMode="External"/><Relationship Id="rId15" Type="http://schemas.openxmlformats.org/officeDocument/2006/relationships/hyperlink" Target="https://docs.google.com/spreadsheets/d/1QGngETRqTa_c8Id1R3g34l-2lm5M6r-fBQkiI6oNLYE/pubhtml" TargetMode="External"/><Relationship Id="rId14" Type="http://schemas.openxmlformats.org/officeDocument/2006/relationships/hyperlink" Target="https://docs.google.com/spreadsheet/pub?key=1QGngETRqTa_c8Id1R3g34l-2lm5M6r-fBQkiI6oNLYE" TargetMode="External"/><Relationship Id="rId17" Type="http://schemas.openxmlformats.org/officeDocument/2006/relationships/hyperlink" Target="https://docs.google.com/spreadsheets/d/1QGngETRqTa_c8Id1R3g34l-2lm5M6r-fBQkiI6oNLYE/view" TargetMode="External"/><Relationship Id="rId16" Type="http://schemas.openxmlformats.org/officeDocument/2006/relationships/hyperlink" Target="https://docs.google.com/spreadsheets/d/1QGngETRqTa_c8Id1R3g34l-2lm5M6r-fBQkiI6oNLYE/pub" TargetMode="External"/><Relationship Id="rId19" Type="http://schemas.openxmlformats.org/officeDocument/2006/relationships/hyperlink" Target="https://docs.google.com/drawings/d/1wvM_Mqa0oITePtFn3ZtqQnJR5oDpcmn3qESJ3Lwml44/edit?usp=sharing" TargetMode="External"/><Relationship Id="rId510" Type="http://schemas.openxmlformats.org/officeDocument/2006/relationships/hyperlink" Target="http://photoboothrentalslosangeles.blogspot.com/2024/11/photo-booth-rental-orange-county-ca.html" TargetMode="External"/><Relationship Id="rId18" Type="http://schemas.openxmlformats.org/officeDocument/2006/relationships/hyperlink" Target="https://docs.google.com/forms/d/18dcA_o_tdt8bfAQ4Cd1htHUMzsJqUI4GgkhJ7Wzx7BI/edit?usp=sharing" TargetMode="External"/><Relationship Id="rId84" Type="http://schemas.openxmlformats.org/officeDocument/2006/relationships/hyperlink" Target="https://docs.google.com/presentation/d/1VX3i6ke-L1il0EQVWrzj_vJUMWUldTCFwGP_Idal4_o/htmlpresent" TargetMode="External"/><Relationship Id="rId83" Type="http://schemas.openxmlformats.org/officeDocument/2006/relationships/hyperlink" Target="https://docs.google.com/presentation/d/1VX3i6ke-L1il0EQVWrzj_vJUMWUldTCFwGP_Idal4_o/view" TargetMode="External"/><Relationship Id="rId86" Type="http://schemas.openxmlformats.org/officeDocument/2006/relationships/hyperlink" Target="https://docs.google.com/document/d/18aKXsxwMqDsBwHU3ZDCxlgHDzBeE5vlbIKBCaCOMbnU/pub" TargetMode="External"/><Relationship Id="rId85" Type="http://schemas.openxmlformats.org/officeDocument/2006/relationships/hyperlink" Target="https://docs.google.com/document/d/18aKXsxwMqDsBwHU3ZDCxlgHDzBeE5vlbIKBCaCOMbnU/edit?usp=sharing" TargetMode="External"/><Relationship Id="rId88" Type="http://schemas.openxmlformats.org/officeDocument/2006/relationships/hyperlink" Target="https://docs.google.com/presentation/d/1BWraDXaBionj9zlEiN5J_y0bDaYZZKWSohKfZlgaPT4/edit?usp=sharing" TargetMode="External"/><Relationship Id="rId87" Type="http://schemas.openxmlformats.org/officeDocument/2006/relationships/hyperlink" Target="https://docs.google.com/document/d/18aKXsxwMqDsBwHU3ZDCxlgHDzBeE5vlbIKBCaCOMbnU/view" TargetMode="External"/><Relationship Id="rId89" Type="http://schemas.openxmlformats.org/officeDocument/2006/relationships/hyperlink" Target="https://docs.google.com/presentation/d/1BWraDXaBionj9zlEiN5J_y0bDaYZZKWSohKfZlgaPT4/pub?start=true&amp;loop=true&amp;delayms=3000" TargetMode="External"/><Relationship Id="rId80" Type="http://schemas.openxmlformats.org/officeDocument/2006/relationships/hyperlink" Target="https://docs.google.com/document/d/19e1xy2-zBRtboQIbsKU-Y9IS8mkZJlT0sqQv-cNg_4U/view" TargetMode="External"/><Relationship Id="rId82" Type="http://schemas.openxmlformats.org/officeDocument/2006/relationships/hyperlink" Target="https://docs.google.com/presentation/d/1VX3i6ke-L1il0EQVWrzj_vJUMWUldTCFwGP_Idal4_o/pub?start=true&amp;loop=true&amp;delayms=3000" TargetMode="External"/><Relationship Id="rId81" Type="http://schemas.openxmlformats.org/officeDocument/2006/relationships/hyperlink" Target="https://docs.google.com/presentation/d/1VX3i6ke-L1il0EQVWrzj_vJUMWUldTCFwGP_Idal4_o/edit?usp=sharing" TargetMode="External"/><Relationship Id="rId73" Type="http://schemas.openxmlformats.org/officeDocument/2006/relationships/hyperlink" Target="https://docs.google.com/presentation/d/1n26FmDlcQ8vZeVpsya5FUhu7MjqW7SeocNDEeTGMBFI/view" TargetMode="External"/><Relationship Id="rId72" Type="http://schemas.openxmlformats.org/officeDocument/2006/relationships/hyperlink" Target="https://docs.google.com/presentation/d/1n26FmDlcQ8vZeVpsya5FUhu7MjqW7SeocNDEeTGMBFI/pub?start=true&amp;loop=true&amp;delayms=3000" TargetMode="External"/><Relationship Id="rId75" Type="http://schemas.openxmlformats.org/officeDocument/2006/relationships/hyperlink" Target="https://drive.google.com/file/d/1iT0_ItvLs7cwoqdHUHXy7b02L5rQmO4d/view?usp=sharing" TargetMode="External"/><Relationship Id="rId74" Type="http://schemas.openxmlformats.org/officeDocument/2006/relationships/hyperlink" Target="https://docs.google.com/presentation/d/1n26FmDlcQ8vZeVpsya5FUhu7MjqW7SeocNDEeTGMBFI/htmlpresent" TargetMode="External"/><Relationship Id="rId77" Type="http://schemas.openxmlformats.org/officeDocument/2006/relationships/hyperlink" Target="https://drive.google.com/file/d/1KACs8zHl51PsUNexJ71ULCr34cEW5Htp/view?usp=sharing" TargetMode="External"/><Relationship Id="rId76" Type="http://schemas.openxmlformats.org/officeDocument/2006/relationships/hyperlink" Target="https://drive.google.com/file/d/1eDYNJOmqqq-NSts-r3QAz-WUhgwDlNaI/view?usp=sharing" TargetMode="External"/><Relationship Id="rId79" Type="http://schemas.openxmlformats.org/officeDocument/2006/relationships/hyperlink" Target="https://docs.google.com/document/d/19e1xy2-zBRtboQIbsKU-Y9IS8mkZJlT0sqQv-cNg_4U/pub" TargetMode="External"/><Relationship Id="rId78" Type="http://schemas.openxmlformats.org/officeDocument/2006/relationships/hyperlink" Target="https://docs.google.com/document/d/19e1xy2-zBRtboQIbsKU-Y9IS8mkZJlT0sqQv-cNg_4U/edit?usp=sharing" TargetMode="External"/><Relationship Id="rId71" Type="http://schemas.openxmlformats.org/officeDocument/2006/relationships/hyperlink" Target="https://docs.google.com/presentation/d/1n26FmDlcQ8vZeVpsya5FUhu7MjqW7SeocNDEeTGMBFI/edit?usp=sharing" TargetMode="External"/><Relationship Id="rId70" Type="http://schemas.openxmlformats.org/officeDocument/2006/relationships/hyperlink" Target="https://docs.google.com/document/d/1wWO-noD44D3CcEObd_YCKkLk_lSnoYHHiTH9JO8TG_w/view" TargetMode="External"/><Relationship Id="rId62" Type="http://schemas.openxmlformats.org/officeDocument/2006/relationships/hyperlink" Target="https://docs.google.com/document/d/1N3MHcMZRmcWc1OqHAf5RIQ2XdKplCQ1AFoGbikmkdD0/pub" TargetMode="External"/><Relationship Id="rId61" Type="http://schemas.openxmlformats.org/officeDocument/2006/relationships/hyperlink" Target="https://docs.google.com/document/d/1N3MHcMZRmcWc1OqHAf5RIQ2XdKplCQ1AFoGbikmkdD0/edit?usp=sharing" TargetMode="External"/><Relationship Id="rId64" Type="http://schemas.openxmlformats.org/officeDocument/2006/relationships/hyperlink" Target="https://docs.google.com/presentation/d/1H3jW3098aPGZHndpYgwwkjes0qJKOPh0CjUCEPYS79s/edit?usp=sharing" TargetMode="External"/><Relationship Id="rId63" Type="http://schemas.openxmlformats.org/officeDocument/2006/relationships/hyperlink" Target="https://docs.google.com/document/d/1N3MHcMZRmcWc1OqHAf5RIQ2XdKplCQ1AFoGbikmkdD0/view" TargetMode="External"/><Relationship Id="rId66" Type="http://schemas.openxmlformats.org/officeDocument/2006/relationships/hyperlink" Target="https://docs.google.com/presentation/d/1H3jW3098aPGZHndpYgwwkjes0qJKOPh0CjUCEPYS79s/view" TargetMode="External"/><Relationship Id="rId65" Type="http://schemas.openxmlformats.org/officeDocument/2006/relationships/hyperlink" Target="https://docs.google.com/presentation/d/1H3jW3098aPGZHndpYgwwkjes0qJKOPh0CjUCEPYS79s/pub?start=true&amp;loop=true&amp;delayms=3000" TargetMode="External"/><Relationship Id="rId68" Type="http://schemas.openxmlformats.org/officeDocument/2006/relationships/hyperlink" Target="https://docs.google.com/document/d/1wWO-noD44D3CcEObd_YCKkLk_lSnoYHHiTH9JO8TG_w/edit?usp=sharing" TargetMode="External"/><Relationship Id="rId67" Type="http://schemas.openxmlformats.org/officeDocument/2006/relationships/hyperlink" Target="https://docs.google.com/presentation/d/1H3jW3098aPGZHndpYgwwkjes0qJKOPh0CjUCEPYS79s/htmlpresent" TargetMode="External"/><Relationship Id="rId60" Type="http://schemas.openxmlformats.org/officeDocument/2006/relationships/hyperlink" Target="https://docs.google.com/presentation/d/1QGJUsOqJKC-3Rr5rWcDLj8mEfLtarD6UBYz_RxanCiY/htmlpresent" TargetMode="External"/><Relationship Id="rId69" Type="http://schemas.openxmlformats.org/officeDocument/2006/relationships/hyperlink" Target="https://docs.google.com/document/d/1wWO-noD44D3CcEObd_YCKkLk_lSnoYHHiTH9JO8TG_w/pub" TargetMode="External"/><Relationship Id="rId51" Type="http://schemas.openxmlformats.org/officeDocument/2006/relationships/hyperlink" Target="https://drive.google.com/file/d/1ZSFljGnCA5iYGK13nlHOkO7ulMxVPAp-/view?usp=sharing" TargetMode="External"/><Relationship Id="rId50" Type="http://schemas.openxmlformats.org/officeDocument/2006/relationships/hyperlink" Target="https://drive.google.com/drive/folders/1POjxNrZsCJTA8SELyc9y6YrIyMW7PscG?usp=sharing" TargetMode="External"/><Relationship Id="rId53" Type="http://schemas.openxmlformats.org/officeDocument/2006/relationships/hyperlink" Target="https://drive.google.com/file/d/1mmRC-FU-spbhyLrD-c7GV24lFwcOCuG1/view?usp=sharing" TargetMode="External"/><Relationship Id="rId52" Type="http://schemas.openxmlformats.org/officeDocument/2006/relationships/hyperlink" Target="https://drive.google.com/file/d/194Nkv66Ij3PpNBMaMGKWoyo9ogPS8zpD/view?usp=sharing" TargetMode="External"/><Relationship Id="rId55" Type="http://schemas.openxmlformats.org/officeDocument/2006/relationships/hyperlink" Target="https://docs.google.com/document/d/1e4tBrUW74dqesZZMWoKWXylPdiDRZR51meN-N40NDzE/pub" TargetMode="External"/><Relationship Id="rId54" Type="http://schemas.openxmlformats.org/officeDocument/2006/relationships/hyperlink" Target="https://docs.google.com/document/d/1e4tBrUW74dqesZZMWoKWXylPdiDRZR51meN-N40NDzE/edit?usp=sharing" TargetMode="External"/><Relationship Id="rId57" Type="http://schemas.openxmlformats.org/officeDocument/2006/relationships/hyperlink" Target="https://docs.google.com/presentation/d/1QGJUsOqJKC-3Rr5rWcDLj8mEfLtarD6UBYz_RxanCiY/edit?usp=sharing" TargetMode="External"/><Relationship Id="rId56" Type="http://schemas.openxmlformats.org/officeDocument/2006/relationships/hyperlink" Target="https://docs.google.com/document/d/1e4tBrUW74dqesZZMWoKWXylPdiDRZR51meN-N40NDzE/view" TargetMode="External"/><Relationship Id="rId59" Type="http://schemas.openxmlformats.org/officeDocument/2006/relationships/hyperlink" Target="https://docs.google.com/presentation/d/1QGJUsOqJKC-3Rr5rWcDLj8mEfLtarD6UBYz_RxanCiY/view" TargetMode="External"/><Relationship Id="rId58" Type="http://schemas.openxmlformats.org/officeDocument/2006/relationships/hyperlink" Target="https://docs.google.com/presentation/d/1QGJUsOqJKC-3Rr5rWcDLj8mEfLtarD6UBYz_RxanCiY/pub?start=true&amp;loop=true&amp;delayms=3000" TargetMode="External"/><Relationship Id="rId590" Type="http://schemas.openxmlformats.org/officeDocument/2006/relationships/hyperlink" Target="http://photoboothrentalincarson.blogspot.com/2024/11/photo-booth-rental-huntington-beach.html" TargetMode="External"/><Relationship Id="rId107" Type="http://schemas.openxmlformats.org/officeDocument/2006/relationships/hyperlink" Target="https://docs.google.com/presentation/d/1JC5-nGi0m8dMLm2ydu8J0wuA7O_zqHDcFfAojcTXtRQ/view" TargetMode="External"/><Relationship Id="rId228" Type="http://schemas.openxmlformats.org/officeDocument/2006/relationships/hyperlink" Target="https://drive.google.com/file/d/1Guh584FrQZpZQfwpbU9t0YSSX3xiia3B/view?usp=sharing" TargetMode="External"/><Relationship Id="rId349" Type="http://schemas.openxmlformats.org/officeDocument/2006/relationships/hyperlink" Target="https://drive.google.com/file/d/1JDf3w-aifxehRKGsdVijyZ7wWR4sPkwR/view?usp=sharing" TargetMode="External"/><Relationship Id="rId106" Type="http://schemas.openxmlformats.org/officeDocument/2006/relationships/hyperlink" Target="https://docs.google.com/presentation/d/1JC5-nGi0m8dMLm2ydu8J0wuA7O_zqHDcFfAojcTXtRQ/pub?start=true&amp;loop=true&amp;delayms=3000" TargetMode="External"/><Relationship Id="rId227" Type="http://schemas.openxmlformats.org/officeDocument/2006/relationships/hyperlink" Target="https://drive.google.com/file/d/1frOoD6N4NDUNEI5qqZDaEoaTRX89b8RB/view?usp=sharing" TargetMode="External"/><Relationship Id="rId348" Type="http://schemas.openxmlformats.org/officeDocument/2006/relationships/hyperlink" Target="https://docs.google.com/presentation/d/1m1NG1jdiP8ve3z6oydqm3F-kZZZJs9oE/edit?usp=sharing&amp;ouid=115602453726005426174&amp;rtpof=true&amp;sd=true" TargetMode="External"/><Relationship Id="rId469" Type="http://schemas.openxmlformats.org/officeDocument/2006/relationships/hyperlink" Target="http://photoboothrentalinirvine.blogspot.com/2024/10/photo-booth-in-orange-county.html" TargetMode="External"/><Relationship Id="rId105" Type="http://schemas.openxmlformats.org/officeDocument/2006/relationships/hyperlink" Target="https://docs.google.com/presentation/d/1JC5-nGi0m8dMLm2ydu8J0wuA7O_zqHDcFfAojcTXtRQ/edit?usp=sharing" TargetMode="External"/><Relationship Id="rId226" Type="http://schemas.openxmlformats.org/officeDocument/2006/relationships/hyperlink" Target="https://drive.google.com/file/d/1siLDFyw_htXU8HJ2SmsYLkbt5h4L13ly/view?usp=sharing" TargetMode="External"/><Relationship Id="rId347" Type="http://schemas.openxmlformats.org/officeDocument/2006/relationships/hyperlink" Target="https://drive.google.com/file/d/1ruiplEiAehmlldI0JCQgtO_Yd1mw8_pl/view?usp=sharing" TargetMode="External"/><Relationship Id="rId468" Type="http://schemas.openxmlformats.org/officeDocument/2006/relationships/hyperlink" Target="http://photoboothrentalinirvine.blogspot.com/2024/10/best-photo-booth-rental-orange-county.html" TargetMode="External"/><Relationship Id="rId589" Type="http://schemas.openxmlformats.org/officeDocument/2006/relationships/hyperlink" Target="http://photoboothrentalincarson.blogspot.com/2024/11/photo-booth-rental-newport-beach.html" TargetMode="External"/><Relationship Id="rId104" Type="http://schemas.openxmlformats.org/officeDocument/2006/relationships/hyperlink" Target="https://docs.google.com/document/d/1xsnleoel1JVJ4fi8Rx8XtWkNBJ0lBKNlbJ8cQjxxA4A/view" TargetMode="External"/><Relationship Id="rId225" Type="http://schemas.openxmlformats.org/officeDocument/2006/relationships/hyperlink" Target="https://drive.google.com/file/d/1vBjPr8eyvvzxSMUbvMBB9631orkhkMaC/view?usp=sharing" TargetMode="External"/><Relationship Id="rId346" Type="http://schemas.openxmlformats.org/officeDocument/2006/relationships/hyperlink" Target="https://drive.google.com/file/d/1wA84JwQ11r2sx204vp0Yx6bgXAP_kOOM/view?usp=sharing" TargetMode="External"/><Relationship Id="rId467" Type="http://schemas.openxmlformats.org/officeDocument/2006/relationships/hyperlink" Target="http://photoboothrentalinirvine.blogspot.com/2024/10/photo-booth-for-rental-orange-county.html" TargetMode="External"/><Relationship Id="rId588" Type="http://schemas.openxmlformats.org/officeDocument/2006/relationships/hyperlink" Target="http://photoboothrentalincarson.blogspot.com/2024/11/photo-booth-rental-anaheim.html" TargetMode="External"/><Relationship Id="rId109" Type="http://schemas.openxmlformats.org/officeDocument/2006/relationships/hyperlink" Target="https://docs.google.com/document/d/1MNQqpTk1hHwiUHvUb9zNLXA6rQw3QxWtf60uu9TyHog/edit?usp=sharing" TargetMode="External"/><Relationship Id="rId108" Type="http://schemas.openxmlformats.org/officeDocument/2006/relationships/hyperlink" Target="https://docs.google.com/presentation/d/1JC5-nGi0m8dMLm2ydu8J0wuA7O_zqHDcFfAojcTXtRQ/htmlpresent" TargetMode="External"/><Relationship Id="rId229" Type="http://schemas.openxmlformats.org/officeDocument/2006/relationships/hyperlink" Target="https://drive.google.com/file/d/1iUDUN3OLu0IAn-lBCPfEMwg0CioCvmg-/view?usp=sharing" TargetMode="External"/><Relationship Id="rId220" Type="http://schemas.openxmlformats.org/officeDocument/2006/relationships/hyperlink" Target="https://docs.google.com/spreadsheets/d/1zp4TgOmZXHZUe1nCZjQpz4X25raXSGRf/edit?usp=sharing&amp;ouid=115602453726005426174&amp;rtpof=true&amp;sd=true" TargetMode="External"/><Relationship Id="rId341" Type="http://schemas.openxmlformats.org/officeDocument/2006/relationships/hyperlink" Target="https://drive.google.com/file/d/1qCINjZ8j5FtI7aEdMvzcZa6Mui-xCadV/view?usp=sharing" TargetMode="External"/><Relationship Id="rId462" Type="http://schemas.openxmlformats.org/officeDocument/2006/relationships/hyperlink" Target="http://longbeachphotobooth.blogspot.com/2024/10/photo-booth-rental-huntington-beach.html" TargetMode="External"/><Relationship Id="rId583" Type="http://schemas.openxmlformats.org/officeDocument/2006/relationships/hyperlink" Target="http://photoboothrentalincarson.blogspot.com/2024/11/photo-booth-to-rental-orange-county.html" TargetMode="External"/><Relationship Id="rId340" Type="http://schemas.openxmlformats.org/officeDocument/2006/relationships/hyperlink" Target="https://docs.google.com/presentation/d/1ivYV4ouUaEUVhjBSaEgCvhyGAIjP-Su0/edit?usp=sharing&amp;ouid=115602453726005426174&amp;rtpof=true&amp;sd=true" TargetMode="External"/><Relationship Id="rId461" Type="http://schemas.openxmlformats.org/officeDocument/2006/relationships/hyperlink" Target="http://longbeachphotobooth.blogspot.com/2024/10/oc-photo-booth.html" TargetMode="External"/><Relationship Id="rId582" Type="http://schemas.openxmlformats.org/officeDocument/2006/relationships/hyperlink" Target="http://photoboothrentalincarson.blogspot.com/2024/11/photo-booth-for-rental-orange-county.html" TargetMode="External"/><Relationship Id="rId460" Type="http://schemas.openxmlformats.org/officeDocument/2006/relationships/hyperlink" Target="http://longbeachphotobooth.blogspot.com/2024/10/oc-events-photo-booth.html" TargetMode="External"/><Relationship Id="rId581" Type="http://schemas.openxmlformats.org/officeDocument/2006/relationships/hyperlink" Target="http://photoboothrentalincarson.blogspot.com/2024/11/photo-booth-for-rent-orange-county.html" TargetMode="External"/><Relationship Id="rId580" Type="http://schemas.openxmlformats.org/officeDocument/2006/relationships/hyperlink" Target="http://photoboothrentalincarson.blogspot.com/2024/11/photo-booth-rental-in-orange-county.html" TargetMode="External"/><Relationship Id="rId103" Type="http://schemas.openxmlformats.org/officeDocument/2006/relationships/hyperlink" Target="https://docs.google.com/document/d/1xsnleoel1JVJ4fi8Rx8XtWkNBJ0lBKNlbJ8cQjxxA4A/pub" TargetMode="External"/><Relationship Id="rId224" Type="http://schemas.openxmlformats.org/officeDocument/2006/relationships/hyperlink" Target="https://drive.google.com/file/d/1HYNZGaI-yRdqgBWIsAQDdBEYqYvh80W9/view?usp=sharing" TargetMode="External"/><Relationship Id="rId345" Type="http://schemas.openxmlformats.org/officeDocument/2006/relationships/hyperlink" Target="https://drive.google.com/file/d/1N9AXlrmHJCBRodu94YIz_F8r9sLEzykT/view?usp=sharing" TargetMode="External"/><Relationship Id="rId466" Type="http://schemas.openxmlformats.org/officeDocument/2006/relationships/hyperlink" Target="http://photoboothrentalinirvine.blogspot.com/2024/10/photo-booth-for-rent-orange-county.html" TargetMode="External"/><Relationship Id="rId587" Type="http://schemas.openxmlformats.org/officeDocument/2006/relationships/hyperlink" Target="http://photoboothrentalincarson.blogspot.com/2024/11/oc-photo-booth.html" TargetMode="External"/><Relationship Id="rId102" Type="http://schemas.openxmlformats.org/officeDocument/2006/relationships/hyperlink" Target="https://docs.google.com/document/d/1xsnleoel1JVJ4fi8Rx8XtWkNBJ0lBKNlbJ8cQjxxA4A/edit?usp=sharing" TargetMode="External"/><Relationship Id="rId223" Type="http://schemas.openxmlformats.org/officeDocument/2006/relationships/hyperlink" Target="https://drive.google.com/file/d/1oDhIs5P_K7fH_2EyRZgjBK0lz57PoRqx/view?usp=sharing" TargetMode="External"/><Relationship Id="rId344" Type="http://schemas.openxmlformats.org/officeDocument/2006/relationships/hyperlink" Target="https://docs.google.com/presentation/d/11-fmMcCN_JWhz_sjOgzlcrBS1exksz9O/edit?usp=sharing&amp;ouid=115602453726005426174&amp;rtpof=true&amp;sd=true" TargetMode="External"/><Relationship Id="rId465" Type="http://schemas.openxmlformats.org/officeDocument/2006/relationships/hyperlink" Target="http://photoboothrentalinirvine.blogspot.com/2024/10/photo-booth-rental-in-orange-county.html" TargetMode="External"/><Relationship Id="rId586" Type="http://schemas.openxmlformats.org/officeDocument/2006/relationships/hyperlink" Target="http://photoboothrentalincarson.blogspot.com/2024/11/oc-events-photo-booth.html" TargetMode="External"/><Relationship Id="rId101" Type="http://schemas.openxmlformats.org/officeDocument/2006/relationships/hyperlink" Target="https://drive.google.com/file/d/1jUYWh7bx6ELbncpo9fR0kWdKR9BIyi4g/view?usp=sharing" TargetMode="External"/><Relationship Id="rId222" Type="http://schemas.openxmlformats.org/officeDocument/2006/relationships/hyperlink" Target="https://docs.google.com/spreadsheets/d/1YduXNwis_RNcj47oZ2Kec_EonNyiw68g/edit?usp=sharing&amp;ouid=115602453726005426174&amp;rtpof=true&amp;sd=true" TargetMode="External"/><Relationship Id="rId343" Type="http://schemas.openxmlformats.org/officeDocument/2006/relationships/hyperlink" Target="https://drive.google.com/file/d/1_qpRdIbj-Uq9ovhsWZd_jnKY9qFA06yW/view?usp=sharing" TargetMode="External"/><Relationship Id="rId464" Type="http://schemas.openxmlformats.org/officeDocument/2006/relationships/hyperlink" Target="http://photoboothrentalinirvine.blogspot.com/2024/10/wedding-photo-booth-rental-in-orange.html" TargetMode="External"/><Relationship Id="rId585" Type="http://schemas.openxmlformats.org/officeDocument/2006/relationships/hyperlink" Target="http://photoboothrentalincarson.blogspot.com/2024/11/open-air-photo-booth-rental-orange.html" TargetMode="External"/><Relationship Id="rId100" Type="http://schemas.openxmlformats.org/officeDocument/2006/relationships/hyperlink" Target="https://drive.google.com/file/d/1ix-onl6v9MTSalQTwRKPcc7tgNzOODty/view?usp=sharing" TargetMode="External"/><Relationship Id="rId221" Type="http://schemas.openxmlformats.org/officeDocument/2006/relationships/hyperlink" Target="https://drive.google.com/file/d/1RZ7_tOtDn60tfrj4HENy1PHgNAMCrxIk/view?usp=sharing" TargetMode="External"/><Relationship Id="rId342" Type="http://schemas.openxmlformats.org/officeDocument/2006/relationships/hyperlink" Target="https://drive.google.com/file/d/1kqG9yUeahlf1lO7FFa39aectG68MjzyA/view?usp=sharing" TargetMode="External"/><Relationship Id="rId463" Type="http://schemas.openxmlformats.org/officeDocument/2006/relationships/hyperlink" Target="http://photoboothrentalinirvine.blogspot.com/2024/10/photo-booth-rental-package-orange-county.html" TargetMode="External"/><Relationship Id="rId584" Type="http://schemas.openxmlformats.org/officeDocument/2006/relationships/hyperlink" Target="http://photoboothrentalincarson.blogspot.com/2024/11/photo-booth-to-rent-orange-county.html" TargetMode="External"/><Relationship Id="rId217" Type="http://schemas.openxmlformats.org/officeDocument/2006/relationships/hyperlink" Target="https://drive.google.com/file/d/1JKj2F99UNJUJNCx_MsE3RnA9rPqdhCUh/view?usp=sharing" TargetMode="External"/><Relationship Id="rId338" Type="http://schemas.openxmlformats.org/officeDocument/2006/relationships/hyperlink" Target="https://drive.google.com/file/d/1Q3AsVRjiCN4I5lvqvfvo-dWEKqj5MgEw/view?usp=sharing" TargetMode="External"/><Relationship Id="rId459" Type="http://schemas.openxmlformats.org/officeDocument/2006/relationships/hyperlink" Target="http://longbeachphotobooth.blogspot.com/2024/10/open-air-photo-booth-rental-orange.html" TargetMode="External"/><Relationship Id="rId216" Type="http://schemas.openxmlformats.org/officeDocument/2006/relationships/hyperlink" Target="https://docs.google.com/spreadsheets/d/1F1pPyxMcAY3-0F2PkGE3ohrA3akXHh-u/edit?usp=sharing&amp;ouid=115602453726005426174&amp;rtpof=true&amp;sd=true" TargetMode="External"/><Relationship Id="rId337" Type="http://schemas.openxmlformats.org/officeDocument/2006/relationships/hyperlink" Target="https://drive.google.com/file/d/1ddDz0B9_6sD_Z2aPss3HlZjzDfT4pl_O/view?usp=sharing" TargetMode="External"/><Relationship Id="rId458" Type="http://schemas.openxmlformats.org/officeDocument/2006/relationships/hyperlink" Target="http://longbeachphotobooth.blogspot.com/2024/10/photo-booth-to-rent-orange-county.html" TargetMode="External"/><Relationship Id="rId579" Type="http://schemas.openxmlformats.org/officeDocument/2006/relationships/hyperlink" Target="http://photoboothrentalincarson.blogspot.com/2024/11/wedding-photo-booth-rental-in-orange.html" TargetMode="External"/><Relationship Id="rId215" Type="http://schemas.openxmlformats.org/officeDocument/2006/relationships/hyperlink" Target="https://drive.google.com/file/d/1JZkYnHcMd5fWdYqTpiu-lSDkC7JRMiwJ/view?usp=sharing" TargetMode="External"/><Relationship Id="rId336" Type="http://schemas.openxmlformats.org/officeDocument/2006/relationships/hyperlink" Target="https://docs.google.com/presentation/d/1lqkO-Fe9f6lqV0spbaXxcJW7e4uHJJ9G/edit?usp=sharing&amp;ouid=115602453726005426174&amp;rtpof=true&amp;sd=true" TargetMode="External"/><Relationship Id="rId457" Type="http://schemas.openxmlformats.org/officeDocument/2006/relationships/hyperlink" Target="http://longbeachphotobooth.blogspot.com/2024/10/photo-booth-to-rental-orange-county.html" TargetMode="External"/><Relationship Id="rId578" Type="http://schemas.openxmlformats.org/officeDocument/2006/relationships/hyperlink" Target="http://photoboothrentalincarson.blogspot.com/2024/11/photo-booth-rental-package-orange-county.html" TargetMode="External"/><Relationship Id="rId214" Type="http://schemas.openxmlformats.org/officeDocument/2006/relationships/hyperlink" Target="https://docs.google.com/spreadsheets/d/109VOMiiMsf6oR-iwS0QYiv7TKvFqSUIH/edit?usp=sharing&amp;ouid=115602453726005426174&amp;rtpof=true&amp;sd=true" TargetMode="External"/><Relationship Id="rId335" Type="http://schemas.openxmlformats.org/officeDocument/2006/relationships/hyperlink" Target="https://drive.google.com/file/d/17yr6-V2EZrhVsY5Tu42tuxg9ex4NhcS7/view?usp=sharing" TargetMode="External"/><Relationship Id="rId456" Type="http://schemas.openxmlformats.org/officeDocument/2006/relationships/hyperlink" Target="http://longbeachphotobooth.blogspot.com/2024/10/photo-booth-for-rental-orange-county.html" TargetMode="External"/><Relationship Id="rId577" Type="http://schemas.openxmlformats.org/officeDocument/2006/relationships/hyperlink" Target="http://photoboothrentalinirvine.blogspot.com/2024/11/photo-booth-rental-huntington-beach.html" TargetMode="External"/><Relationship Id="rId219" Type="http://schemas.openxmlformats.org/officeDocument/2006/relationships/hyperlink" Target="https://drive.google.com/file/d/1qsB6-h2z_NX0Z5mm97vwQNrSiwSuFykT/view?usp=sharing" TargetMode="External"/><Relationship Id="rId218" Type="http://schemas.openxmlformats.org/officeDocument/2006/relationships/hyperlink" Target="https://docs.google.com/spreadsheets/d/1cY4KMDeyYRedotUI_IVACCuVgRcPYOE_/edit?usp=sharing&amp;ouid=115602453726005426174&amp;rtpof=true&amp;sd=true" TargetMode="External"/><Relationship Id="rId339" Type="http://schemas.openxmlformats.org/officeDocument/2006/relationships/hyperlink" Target="https://drive.google.com/file/d/1oYu6O62GrNCtVsau7mPu7AdElF-iXDhI/view?usp=sharing" TargetMode="External"/><Relationship Id="rId330" Type="http://schemas.openxmlformats.org/officeDocument/2006/relationships/hyperlink" Target="https://drive.google.com/file/d/1CKcoR0HR0aFcN4hjWKUi-r9HVApp8Zuq/view?usp=sharing" TargetMode="External"/><Relationship Id="rId451" Type="http://schemas.openxmlformats.org/officeDocument/2006/relationships/hyperlink" Target="http://selfiestationrentallosangeles.blogspot.com/2024/10/photo-booth-in-orange-county.html" TargetMode="External"/><Relationship Id="rId572" Type="http://schemas.openxmlformats.org/officeDocument/2006/relationships/hyperlink" Target="http://photoboothrentalinirvine.blogspot.com/2024/11/photo-booth-to-rent-orange-county.html" TargetMode="External"/><Relationship Id="rId450" Type="http://schemas.openxmlformats.org/officeDocument/2006/relationships/hyperlink" Target="http://selfiestationrentallosangeles.blogspot.com/2024/10/best-photo-booth-rental-orange-county.html" TargetMode="External"/><Relationship Id="rId571" Type="http://schemas.openxmlformats.org/officeDocument/2006/relationships/hyperlink" Target="http://photoboothrentalinirvine.blogspot.com/2024/11/photo-booth-to-rental-orange-county.html" TargetMode="External"/><Relationship Id="rId570" Type="http://schemas.openxmlformats.org/officeDocument/2006/relationships/hyperlink" Target="http://photoboothrentalinirvine.blogspot.com/2024/11/photo-booth-for-rental-orange-county.html" TargetMode="External"/><Relationship Id="rId213" Type="http://schemas.openxmlformats.org/officeDocument/2006/relationships/hyperlink" Target="https://drive.google.com/file/d/1cDzK4_c7esSp1htLiv6M8fdzQXOqMVEv/view?usp=sharing" TargetMode="External"/><Relationship Id="rId334" Type="http://schemas.openxmlformats.org/officeDocument/2006/relationships/hyperlink" Target="https://drive.google.com/file/d/1nXgtI1IPJrzGuBhGYK6UYrlE8eNvAedS/view?usp=sharing" TargetMode="External"/><Relationship Id="rId455" Type="http://schemas.openxmlformats.org/officeDocument/2006/relationships/hyperlink" Target="http://longbeachphotobooth.blogspot.com/2024/10/photo-booth-for-rent-orange-county.html" TargetMode="External"/><Relationship Id="rId576" Type="http://schemas.openxmlformats.org/officeDocument/2006/relationships/hyperlink" Target="http://photoboothrentalinirvine.blogspot.com/2024/11/photo-booth-rental-newport-beach.html" TargetMode="External"/><Relationship Id="rId212" Type="http://schemas.openxmlformats.org/officeDocument/2006/relationships/hyperlink" Target="https://docs.google.com/spreadsheets/d/136Py9yX-zEPXsSLx6Re2xicAk6ebDLYU/edit?usp=sharing&amp;ouid=115602453726005426174&amp;rtpof=true&amp;sd=true" TargetMode="External"/><Relationship Id="rId333" Type="http://schemas.openxmlformats.org/officeDocument/2006/relationships/hyperlink" Target="https://drive.google.com/file/d/11IyUbCi-iKQOB0WppddcrVqF33h23Q3q/view?usp=sharing" TargetMode="External"/><Relationship Id="rId454" Type="http://schemas.openxmlformats.org/officeDocument/2006/relationships/hyperlink" Target="http://longbeachphotobooth.blogspot.com/2024/10/photo-booth-rental-in-orange-county.html" TargetMode="External"/><Relationship Id="rId575" Type="http://schemas.openxmlformats.org/officeDocument/2006/relationships/hyperlink" Target="http://photoboothrentalinirvine.blogspot.com/2024/11/photo-booth-rental-anaheim.html" TargetMode="External"/><Relationship Id="rId211" Type="http://schemas.openxmlformats.org/officeDocument/2006/relationships/hyperlink" Target="https://drive.google.com/file/d/1KQ7_upnx0uAXSMuWoQV1E9Grhrotw1wJ/view?usp=sharing" TargetMode="External"/><Relationship Id="rId332" Type="http://schemas.openxmlformats.org/officeDocument/2006/relationships/hyperlink" Target="https://docs.google.com/presentation/d/16uK-IO727QF8JT-xt2RlLxQ327hVF5Zg/edit?usp=sharing&amp;ouid=115602453726005426174&amp;rtpof=true&amp;sd=true" TargetMode="External"/><Relationship Id="rId453" Type="http://schemas.openxmlformats.org/officeDocument/2006/relationships/hyperlink" Target="http://longbeachphotobooth.blogspot.com/2024/10/wedding-photo-booth-rental-in-orange.html" TargetMode="External"/><Relationship Id="rId574" Type="http://schemas.openxmlformats.org/officeDocument/2006/relationships/hyperlink" Target="http://photoboothrentalinirvine.blogspot.com/2024/11/orange-county-photo-booth.html" TargetMode="External"/><Relationship Id="rId210" Type="http://schemas.openxmlformats.org/officeDocument/2006/relationships/hyperlink" Target="https://docs.google.com/presentation/d/1RMw5SZ3wUDvLC58NeHguDTht4vLgQXyDZ9oGjqkrVRk/htmlpresent" TargetMode="External"/><Relationship Id="rId331" Type="http://schemas.openxmlformats.org/officeDocument/2006/relationships/hyperlink" Target="https://drive.google.com/file/d/1o7OkOg_ZrgC-PqG9iURqJCWsK7rognn-/view?usp=sharing" TargetMode="External"/><Relationship Id="rId452" Type="http://schemas.openxmlformats.org/officeDocument/2006/relationships/hyperlink" Target="http://longbeachphotobooth.blogspot.com/2024/10/photo-booth-rental-package-orange-county.html" TargetMode="External"/><Relationship Id="rId573" Type="http://schemas.openxmlformats.org/officeDocument/2006/relationships/hyperlink" Target="http://photoboothrentalinirvine.blogspot.com/2024/11/open-air-photo-booth-rental-orange.html" TargetMode="External"/><Relationship Id="rId370" Type="http://schemas.openxmlformats.org/officeDocument/2006/relationships/hyperlink" Target="https://drive.google.com/file/d/163yawS_ul4wHEsEzbL8TTImPyogo75Aa/view?usp=sharing" TargetMode="External"/><Relationship Id="rId491" Type="http://schemas.openxmlformats.org/officeDocument/2006/relationships/hyperlink" Target="http://photoboothrentalfullerton.blogspot.com/2024/10/open-air-photo-booth-rental-orange.html" TargetMode="External"/><Relationship Id="rId490" Type="http://schemas.openxmlformats.org/officeDocument/2006/relationships/hyperlink" Target="http://photoboothrentalfullerton.blogspot.com/2024/10/photo-booth-to-rent-orange-county.html" TargetMode="External"/><Relationship Id="rId129" Type="http://schemas.openxmlformats.org/officeDocument/2006/relationships/hyperlink" Target="https://docs.google.com/presentation/d/1zGaH5Wg7CY5AlptUAN-g1vz5FoM6CHQUZ0vagNYXHfc/edit?usp=sharing" TargetMode="External"/><Relationship Id="rId128" Type="http://schemas.openxmlformats.org/officeDocument/2006/relationships/hyperlink" Target="https://docs.google.com/document/d/1CCyL-QT3rc3pRaT920QE_L_rv6IJLdL0UVmYKmRNvOM/view" TargetMode="External"/><Relationship Id="rId249" Type="http://schemas.openxmlformats.org/officeDocument/2006/relationships/hyperlink" Target="https://drive.google.com/file/d/1YvVTpCuMUHQxXvOqMzBZtkz7FpyHSbJl/view?usp=sharing" TargetMode="External"/><Relationship Id="rId127" Type="http://schemas.openxmlformats.org/officeDocument/2006/relationships/hyperlink" Target="https://docs.google.com/document/d/1CCyL-QT3rc3pRaT920QE_L_rv6IJLdL0UVmYKmRNvOM/pub" TargetMode="External"/><Relationship Id="rId248" Type="http://schemas.openxmlformats.org/officeDocument/2006/relationships/hyperlink" Target="https://drive.google.com/file/d/1_4ab5akvd2ymts_tcpZWpTKSXB_VXUxw/view?usp=sharing" TargetMode="External"/><Relationship Id="rId369" Type="http://schemas.openxmlformats.org/officeDocument/2006/relationships/hyperlink" Target="https://drive.google.com/file/d/1WUtfQCK0GKySBMiy9_3-t_ozTmAPKpRN/view?usp=sharing" TargetMode="External"/><Relationship Id="rId126" Type="http://schemas.openxmlformats.org/officeDocument/2006/relationships/hyperlink" Target="https://docs.google.com/document/d/1CCyL-QT3rc3pRaT920QE_L_rv6IJLdL0UVmYKmRNvOM/edit?usp=sharing" TargetMode="External"/><Relationship Id="rId247" Type="http://schemas.openxmlformats.org/officeDocument/2006/relationships/hyperlink" Target="https://drive.google.com/file/d/110iYLy6b-QmoaK4MChz8k8lT7UPkYtCS/view?usp=sharing" TargetMode="External"/><Relationship Id="rId368" Type="http://schemas.openxmlformats.org/officeDocument/2006/relationships/hyperlink" Target="https://docs.google.com/presentation/d/1p-XE-esbRFx4PuSWi55w-ZSuppnneKOO/edit?usp=sharing&amp;ouid=115602453726005426174&amp;rtpof=true&amp;sd=true" TargetMode="External"/><Relationship Id="rId489" Type="http://schemas.openxmlformats.org/officeDocument/2006/relationships/hyperlink" Target="http://photoboothrentalfullerton.blogspot.com/2024/10/photo-booth-to-rental-orange-county.html" TargetMode="External"/><Relationship Id="rId121" Type="http://schemas.openxmlformats.org/officeDocument/2006/relationships/hyperlink" Target="https://docs.google.com/presentation/d/1rqfIrxiKBzR-Sz0slP9y8LhW8HZrXHugU6-7MTwMWNY/view" TargetMode="External"/><Relationship Id="rId242" Type="http://schemas.openxmlformats.org/officeDocument/2006/relationships/hyperlink" Target="https://drive.google.com/file/d/1OFpbh9JJlzuvFU_SLavEn2DzjASzHb0L/view?usp=sharing" TargetMode="External"/><Relationship Id="rId363" Type="http://schemas.openxmlformats.org/officeDocument/2006/relationships/hyperlink" Target="https://drive.google.com/file/d/1jWU5TDE812TEyOvwiTizfHrCK1IQ4xJU/view?usp=sharing" TargetMode="External"/><Relationship Id="rId484" Type="http://schemas.openxmlformats.org/officeDocument/2006/relationships/hyperlink" Target="http://photoboothrentalfullerton.blogspot.com/2024/10/photo-booth-rental-package-orange-county.html" TargetMode="External"/><Relationship Id="rId120" Type="http://schemas.openxmlformats.org/officeDocument/2006/relationships/hyperlink" Target="https://docs.google.com/presentation/d/1rqfIrxiKBzR-Sz0slP9y8LhW8HZrXHugU6-7MTwMWNY/pub?start=true&amp;loop=true&amp;delayms=3000" TargetMode="External"/><Relationship Id="rId241" Type="http://schemas.openxmlformats.org/officeDocument/2006/relationships/hyperlink" Target="https://drive.google.com/file/d/1YZwiDmGOlGJ_vy_SI9ZDk--u4HS9h2pl/view?usp=sharing" TargetMode="External"/><Relationship Id="rId362" Type="http://schemas.openxmlformats.org/officeDocument/2006/relationships/hyperlink" Target="https://drive.google.com/file/d/1VGUbmqUUIGj-TAOwFNGpKDkq2X4ytqFV/view?usp=sharing" TargetMode="External"/><Relationship Id="rId483" Type="http://schemas.openxmlformats.org/officeDocument/2006/relationships/hyperlink" Target="http://photoboothrentalincarson.blogspot.com/2024/10/photo-booth-rental-huntington-beach.html" TargetMode="External"/><Relationship Id="rId240" Type="http://schemas.openxmlformats.org/officeDocument/2006/relationships/hyperlink" Target="https://drive.google.com/file/d/1lWT-Jp7v_p9_68cZlo9WkL3jCGHXTseB/view?usp=sharing" TargetMode="External"/><Relationship Id="rId361" Type="http://schemas.openxmlformats.org/officeDocument/2006/relationships/hyperlink" Target="https://drive.google.com/file/d/1jAKg-P6Nkb6I7XXsJMVsqVn9ggwXvpNr/view?usp=sharing" TargetMode="External"/><Relationship Id="rId482" Type="http://schemas.openxmlformats.org/officeDocument/2006/relationships/hyperlink" Target="http://photoboothrentalincarson.blogspot.com/2024/10/photo-booth-rental-newport-beach.html" TargetMode="External"/><Relationship Id="rId360" Type="http://schemas.openxmlformats.org/officeDocument/2006/relationships/hyperlink" Target="https://docs.google.com/presentation/d/1JpaebL8bxjRSnKauaL4GgomBpur1Qo4y/edit?usp=sharing&amp;ouid=115602453726005426174&amp;rtpof=true&amp;sd=true" TargetMode="External"/><Relationship Id="rId481" Type="http://schemas.openxmlformats.org/officeDocument/2006/relationships/hyperlink" Target="http://photoboothrentalincarson.blogspot.com/2024/10/oc-events-photo-booth.html" TargetMode="External"/><Relationship Id="rId125" Type="http://schemas.openxmlformats.org/officeDocument/2006/relationships/hyperlink" Target="https://drive.google.com/file/d/1m1RihCgEtZHQz29CUjqqu9kbtVtxOW5K/view?usp=sharing" TargetMode="External"/><Relationship Id="rId246" Type="http://schemas.openxmlformats.org/officeDocument/2006/relationships/hyperlink" Target="https://drive.google.com/file/d/1BYBg8GecjCwfeTDaVL_PbL9uvL9Cnkid/view?usp=sharing" TargetMode="External"/><Relationship Id="rId367" Type="http://schemas.openxmlformats.org/officeDocument/2006/relationships/hyperlink" Target="https://drive.google.com/file/d/12I1JOV-j2fg_x5seS3PC-fpOyDV19Um_/view?usp=sharing" TargetMode="External"/><Relationship Id="rId488" Type="http://schemas.openxmlformats.org/officeDocument/2006/relationships/hyperlink" Target="http://photoboothrentalfullerton.blogspot.com/2024/10/photo-booth-for-rental-orange-county.html" TargetMode="External"/><Relationship Id="rId124" Type="http://schemas.openxmlformats.org/officeDocument/2006/relationships/hyperlink" Target="https://drive.google.com/file/d/1FflcP9hyLMzI7Eon1R1dCrl6o9PUGzrg/view?usp=sharing" TargetMode="External"/><Relationship Id="rId245" Type="http://schemas.openxmlformats.org/officeDocument/2006/relationships/hyperlink" Target="https://drive.google.com/file/d/1p7Zq_vX_wUdreMGY0HWuuE6W7vPBkMW-/view?usp=sharing" TargetMode="External"/><Relationship Id="rId366" Type="http://schemas.openxmlformats.org/officeDocument/2006/relationships/hyperlink" Target="https://drive.google.com/file/d/18jolAKvqR2d7eKtnFQeJN2YvUah4wMTU/view?usp=sharing" TargetMode="External"/><Relationship Id="rId487" Type="http://schemas.openxmlformats.org/officeDocument/2006/relationships/hyperlink" Target="http://photoboothrentalfullerton.blogspot.com/2024/10/photo-booth-for-rent-orange-county.html" TargetMode="External"/><Relationship Id="rId123" Type="http://schemas.openxmlformats.org/officeDocument/2006/relationships/hyperlink" Target="https://drive.google.com/file/d/1nIcYO5YhjQBB6ojtNMUDbFYqzp4ZUh5z/view?usp=sharing" TargetMode="External"/><Relationship Id="rId244" Type="http://schemas.openxmlformats.org/officeDocument/2006/relationships/hyperlink" Target="https://drive.google.com/file/d/1WTtYgB9yT9fEuWRY36OT_FOI0qdpu3i-/view?usp=sharing" TargetMode="External"/><Relationship Id="rId365" Type="http://schemas.openxmlformats.org/officeDocument/2006/relationships/hyperlink" Target="https://drive.google.com/file/d/1xXRPak_7W-hFmeHIttOqhW0h8XrW8pq3/view?usp=sharing" TargetMode="External"/><Relationship Id="rId486" Type="http://schemas.openxmlformats.org/officeDocument/2006/relationships/hyperlink" Target="http://photoboothrentalfullerton.blogspot.com/2024/10/photo-booth-rental-in-orange-county.html" TargetMode="External"/><Relationship Id="rId122" Type="http://schemas.openxmlformats.org/officeDocument/2006/relationships/hyperlink" Target="https://docs.google.com/presentation/d/1rqfIrxiKBzR-Sz0slP9y8LhW8HZrXHugU6-7MTwMWNY/htmlpresent" TargetMode="External"/><Relationship Id="rId243" Type="http://schemas.openxmlformats.org/officeDocument/2006/relationships/hyperlink" Target="https://drive.google.com/file/d/1s16hT7SgiNcaj_BAJm6LInS45WudB0NG/view?usp=sharing" TargetMode="External"/><Relationship Id="rId364" Type="http://schemas.openxmlformats.org/officeDocument/2006/relationships/hyperlink" Target="https://docs.google.com/presentation/d/1YvpVd63vG7uS2b7oRHaoXiTLqAXARSam/edit?usp=sharing&amp;ouid=115602453726005426174&amp;rtpof=true&amp;sd=true" TargetMode="External"/><Relationship Id="rId485" Type="http://schemas.openxmlformats.org/officeDocument/2006/relationships/hyperlink" Target="http://photoboothrentalfullerton.blogspot.com/2024/10/wedding-photo-booth-rental-in-orange.html" TargetMode="External"/><Relationship Id="rId95" Type="http://schemas.openxmlformats.org/officeDocument/2006/relationships/hyperlink" Target="https://docs.google.com/presentation/d/1-rAvIMF19fSJ2i5INe7fDNtGbrbjmm_iEu0Ih5IQt-Y/edit?usp=sharing" TargetMode="External"/><Relationship Id="rId94" Type="http://schemas.openxmlformats.org/officeDocument/2006/relationships/hyperlink" Target="https://docs.google.com/document/d/13c6LQqlH-QVRv2T2aQDYy5ciZwmi7urOeAyXLwBxWS8/view" TargetMode="External"/><Relationship Id="rId97" Type="http://schemas.openxmlformats.org/officeDocument/2006/relationships/hyperlink" Target="https://docs.google.com/presentation/d/1-rAvIMF19fSJ2i5INe7fDNtGbrbjmm_iEu0Ih5IQt-Y/view" TargetMode="External"/><Relationship Id="rId96" Type="http://schemas.openxmlformats.org/officeDocument/2006/relationships/hyperlink" Target="https://docs.google.com/presentation/d/1-rAvIMF19fSJ2i5INe7fDNtGbrbjmm_iEu0Ih5IQt-Y/pub?start=true&amp;loop=true&amp;delayms=3000" TargetMode="External"/><Relationship Id="rId99" Type="http://schemas.openxmlformats.org/officeDocument/2006/relationships/hyperlink" Target="https://drive.google.com/file/d/1HB9sbdqMlPKHbQ_hd8hJV_IKwrowE3qS/view?usp=sharing" TargetMode="External"/><Relationship Id="rId480" Type="http://schemas.openxmlformats.org/officeDocument/2006/relationships/hyperlink" Target="http://photoboothrentalincarson.blogspot.com/2024/10/open-air-photo-booth-rental-orange.html" TargetMode="External"/><Relationship Id="rId98" Type="http://schemas.openxmlformats.org/officeDocument/2006/relationships/hyperlink" Target="https://docs.google.com/presentation/d/1-rAvIMF19fSJ2i5INe7fDNtGbrbjmm_iEu0Ih5IQt-Y/htmlpresent" TargetMode="External"/><Relationship Id="rId91" Type="http://schemas.openxmlformats.org/officeDocument/2006/relationships/hyperlink" Target="https://docs.google.com/presentation/d/1BWraDXaBionj9zlEiN5J_y0bDaYZZKWSohKfZlgaPT4/htmlpresent" TargetMode="External"/><Relationship Id="rId90" Type="http://schemas.openxmlformats.org/officeDocument/2006/relationships/hyperlink" Target="https://docs.google.com/presentation/d/1BWraDXaBionj9zlEiN5J_y0bDaYZZKWSohKfZlgaPT4/view" TargetMode="External"/><Relationship Id="rId93" Type="http://schemas.openxmlformats.org/officeDocument/2006/relationships/hyperlink" Target="https://docs.google.com/document/d/13c6LQqlH-QVRv2T2aQDYy5ciZwmi7urOeAyXLwBxWS8/pub" TargetMode="External"/><Relationship Id="rId92" Type="http://schemas.openxmlformats.org/officeDocument/2006/relationships/hyperlink" Target="https://docs.google.com/document/d/13c6LQqlH-QVRv2T2aQDYy5ciZwmi7urOeAyXLwBxWS8/edit?usp=sharing" TargetMode="External"/><Relationship Id="rId118" Type="http://schemas.openxmlformats.org/officeDocument/2006/relationships/hyperlink" Target="https://docs.google.com/document/d/1ubEjV8KumK-7HzL5CJwEo_g3LzAR1UadEKkEIRlL_20/view" TargetMode="External"/><Relationship Id="rId239" Type="http://schemas.openxmlformats.org/officeDocument/2006/relationships/hyperlink" Target="https://drive.google.com/file/d/1anMNjU7uLGlEkY0WQ-A_oZ9O42w6u0KP/view?usp=sharing" TargetMode="External"/><Relationship Id="rId117" Type="http://schemas.openxmlformats.org/officeDocument/2006/relationships/hyperlink" Target="https://docs.google.com/document/d/1ubEjV8KumK-7HzL5CJwEo_g3LzAR1UadEKkEIRlL_20/pub" TargetMode="External"/><Relationship Id="rId238" Type="http://schemas.openxmlformats.org/officeDocument/2006/relationships/hyperlink" Target="https://drive.google.com/file/d/1rJ2Ph7Otc6yG22bb3Joq3gxknYkNKQUa/view?usp=sharing" TargetMode="External"/><Relationship Id="rId359" Type="http://schemas.openxmlformats.org/officeDocument/2006/relationships/hyperlink" Target="https://drive.google.com/file/d/1IWmUe9D178yPKZiMUacH2s1zpYVb5na8/view?usp=sharing" TargetMode="External"/><Relationship Id="rId116" Type="http://schemas.openxmlformats.org/officeDocument/2006/relationships/hyperlink" Target="https://docs.google.com/document/d/1ubEjV8KumK-7HzL5CJwEo_g3LzAR1UadEKkEIRlL_20/edit?usp=sharing" TargetMode="External"/><Relationship Id="rId237" Type="http://schemas.openxmlformats.org/officeDocument/2006/relationships/hyperlink" Target="https://drive.google.com/file/d/1Zk_HwFYyyx4sctCV32hlIddiJeZ9Gf3Q/view?usp=sharing" TargetMode="External"/><Relationship Id="rId358" Type="http://schemas.openxmlformats.org/officeDocument/2006/relationships/hyperlink" Target="https://drive.google.com/file/d/1p4VIMa5PAZAu-Cc-Vi24dnUdRXmRNdkA/view?usp=sharing" TargetMode="External"/><Relationship Id="rId479" Type="http://schemas.openxmlformats.org/officeDocument/2006/relationships/hyperlink" Target="http://photoboothrentalincarson.blogspot.com/2024/10/photo-booth-to-rent-orange-county.html" TargetMode="External"/><Relationship Id="rId115" Type="http://schemas.openxmlformats.org/officeDocument/2006/relationships/hyperlink" Target="https://docs.google.com/presentation/d/19c0mCGMZwYx0ueWIc8rtWpc0CNvHrnqm37Hq6ULfxgw/htmlpresent" TargetMode="External"/><Relationship Id="rId236" Type="http://schemas.openxmlformats.org/officeDocument/2006/relationships/hyperlink" Target="https://drive.google.com/file/d/1PmRDLVOrOyYGx6qGD86twq6xjGfCzhF2/view?usp=sharing" TargetMode="External"/><Relationship Id="rId357" Type="http://schemas.openxmlformats.org/officeDocument/2006/relationships/hyperlink" Target="https://drive.google.com/file/d/1NUFzhsaM_XXUkcLpGF6zdrM2sWOQtELL/view?usp=sharing" TargetMode="External"/><Relationship Id="rId478" Type="http://schemas.openxmlformats.org/officeDocument/2006/relationships/hyperlink" Target="http://photoboothrentalincarson.blogspot.com/2024/10/photo-booth-to-rental-orange-county.html" TargetMode="External"/><Relationship Id="rId119" Type="http://schemas.openxmlformats.org/officeDocument/2006/relationships/hyperlink" Target="https://docs.google.com/presentation/d/1rqfIrxiKBzR-Sz0slP9y8LhW8HZrXHugU6-7MTwMWNY/edit?usp=sharing" TargetMode="External"/><Relationship Id="rId110" Type="http://schemas.openxmlformats.org/officeDocument/2006/relationships/hyperlink" Target="https://docs.google.com/document/d/1MNQqpTk1hHwiUHvUb9zNLXA6rQw3QxWtf60uu9TyHog/pub" TargetMode="External"/><Relationship Id="rId231" Type="http://schemas.openxmlformats.org/officeDocument/2006/relationships/hyperlink" Target="https://drive.google.com/file/d/1XsWiy2X7fJDL4d-wpaCBLxddbueVnShJ/view?usp=sharing" TargetMode="External"/><Relationship Id="rId352" Type="http://schemas.openxmlformats.org/officeDocument/2006/relationships/hyperlink" Target="https://docs.google.com/presentation/d/1_c3QnXhWfV-OUMzmN8_5h7ssD04gPpTD/edit?usp=sharing&amp;ouid=115602453726005426174&amp;rtpof=true&amp;sd=true" TargetMode="External"/><Relationship Id="rId473" Type="http://schemas.openxmlformats.org/officeDocument/2006/relationships/hyperlink" Target="http://photoboothrentalincarson.blogspot.com/2024/10/photo-booth-rental-package-orange-county.html" TargetMode="External"/><Relationship Id="rId230" Type="http://schemas.openxmlformats.org/officeDocument/2006/relationships/hyperlink" Target="https://drive.google.com/file/d/1eHtWDSMFXLycCIexHTg9-o9-W9aoLTbQ/view?usp=sharing" TargetMode="External"/><Relationship Id="rId351" Type="http://schemas.openxmlformats.org/officeDocument/2006/relationships/hyperlink" Target="https://drive.google.com/file/d/14olHd7h5i-PRTzRNs-CLewnVjMf_cUXh/view?usp=sharing" TargetMode="External"/><Relationship Id="rId472" Type="http://schemas.openxmlformats.org/officeDocument/2006/relationships/hyperlink" Target="http://photoboothrentalinirvine.blogspot.com/2024/10/photo-booth-rental-orange-county-ca.html" TargetMode="External"/><Relationship Id="rId350" Type="http://schemas.openxmlformats.org/officeDocument/2006/relationships/hyperlink" Target="https://drive.google.com/file/d/1AGgWRqPThdGE6pr5XsnX6M0Zsgj3zyws/view?usp=sharing" TargetMode="External"/><Relationship Id="rId471" Type="http://schemas.openxmlformats.org/officeDocument/2006/relationships/hyperlink" Target="http://photoboothrentalinirvine.blogspot.com/2024/10/photo-booth-rental-in-orange-county-ca.html" TargetMode="External"/><Relationship Id="rId592" Type="http://schemas.openxmlformats.org/officeDocument/2006/relationships/vmlDrawing" Target="../drawings/vmlDrawing1.vml"/><Relationship Id="rId470" Type="http://schemas.openxmlformats.org/officeDocument/2006/relationships/hyperlink" Target="http://photoboothrentalinirvine.blogspot.com/2024/10/photo-booth-costs-for-orange-county.html" TargetMode="External"/><Relationship Id="rId591" Type="http://schemas.openxmlformats.org/officeDocument/2006/relationships/drawing" Target="../drawings/drawing1.xml"/><Relationship Id="rId114" Type="http://schemas.openxmlformats.org/officeDocument/2006/relationships/hyperlink" Target="https://docs.google.com/presentation/d/19c0mCGMZwYx0ueWIc8rtWpc0CNvHrnqm37Hq6ULfxgw/view" TargetMode="External"/><Relationship Id="rId235" Type="http://schemas.openxmlformats.org/officeDocument/2006/relationships/hyperlink" Target="https://drive.google.com/file/d/1mOhJoi-hELYmc4ob4xh5xGZz0HTX201L/view?usp=sharing" TargetMode="External"/><Relationship Id="rId356" Type="http://schemas.openxmlformats.org/officeDocument/2006/relationships/hyperlink" Target="https://docs.google.com/presentation/d/1c5tjmA_JO_6kP_JH0MoxjkU9Dl6FySZW/edit?usp=sharing&amp;ouid=115602453726005426174&amp;rtpof=true&amp;sd=true" TargetMode="External"/><Relationship Id="rId477" Type="http://schemas.openxmlformats.org/officeDocument/2006/relationships/hyperlink" Target="http://photoboothrentalincarson.blogspot.com/2024/10/photo-booth-for-rental-orange-county.html" TargetMode="External"/><Relationship Id="rId113" Type="http://schemas.openxmlformats.org/officeDocument/2006/relationships/hyperlink" Target="https://docs.google.com/presentation/d/19c0mCGMZwYx0ueWIc8rtWpc0CNvHrnqm37Hq6ULfxgw/pub?start=true&amp;loop=true&amp;delayms=3000" TargetMode="External"/><Relationship Id="rId234" Type="http://schemas.openxmlformats.org/officeDocument/2006/relationships/hyperlink" Target="https://drive.google.com/file/d/1UgCnOfUl6O9Z3JtMSqgJpSTIeZuYK-DK/view?usp=sharing" TargetMode="External"/><Relationship Id="rId355" Type="http://schemas.openxmlformats.org/officeDocument/2006/relationships/hyperlink" Target="https://drive.google.com/file/d/1I-VBLzDmNoTecUv2bw0wjCzgfvthlb5b/view?usp=sharing" TargetMode="External"/><Relationship Id="rId476" Type="http://schemas.openxmlformats.org/officeDocument/2006/relationships/hyperlink" Target="http://photoboothrentalincarson.blogspot.com/2024/10/photo-booth-for-rent-orange-county.html" TargetMode="External"/><Relationship Id="rId112" Type="http://schemas.openxmlformats.org/officeDocument/2006/relationships/hyperlink" Target="https://docs.google.com/presentation/d/19c0mCGMZwYx0ueWIc8rtWpc0CNvHrnqm37Hq6ULfxgw/edit?usp=sharing" TargetMode="External"/><Relationship Id="rId233" Type="http://schemas.openxmlformats.org/officeDocument/2006/relationships/hyperlink" Target="https://drive.google.com/file/d/1bxifQjlbQVww2KrFWuEWT3VrrBgeArkd/view?usp=sharing" TargetMode="External"/><Relationship Id="rId354" Type="http://schemas.openxmlformats.org/officeDocument/2006/relationships/hyperlink" Target="https://drive.google.com/file/d/1y1lOu7sVKJvQBTttKnsY6hXcTQ-Ln094/view?usp=sharing" TargetMode="External"/><Relationship Id="rId475" Type="http://schemas.openxmlformats.org/officeDocument/2006/relationships/hyperlink" Target="http://photoboothrentalincarson.blogspot.com/2024/10/photo-booth-rental-in-orange-county.html" TargetMode="External"/><Relationship Id="rId111" Type="http://schemas.openxmlformats.org/officeDocument/2006/relationships/hyperlink" Target="https://docs.google.com/document/d/1MNQqpTk1hHwiUHvUb9zNLXA6rQw3QxWtf60uu9TyHog/view" TargetMode="External"/><Relationship Id="rId232" Type="http://schemas.openxmlformats.org/officeDocument/2006/relationships/hyperlink" Target="https://drive.google.com/file/d/1zrJ78A7QjZnmKwFJLtdoTHaYU_SXSniI/view?usp=sharing" TargetMode="External"/><Relationship Id="rId353" Type="http://schemas.openxmlformats.org/officeDocument/2006/relationships/hyperlink" Target="https://drive.google.com/file/d/1gOVpkNJ6o54iqjcsIukALHRpBka4OnDq/view?usp=sharing" TargetMode="External"/><Relationship Id="rId474" Type="http://schemas.openxmlformats.org/officeDocument/2006/relationships/hyperlink" Target="http://photoboothrentalincarson.blogspot.com/2024/10/wedding-photo-booth-rental-in-orange.html" TargetMode="External"/><Relationship Id="rId305" Type="http://schemas.openxmlformats.org/officeDocument/2006/relationships/hyperlink" Target="https://docs.google.com/document/d/1ra1BeXDQ72RBWcz0WbAw1cxd5xBiU24A/edit?usp=sharing&amp;ouid=115602453726005426174&amp;rtpof=true&amp;sd=true" TargetMode="External"/><Relationship Id="rId426" Type="http://schemas.openxmlformats.org/officeDocument/2006/relationships/hyperlink" Target="http://ocphotoboothrental.blogspot.com/2024/10/photo-booth-for-rent-orange-county.html" TargetMode="External"/><Relationship Id="rId547" Type="http://schemas.openxmlformats.org/officeDocument/2006/relationships/hyperlink" Target="http://selfiestationrentallosangeles.blogspot.com/2024/11/wedding-photo-booth-rental-in-orange.html" TargetMode="External"/><Relationship Id="rId304" Type="http://schemas.openxmlformats.org/officeDocument/2006/relationships/hyperlink" Target="https://docs.google.com/document/d/1HaRppRynJsKPF1QoZmgFitPVL2MqEn-R/edit?usp=sharing&amp;ouid=115602453726005426174&amp;rtpof=true&amp;sd=true" TargetMode="External"/><Relationship Id="rId425" Type="http://schemas.openxmlformats.org/officeDocument/2006/relationships/hyperlink" Target="http://ocphotoboothrental.blogspot.com/2024/10/photo-booth-rental-in-orange-county.html" TargetMode="External"/><Relationship Id="rId546" Type="http://schemas.openxmlformats.org/officeDocument/2006/relationships/hyperlink" Target="http://selfiestationrentallosangeles.blogspot.com/2024/11/photo-booth-rental-package-orange-county.html" TargetMode="External"/><Relationship Id="rId303" Type="http://schemas.openxmlformats.org/officeDocument/2006/relationships/hyperlink" Target="https://docs.google.com/document/d/1hIPKhvH-APeGz5O6nL4GwOpgKTeFderZ/edit?usp=sharing&amp;ouid=115602453726005426174&amp;rtpof=true&amp;sd=true" TargetMode="External"/><Relationship Id="rId424" Type="http://schemas.openxmlformats.org/officeDocument/2006/relationships/hyperlink" Target="http://ocphotoboothrental.blogspot.com/2024/10/wedding-photo-booth-rental-in-orange.html" TargetMode="External"/><Relationship Id="rId545" Type="http://schemas.openxmlformats.org/officeDocument/2006/relationships/hyperlink" Target="http://bestphotoboothrentalorangecounty.blogspot.com/2024/11/photo-booth-rental-huntington-beach.html" TargetMode="External"/><Relationship Id="rId302" Type="http://schemas.openxmlformats.org/officeDocument/2006/relationships/hyperlink" Target="https://docs.google.com/document/d/1JpXZxV2F4IHhuVzcfRUuURZayFOqfnfg/edit?usp=sharing&amp;ouid=115602453726005426174&amp;rtpof=true&amp;sd=true" TargetMode="External"/><Relationship Id="rId423" Type="http://schemas.openxmlformats.org/officeDocument/2006/relationships/hyperlink" Target="http://ocphotoboothrental.blogspot.com/2024/10/photo-booth-rental-package-orange-county.html" TargetMode="External"/><Relationship Id="rId544" Type="http://schemas.openxmlformats.org/officeDocument/2006/relationships/hyperlink" Target="http://bestphotoboothrentalorangecounty.blogspot.com/2024/11/photo-booth-rental-newport-beach.html" TargetMode="External"/><Relationship Id="rId309" Type="http://schemas.openxmlformats.org/officeDocument/2006/relationships/hyperlink" Target="https://docs.google.com/document/d/1aFc9WL6MHrl9c-NGfXRHDBzCDnYCr8pT/edit?usp=sharing&amp;ouid=115602453726005426174&amp;rtpof=true&amp;sd=true" TargetMode="External"/><Relationship Id="rId308" Type="http://schemas.openxmlformats.org/officeDocument/2006/relationships/hyperlink" Target="https://docs.google.com/document/d/1J3t7zyL275uU84ONhtCooqtao58AJhi3/edit?usp=sharing&amp;ouid=115602453726005426174&amp;rtpof=true&amp;sd=true" TargetMode="External"/><Relationship Id="rId429" Type="http://schemas.openxmlformats.org/officeDocument/2006/relationships/hyperlink" Target="http://ocphotoboothrental.blogspot.com/2024/10/photo-booth-rental-orange-county-ca.html" TargetMode="External"/><Relationship Id="rId307" Type="http://schemas.openxmlformats.org/officeDocument/2006/relationships/hyperlink" Target="https://docs.google.com/document/d/1gFd9HZgqS5XebK-b2cHIVHkZ7PMxpgsm/edit?usp=sharing&amp;ouid=115602453726005426174&amp;rtpof=true&amp;sd=true" TargetMode="External"/><Relationship Id="rId428" Type="http://schemas.openxmlformats.org/officeDocument/2006/relationships/hyperlink" Target="http://ocphotoboothrental.blogspot.com/2024/10/photo-booth-rental-in-orange-county-ca.html" TargetMode="External"/><Relationship Id="rId549" Type="http://schemas.openxmlformats.org/officeDocument/2006/relationships/hyperlink" Target="http://selfiestationrentallosangeles.blogspot.com/2024/11/photo-booth-for-rent-orange-county.html" TargetMode="External"/><Relationship Id="rId306" Type="http://schemas.openxmlformats.org/officeDocument/2006/relationships/hyperlink" Target="https://docs.google.com/document/d/1RNAagbwvrAhZzKzO5c3hygbrk0ypnvTQ/edit?usp=sharing&amp;ouid=115602453726005426174&amp;rtpof=true&amp;sd=true" TargetMode="External"/><Relationship Id="rId427" Type="http://schemas.openxmlformats.org/officeDocument/2006/relationships/hyperlink" Target="http://ocphotoboothrental.blogspot.com/2024/10/photo-booth-for-rental-orange-county.html" TargetMode="External"/><Relationship Id="rId548" Type="http://schemas.openxmlformats.org/officeDocument/2006/relationships/hyperlink" Target="http://selfiestationrentallosangeles.blogspot.com/2024/11/photo-booth-rental-in-orange-county.html" TargetMode="External"/><Relationship Id="rId301" Type="http://schemas.openxmlformats.org/officeDocument/2006/relationships/hyperlink" Target="https://docs.google.com/document/d/1yCpTyLyryMReL3reo5hc9FHcHhlCHMNC/edit?usp=sharing&amp;ouid=115602453726005426174&amp;rtpof=true&amp;sd=true" TargetMode="External"/><Relationship Id="rId422" Type="http://schemas.openxmlformats.org/officeDocument/2006/relationships/hyperlink" Target="http://videoboothrentalsorangecounty.blogspot.com/2024/10/orange-county-photo-booth.html" TargetMode="External"/><Relationship Id="rId543" Type="http://schemas.openxmlformats.org/officeDocument/2006/relationships/hyperlink" Target="http://bestphotoboothrentalorangecounty.blogspot.com/2024/11/photo-booth-rental-anaheim.html" TargetMode="External"/><Relationship Id="rId300" Type="http://schemas.openxmlformats.org/officeDocument/2006/relationships/hyperlink" Target="https://docs.google.com/document/d/1-wqF_EJ9nvTQ-LasJkGmyBqzNuuZ1HM7/edit?usp=sharing&amp;ouid=115602453726005426174&amp;rtpof=true&amp;sd=true" TargetMode="External"/><Relationship Id="rId421" Type="http://schemas.openxmlformats.org/officeDocument/2006/relationships/hyperlink" Target="http://videoboothrentalsorangecounty.blogspot.com/2024/10/photo-booth-rental-prices-orange-county.html" TargetMode="External"/><Relationship Id="rId542" Type="http://schemas.openxmlformats.org/officeDocument/2006/relationships/hyperlink" Target="http://bestphotoboothrentalorangecounty.blogspot.com/2024/11/orange-county-photo-booth.html" TargetMode="External"/><Relationship Id="rId420" Type="http://schemas.openxmlformats.org/officeDocument/2006/relationships/hyperlink" Target="http://videoboothrentalsorangecounty.blogspot.com/2024/10/photo-booth-rental-orange-county-ca.html" TargetMode="External"/><Relationship Id="rId541" Type="http://schemas.openxmlformats.org/officeDocument/2006/relationships/hyperlink" Target="http://bestphotoboothrentalorangecounty.blogspot.com/2024/11/open-air-photo-booth-rental-orange.html" TargetMode="External"/><Relationship Id="rId540" Type="http://schemas.openxmlformats.org/officeDocument/2006/relationships/hyperlink" Target="http://bestphotoboothrentalorangecounty.blogspot.com/2024/11/photo-booth-to-rent-orange-county.html" TargetMode="External"/><Relationship Id="rId415" Type="http://schemas.openxmlformats.org/officeDocument/2006/relationships/hyperlink" Target="http://videoboothrentalsorangecounty.blogspot.com/2024/10/photo-booth-rental-in-orange-county.html" TargetMode="External"/><Relationship Id="rId536" Type="http://schemas.openxmlformats.org/officeDocument/2006/relationships/hyperlink" Target="http://bestphotoboothrentalorangecounty.blogspot.com/2024/11/photo-booth-rental-in-orange-county.html" TargetMode="External"/><Relationship Id="rId414" Type="http://schemas.openxmlformats.org/officeDocument/2006/relationships/hyperlink" Target="http://videoboothrentalsorangecounty.blogspot.com/2024/10/wedding-photo-booth-rental-in-orange.html" TargetMode="External"/><Relationship Id="rId535" Type="http://schemas.openxmlformats.org/officeDocument/2006/relationships/hyperlink" Target="http://bestphotoboothrentalorangecounty.blogspot.com/2024/11/wedding-photo-booth-rental-in-orange.html" TargetMode="External"/><Relationship Id="rId413" Type="http://schemas.openxmlformats.org/officeDocument/2006/relationships/hyperlink" Target="http://videoboothrentalsorangecounty.blogspot.com/2024/10/photo-booth-rental-package-orange-county.html" TargetMode="External"/><Relationship Id="rId534" Type="http://schemas.openxmlformats.org/officeDocument/2006/relationships/hyperlink" Target="http://bestphotoboothrentalorangecounty.blogspot.com/2024/11/photo-booth-rental-package-orange-county.html" TargetMode="External"/><Relationship Id="rId412" Type="http://schemas.openxmlformats.org/officeDocument/2006/relationships/hyperlink" Target="http://photoboothrentalslosangeles.blogspot.com/2024/10/photo-booth-rental-newport-beach.html" TargetMode="External"/><Relationship Id="rId533" Type="http://schemas.openxmlformats.org/officeDocument/2006/relationships/hyperlink" Target="http://ocphotoboothrental.blogspot.com/2024/11/photo-booth-rental-in-orange-county-ca.html" TargetMode="External"/><Relationship Id="rId419" Type="http://schemas.openxmlformats.org/officeDocument/2006/relationships/hyperlink" Target="http://videoboothrentalsorangecounty.blogspot.com/2024/10/photo-booth-rental-in-orange-county-ca.html" TargetMode="External"/><Relationship Id="rId418" Type="http://schemas.openxmlformats.org/officeDocument/2006/relationships/hyperlink" Target="http://videoboothrentalsorangecounty.blogspot.com/2024/10/photo-booth-costs-for-orange-county.html" TargetMode="External"/><Relationship Id="rId539" Type="http://schemas.openxmlformats.org/officeDocument/2006/relationships/hyperlink" Target="http://bestphotoboothrentalorangecounty.blogspot.com/2024/11/photo-booth-to-rental-orange-county.html" TargetMode="External"/><Relationship Id="rId417" Type="http://schemas.openxmlformats.org/officeDocument/2006/relationships/hyperlink" Target="http://videoboothrentalsorangecounty.blogspot.com/2024/10/photo-booth-for-rental-orange-county.html" TargetMode="External"/><Relationship Id="rId538" Type="http://schemas.openxmlformats.org/officeDocument/2006/relationships/hyperlink" Target="http://bestphotoboothrentalorangecounty.blogspot.com/2024/11/photo-booth-for-rental-orange-county.html" TargetMode="External"/><Relationship Id="rId416" Type="http://schemas.openxmlformats.org/officeDocument/2006/relationships/hyperlink" Target="http://videoboothrentalsorangecounty.blogspot.com/2024/10/photo-booth-for-rent-orange-county.html" TargetMode="External"/><Relationship Id="rId537" Type="http://schemas.openxmlformats.org/officeDocument/2006/relationships/hyperlink" Target="http://bestphotoboothrentalorangecounty.blogspot.com/2024/11/photo-booth-for-rent-orange-county.html" TargetMode="External"/><Relationship Id="rId411" Type="http://schemas.openxmlformats.org/officeDocument/2006/relationships/hyperlink" Target="http://photoboothrentalslosangeles.blogspot.com/2024/10/photo-booth-rental-anaheim.html" TargetMode="External"/><Relationship Id="rId532" Type="http://schemas.openxmlformats.org/officeDocument/2006/relationships/hyperlink" Target="http://ocphotoboothrental.blogspot.com/2024/11/photo-booth-costs-for-orange-county.html" TargetMode="External"/><Relationship Id="rId410" Type="http://schemas.openxmlformats.org/officeDocument/2006/relationships/hyperlink" Target="http://photoboothrentalslosangeles.blogspot.com/2024/10/orange-county-photo-booth.html" TargetMode="External"/><Relationship Id="rId531" Type="http://schemas.openxmlformats.org/officeDocument/2006/relationships/hyperlink" Target="http://ocphotoboothrental.blogspot.com/2024/11/photo-booth-in-orange-county.html" TargetMode="External"/><Relationship Id="rId530" Type="http://schemas.openxmlformats.org/officeDocument/2006/relationships/hyperlink" Target="http://ocphotoboothrental.blogspot.com/2024/11/best-photo-booth-rental-orange-county.html" TargetMode="External"/><Relationship Id="rId206" Type="http://schemas.openxmlformats.org/officeDocument/2006/relationships/hyperlink" Target="https://docs.google.com/document/d/1JCDrgHg1GbNSIvbHgc28uJWh1WJQcd_CoeIG6t6mVgg/view" TargetMode="External"/><Relationship Id="rId327" Type="http://schemas.openxmlformats.org/officeDocument/2006/relationships/hyperlink" Target="https://drive.google.com/file/d/1GSXTHsIzcMtmlbIWXG20H9LLTsEC9fOc/view?usp=sharing" TargetMode="External"/><Relationship Id="rId448" Type="http://schemas.openxmlformats.org/officeDocument/2006/relationships/hyperlink" Target="http://selfiestationrentallosangeles.blogspot.com/2024/10/oc-photo-booth.html" TargetMode="External"/><Relationship Id="rId569" Type="http://schemas.openxmlformats.org/officeDocument/2006/relationships/hyperlink" Target="http://photoboothrentalinirvine.blogspot.com/2024/11/photo-booth-for-rent-orange-county.html" TargetMode="External"/><Relationship Id="rId205" Type="http://schemas.openxmlformats.org/officeDocument/2006/relationships/hyperlink" Target="https://docs.google.com/document/d/1JCDrgHg1GbNSIvbHgc28uJWh1WJQcd_CoeIG6t6mVgg/pub" TargetMode="External"/><Relationship Id="rId326" Type="http://schemas.openxmlformats.org/officeDocument/2006/relationships/hyperlink" Target="https://drive.google.com/file/d/1jsX6X92oN_ZNvOQ1tT-zdImDZHKoY6ET/view?usp=sharing" TargetMode="External"/><Relationship Id="rId447" Type="http://schemas.openxmlformats.org/officeDocument/2006/relationships/hyperlink" Target="http://selfiestationrentallosangeles.blogspot.com/2024/10/oc-events-photo-booth.html" TargetMode="External"/><Relationship Id="rId568" Type="http://schemas.openxmlformats.org/officeDocument/2006/relationships/hyperlink" Target="http://photoboothrentalinirvine.blogspot.com/2024/11/photo-booth-rental-in-orange-county.html" TargetMode="External"/><Relationship Id="rId204" Type="http://schemas.openxmlformats.org/officeDocument/2006/relationships/hyperlink" Target="https://docs.google.com/document/d/1JCDrgHg1GbNSIvbHgc28uJWh1WJQcd_CoeIG6t6mVgg/edit?usp=sharing" TargetMode="External"/><Relationship Id="rId325" Type="http://schemas.openxmlformats.org/officeDocument/2006/relationships/hyperlink" Target="https://drive.google.com/file/d/1xK9iIHE5_GKggUE7h4TVhgn7lm583J6a/view?usp=sharing" TargetMode="External"/><Relationship Id="rId446" Type="http://schemas.openxmlformats.org/officeDocument/2006/relationships/hyperlink" Target="http://selfiestationrentallosangeles.blogspot.com/2024/10/photo-booth-for-rental-orange-county.html" TargetMode="External"/><Relationship Id="rId567" Type="http://schemas.openxmlformats.org/officeDocument/2006/relationships/hyperlink" Target="http://photoboothrentalinirvine.blogspot.com/2024/11/wedding-photo-booth-rental-in-orange.html" TargetMode="External"/><Relationship Id="rId203" Type="http://schemas.openxmlformats.org/officeDocument/2006/relationships/hyperlink" Target="https://docs.google.com/presentation/d/1ven594PEZce2Y-vWUYpCP7gkFS1uqM5ySkiXBvivPZ0/htmlpresent" TargetMode="External"/><Relationship Id="rId324" Type="http://schemas.openxmlformats.org/officeDocument/2006/relationships/hyperlink" Target="https://docs.google.com/presentation/d/1Omrm9QNfrX7XZ1Djjo2tq1Cfk2p7-7NM/edit?usp=sharing&amp;ouid=115602453726005426174&amp;rtpof=true&amp;sd=true" TargetMode="External"/><Relationship Id="rId445" Type="http://schemas.openxmlformats.org/officeDocument/2006/relationships/hyperlink" Target="http://selfiestationrentallosangeles.blogspot.com/2024/10/photo-booth-for-rent-orange-county.html" TargetMode="External"/><Relationship Id="rId566" Type="http://schemas.openxmlformats.org/officeDocument/2006/relationships/hyperlink" Target="http://photoboothrentalinirvine.blogspot.com/2024/11/photo-booth-rental-package-orange-county.html" TargetMode="External"/><Relationship Id="rId209" Type="http://schemas.openxmlformats.org/officeDocument/2006/relationships/hyperlink" Target="https://docs.google.com/presentation/d/1RMw5SZ3wUDvLC58NeHguDTht4vLgQXyDZ9oGjqkrVRk/view" TargetMode="External"/><Relationship Id="rId208" Type="http://schemas.openxmlformats.org/officeDocument/2006/relationships/hyperlink" Target="https://docs.google.com/presentation/d/1RMw5SZ3wUDvLC58NeHguDTht4vLgQXyDZ9oGjqkrVRk/pub?start=true&amp;loop=true&amp;delayms=3000" TargetMode="External"/><Relationship Id="rId329" Type="http://schemas.openxmlformats.org/officeDocument/2006/relationships/hyperlink" Target="https://drive.google.com/file/d/18XLNqqRLPd3dJiyhFdvLHu0iNwRHiwm6/view?usp=sharing" TargetMode="External"/><Relationship Id="rId207" Type="http://schemas.openxmlformats.org/officeDocument/2006/relationships/hyperlink" Target="https://docs.google.com/presentation/d/1RMw5SZ3wUDvLC58NeHguDTht4vLgQXyDZ9oGjqkrVRk/edit?usp=sharing" TargetMode="External"/><Relationship Id="rId328" Type="http://schemas.openxmlformats.org/officeDocument/2006/relationships/hyperlink" Target="https://docs.google.com/presentation/d/17E9w7EfFQO3mgrPbVpwLBvy2fzaDMSsI/edit?usp=sharing&amp;ouid=115602453726005426174&amp;rtpof=true&amp;sd=true" TargetMode="External"/><Relationship Id="rId449" Type="http://schemas.openxmlformats.org/officeDocument/2006/relationships/hyperlink" Target="http://selfiestationrentallosangeles.blogspot.com/2024/10/photo-booth-rentals-orange-county.html" TargetMode="External"/><Relationship Id="rId440" Type="http://schemas.openxmlformats.org/officeDocument/2006/relationships/hyperlink" Target="http://bestphotoboothrentalorangecounty.blogspot.com/2024/10/photo-booth-rental-newport-beach.html" TargetMode="External"/><Relationship Id="rId561" Type="http://schemas.openxmlformats.org/officeDocument/2006/relationships/hyperlink" Target="http://redondobeach360photoboothrental.blogspot.com/2024/11/photo-booth-costs-for-orange-county.html" TargetMode="External"/><Relationship Id="rId560" Type="http://schemas.openxmlformats.org/officeDocument/2006/relationships/hyperlink" Target="http://redondobeach360photoboothrental.blogspot.com/2024/11/photo-booth-for-rental-orange-county.html" TargetMode="External"/><Relationship Id="rId202" Type="http://schemas.openxmlformats.org/officeDocument/2006/relationships/hyperlink" Target="https://docs.google.com/presentation/d/1ven594PEZce2Y-vWUYpCP7gkFS1uqM5ySkiXBvivPZ0/view" TargetMode="External"/><Relationship Id="rId323" Type="http://schemas.openxmlformats.org/officeDocument/2006/relationships/hyperlink" Target="https://drive.google.com/file/d/1oO0UjUwBFoCBW8b_kIGHCIpY_66i-MSN/view?usp=sharing" TargetMode="External"/><Relationship Id="rId444" Type="http://schemas.openxmlformats.org/officeDocument/2006/relationships/hyperlink" Target="http://selfiestationrentallosangeles.blogspot.com/2024/10/photo-booth-rental-in-orange-county.html" TargetMode="External"/><Relationship Id="rId565" Type="http://schemas.openxmlformats.org/officeDocument/2006/relationships/hyperlink" Target="http://redondobeach360photoboothrental.blogspot.com/2024/11/orange-county-photo-booth.html" TargetMode="External"/><Relationship Id="rId201" Type="http://schemas.openxmlformats.org/officeDocument/2006/relationships/hyperlink" Target="https://docs.google.com/presentation/d/1ven594PEZce2Y-vWUYpCP7gkFS1uqM5ySkiXBvivPZ0/pub?start=true&amp;loop=true&amp;delayms=3000" TargetMode="External"/><Relationship Id="rId322" Type="http://schemas.openxmlformats.org/officeDocument/2006/relationships/hyperlink" Target="https://drive.google.com/file/d/1adDI-fl2ieIwc1LQbeWxeDtiOgF2OH0-/view?usp=sharing" TargetMode="External"/><Relationship Id="rId443" Type="http://schemas.openxmlformats.org/officeDocument/2006/relationships/hyperlink" Target="http://selfiestationrentallosangeles.blogspot.com/2024/10/wedding-photo-booth-rental-in-orange.html" TargetMode="External"/><Relationship Id="rId564" Type="http://schemas.openxmlformats.org/officeDocument/2006/relationships/hyperlink" Target="http://redondobeach360photoboothrental.blogspot.com/2024/11/photo-booth-rental-prices-orange-county.html" TargetMode="External"/><Relationship Id="rId200" Type="http://schemas.openxmlformats.org/officeDocument/2006/relationships/hyperlink" Target="https://docs.google.com/presentation/d/1ven594PEZce2Y-vWUYpCP7gkFS1uqM5ySkiXBvivPZ0/edit?usp=sharing" TargetMode="External"/><Relationship Id="rId321" Type="http://schemas.openxmlformats.org/officeDocument/2006/relationships/hyperlink" Target="https://drive.google.com/file/d/1fbQ8ttg3EkPhHdPNOTk0HXOzrigD0Q4_/view?usp=sharing" TargetMode="External"/><Relationship Id="rId442" Type="http://schemas.openxmlformats.org/officeDocument/2006/relationships/hyperlink" Target="http://selfiestationrentallosangeles.blogspot.com/2024/10/photo-booth-rental-package-orange-county.html" TargetMode="External"/><Relationship Id="rId563" Type="http://schemas.openxmlformats.org/officeDocument/2006/relationships/hyperlink" Target="http://redondobeach360photoboothrental.blogspot.com/2024/11/photo-booth-rental-orange-county-ca.html" TargetMode="External"/><Relationship Id="rId320" Type="http://schemas.openxmlformats.org/officeDocument/2006/relationships/hyperlink" Target="https://docs.google.com/presentation/d/1nkq3eXlEnLoF13G_10JnGMPOAfkobNB2/edit?usp=sharing&amp;ouid=115602453726005426174&amp;rtpof=true&amp;sd=true" TargetMode="External"/><Relationship Id="rId441" Type="http://schemas.openxmlformats.org/officeDocument/2006/relationships/hyperlink" Target="http://bestphotoboothrentalorangecounty.blogspot.com/2024/10/photo-booth-rental-huntington-beach.html" TargetMode="External"/><Relationship Id="rId562" Type="http://schemas.openxmlformats.org/officeDocument/2006/relationships/hyperlink" Target="http://redondobeach360photoboothrental.blogspot.com/2024/11/photo-booth-rental-in-orange-county-ca.html" TargetMode="External"/><Relationship Id="rId316" Type="http://schemas.openxmlformats.org/officeDocument/2006/relationships/hyperlink" Target="https://docs.google.com/document/d/1d-6JXd4KoB_hcL1uqw2Th79jWwU0M5xK/edit?usp=sharing&amp;ouid=115602453726005426174&amp;rtpof=true&amp;sd=true" TargetMode="External"/><Relationship Id="rId437" Type="http://schemas.openxmlformats.org/officeDocument/2006/relationships/hyperlink" Target="http://bestphotoboothrentalorangecounty.blogspot.com/2024/10/photo-booth-to-rent-orange-county.html" TargetMode="External"/><Relationship Id="rId558" Type="http://schemas.openxmlformats.org/officeDocument/2006/relationships/hyperlink" Target="http://redondobeach360photoboothrental.blogspot.com/2024/11/photo-booth-rental-in-orange-county.html" TargetMode="External"/><Relationship Id="rId315" Type="http://schemas.openxmlformats.org/officeDocument/2006/relationships/hyperlink" Target="https://docs.google.com/document/d/1qlZ9bZ9wrk11_f33CMeSYYIf2rtSAuMV/edit?usp=sharing&amp;ouid=115602453726005426174&amp;rtpof=true&amp;sd=true" TargetMode="External"/><Relationship Id="rId436" Type="http://schemas.openxmlformats.org/officeDocument/2006/relationships/hyperlink" Target="http://bestphotoboothrentalorangecounty.blogspot.com/2024/10/photo-booth-to-rental-orange-county.html" TargetMode="External"/><Relationship Id="rId557" Type="http://schemas.openxmlformats.org/officeDocument/2006/relationships/hyperlink" Target="http://redondobeach360photoboothrental.blogspot.com/2024/11/wedding-photo-booth-rental-in-orange.html" TargetMode="External"/><Relationship Id="rId314" Type="http://schemas.openxmlformats.org/officeDocument/2006/relationships/hyperlink" Target="https://docs.google.com/document/d/1RqYmA_nKL0LiJ7tiOUi7GDU6-jxZKWfF/edit?usp=sharing&amp;ouid=115602453726005426174&amp;rtpof=true&amp;sd=true" TargetMode="External"/><Relationship Id="rId435" Type="http://schemas.openxmlformats.org/officeDocument/2006/relationships/hyperlink" Target="http://bestphotoboothrentalorangecounty.blogspot.com/2024/10/photo-booth-for-rental-orange-county.html" TargetMode="External"/><Relationship Id="rId556" Type="http://schemas.openxmlformats.org/officeDocument/2006/relationships/hyperlink" Target="http://redondobeach360photoboothrental.blogspot.com/2024/11/photo-booth-rental-package-orange-county.html" TargetMode="External"/><Relationship Id="rId313" Type="http://schemas.openxmlformats.org/officeDocument/2006/relationships/hyperlink" Target="https://docs.google.com/document/d/1FySO5K1Ddd2SW-SxmxkLjmKDUgY2SnSZ/edit?usp=sharing&amp;ouid=115602453726005426174&amp;rtpof=true&amp;sd=true" TargetMode="External"/><Relationship Id="rId434" Type="http://schemas.openxmlformats.org/officeDocument/2006/relationships/hyperlink" Target="http://bestphotoboothrentalorangecounty.blogspot.com/2024/10/photo-booth-for-rent-orange-county.html" TargetMode="External"/><Relationship Id="rId555" Type="http://schemas.openxmlformats.org/officeDocument/2006/relationships/hyperlink" Target="http://selfiestationrentallosangeles.blogspot.com/2024/11/photo-booth-rental-newport-beach.html" TargetMode="External"/><Relationship Id="rId319" Type="http://schemas.openxmlformats.org/officeDocument/2006/relationships/hyperlink" Target="https://drive.google.com/file/d/1bwQQZ7bxWWU370v4G0sBnhrwUd73UfU3/view?usp=sharing" TargetMode="External"/><Relationship Id="rId318" Type="http://schemas.openxmlformats.org/officeDocument/2006/relationships/hyperlink" Target="https://docs.google.com/document/d/1VJQ8KLn09QSiNUIFqUDNU5c0SaYumdSG/edit?usp=sharing&amp;ouid=115602453726005426174&amp;rtpof=true&amp;sd=true" TargetMode="External"/><Relationship Id="rId439" Type="http://schemas.openxmlformats.org/officeDocument/2006/relationships/hyperlink" Target="http://bestphotoboothrentalorangecounty.blogspot.com/2024/10/photo-booth-rental-anaheim.html" TargetMode="External"/><Relationship Id="rId317" Type="http://schemas.openxmlformats.org/officeDocument/2006/relationships/hyperlink" Target="https://docs.google.com/document/d/1Tt8irgC5de8n8rtZE23Wj73ARc4jy8Fg/edit?usp=sharing&amp;ouid=115602453726005426174&amp;rtpof=true&amp;sd=true" TargetMode="External"/><Relationship Id="rId438" Type="http://schemas.openxmlformats.org/officeDocument/2006/relationships/hyperlink" Target="http://bestphotoboothrentalorangecounty.blogspot.com/2024/10/orange-county-photo-booth.html" TargetMode="External"/><Relationship Id="rId559" Type="http://schemas.openxmlformats.org/officeDocument/2006/relationships/hyperlink" Target="http://redondobeach360photoboothrental.blogspot.com/2024/11/photo-booth-for-rent-orange-county.html" TargetMode="External"/><Relationship Id="rId550" Type="http://schemas.openxmlformats.org/officeDocument/2006/relationships/hyperlink" Target="http://selfiestationrentallosangeles.blogspot.com/2024/11/photo-booth-for-rental-orange-county.html" TargetMode="External"/><Relationship Id="rId312" Type="http://schemas.openxmlformats.org/officeDocument/2006/relationships/hyperlink" Target="https://docs.google.com/document/d/1BssX_qjpB6pJpnsVsbA8LTmYyqDszpk4/edit?usp=sharing&amp;ouid=115602453726005426174&amp;rtpof=true&amp;sd=true" TargetMode="External"/><Relationship Id="rId433" Type="http://schemas.openxmlformats.org/officeDocument/2006/relationships/hyperlink" Target="http://bestphotoboothrentalorangecounty.blogspot.com/2024/10/photo-booth-rental-in-orange-county.html" TargetMode="External"/><Relationship Id="rId554" Type="http://schemas.openxmlformats.org/officeDocument/2006/relationships/hyperlink" Target="http://selfiestationrentallosangeles.blogspot.com/2024/11/photo-booth-rental-anaheim.html" TargetMode="External"/><Relationship Id="rId311" Type="http://schemas.openxmlformats.org/officeDocument/2006/relationships/hyperlink" Target="https://docs.google.com/document/d/1JZH_SOVkw8oTB_HnoxS5p12NfHnwLNuu/edit?usp=sharing&amp;ouid=115602453726005426174&amp;rtpof=true&amp;sd=true" TargetMode="External"/><Relationship Id="rId432" Type="http://schemas.openxmlformats.org/officeDocument/2006/relationships/hyperlink" Target="http://ocphotoboothrental.blogspot.com/2024/10/photo-booth-rental-anaheim.html" TargetMode="External"/><Relationship Id="rId553" Type="http://schemas.openxmlformats.org/officeDocument/2006/relationships/hyperlink" Target="http://selfiestationrentallosangeles.blogspot.com/2024/11/orange-county-photo-booth.html" TargetMode="External"/><Relationship Id="rId310" Type="http://schemas.openxmlformats.org/officeDocument/2006/relationships/hyperlink" Target="https://docs.google.com/document/d/1P9dkBYDhEXhObieAGuUsBBOJJwyHoeaC/edit?usp=sharing&amp;ouid=115602453726005426174&amp;rtpof=true&amp;sd=true" TargetMode="External"/><Relationship Id="rId431" Type="http://schemas.openxmlformats.org/officeDocument/2006/relationships/hyperlink" Target="http://ocphotoboothrental.blogspot.com/2024/10/orange-county-photo-booth.html" TargetMode="External"/><Relationship Id="rId552" Type="http://schemas.openxmlformats.org/officeDocument/2006/relationships/hyperlink" Target="http://selfiestationrentallosangeles.blogspot.com/2024/11/photo-booth-rental-prices-orange-county.html" TargetMode="External"/><Relationship Id="rId430" Type="http://schemas.openxmlformats.org/officeDocument/2006/relationships/hyperlink" Target="http://ocphotoboothrental.blogspot.com/2024/10/photo-booth-rental-prices-orange-county.html" TargetMode="External"/><Relationship Id="rId551" Type="http://schemas.openxmlformats.org/officeDocument/2006/relationships/hyperlink" Target="http://selfiestationrentallosangeles.blogspot.com/2024/11/photo-booth-rental-orange-county-ca.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a-i-photoboothrentals-la/home" TargetMode="External"/><Relationship Id="rId2" Type="http://schemas.openxmlformats.org/officeDocument/2006/relationships/hyperlink" Target="https://drive.google.com/drive/folders/1POjxNrZsCJTA8SELyc9y6YrIyMW7PscG?usp=sharing" TargetMode="External"/><Relationship Id="rId3" Type="http://schemas.openxmlformats.org/officeDocument/2006/relationships/hyperlink" Target="https://drive.google.com/file/d/1ZSFljGnCA5iYGK13nlHOkO7ulMxVPAp-/view?usp=sharing" TargetMode="External"/><Relationship Id="rId4" Type="http://schemas.openxmlformats.org/officeDocument/2006/relationships/hyperlink" Target="https://drive.google.com/file/d/194Nkv66Ij3PpNBMaMGKWoyo9ogPS8zpD/view?usp=sharing" TargetMode="External"/><Relationship Id="rId9" Type="http://schemas.openxmlformats.org/officeDocument/2006/relationships/hyperlink" Target="https://drive.google.com/file/d/1ix-onl6v9MTSalQTwRKPcc7tgNzOODty/view?usp=sharing" TargetMode="External"/><Relationship Id="rId5" Type="http://schemas.openxmlformats.org/officeDocument/2006/relationships/hyperlink" Target="https://drive.google.com/file/d/1iT0_ItvLs7cwoqdHUHXy7b02L5rQmO4d/view?usp=sharing" TargetMode="External"/><Relationship Id="rId6" Type="http://schemas.openxmlformats.org/officeDocument/2006/relationships/hyperlink" Target="https://drive.google.com/file/d/1eDYNJOmqqq-NSts-r3QAz-WUhgwDlNaI/view?usp=sharing" TargetMode="External"/><Relationship Id="rId7" Type="http://schemas.openxmlformats.org/officeDocument/2006/relationships/hyperlink" Target="https://drive.google.com/file/d/1KACs8zHl51PsUNexJ71ULCr34cEW5Htp/view?usp=sharing" TargetMode="External"/><Relationship Id="rId8" Type="http://schemas.openxmlformats.org/officeDocument/2006/relationships/hyperlink" Target="https://drive.google.com/file/d/1HB9sbdqMlPKHbQ_hd8hJV_IKwrowE3qS/view?usp=sharing" TargetMode="External"/><Relationship Id="rId20" Type="http://schemas.openxmlformats.org/officeDocument/2006/relationships/hyperlink" Target="https://drive.google.com/file/d/1ZNn1Xfj_t9Rc7pLrqKZ6SXjjCdQvkLiV/view?usp=sharing" TargetMode="External"/><Relationship Id="rId22" Type="http://schemas.openxmlformats.org/officeDocument/2006/relationships/drawing" Target="../drawings/drawing2.xml"/><Relationship Id="rId21" Type="http://schemas.openxmlformats.org/officeDocument/2006/relationships/hyperlink" Target="https://drive.google.com/file/d/110CZKWb0-wrkEEbEznDDiB6Y0GGt7wG1/view?usp=sharing" TargetMode="External"/><Relationship Id="rId11" Type="http://schemas.openxmlformats.org/officeDocument/2006/relationships/hyperlink" Target="https://drive.google.com/file/d/1nIcYO5YhjQBB6ojtNMUDbFYqzp4ZUh5z/view?usp=sharing" TargetMode="External"/><Relationship Id="rId10" Type="http://schemas.openxmlformats.org/officeDocument/2006/relationships/hyperlink" Target="https://drive.google.com/file/d/1jUYWh7bx6ELbncpo9fR0kWdKR9BIyi4g/view?usp=sharing" TargetMode="External"/><Relationship Id="rId13" Type="http://schemas.openxmlformats.org/officeDocument/2006/relationships/hyperlink" Target="https://drive.google.com/file/d/1m1RihCgEtZHQz29CUjqqu9kbtVtxOW5K/view?usp=sharing" TargetMode="External"/><Relationship Id="rId12" Type="http://schemas.openxmlformats.org/officeDocument/2006/relationships/hyperlink" Target="https://drive.google.com/file/d/1FflcP9hyLMzI7Eon1R1dCrl6o9PUGzrg/view?usp=sharing" TargetMode="External"/><Relationship Id="rId15" Type="http://schemas.openxmlformats.org/officeDocument/2006/relationships/hyperlink" Target="https://drive.google.com/file/d/1xWh1zK7oFyZBlbTivBLZ2YeCxkOQeszr/view?usp=sharing" TargetMode="External"/><Relationship Id="rId14" Type="http://schemas.openxmlformats.org/officeDocument/2006/relationships/hyperlink" Target="https://drive.google.com/file/d/1_RT6TFpR9dbLSYKk4_B6AuaYz0ksuKQE/view?usp=sharing" TargetMode="External"/><Relationship Id="rId17" Type="http://schemas.openxmlformats.org/officeDocument/2006/relationships/hyperlink" Target="https://drive.google.com/file/d/1fN-b30wqpegark4K6e6D54wPP-gBvijg/view?usp=sharing" TargetMode="External"/><Relationship Id="rId16" Type="http://schemas.openxmlformats.org/officeDocument/2006/relationships/hyperlink" Target="https://drive.google.com/file/d/1hk5bLoxwkkh7K5SFVEVgA8xJgouWPjNV/view?usp=sharing" TargetMode="External"/><Relationship Id="rId19" Type="http://schemas.openxmlformats.org/officeDocument/2006/relationships/hyperlink" Target="https://drive.google.com/file/d/1R1YwwsuiCwjcpkZ7ca4XIUQzK8MpFZl5/view?usp=sharing" TargetMode="External"/><Relationship Id="rId18" Type="http://schemas.openxmlformats.org/officeDocument/2006/relationships/hyperlink" Target="https://drive.google.com/file/d/1lNJ-WKWJKjjC1XGrQlCg6q5TZaxa274u/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cjQ0OTZ1bG9zN3Y2azQ1cnFrYjBrNWZxc3MgMGVhNWJjZjkxNDIwNmRjMGI3MWMzMjhkOTk2ZmJkOGY0NmIyNDg3YTZjNWE1ZDk0ZTM1YWU2MGM0NzMwNDE4YkBncm91cC5jYWxlbmRhci5nb29nbGUuY29t" TargetMode="External"/><Relationship Id="rId2" Type="http://schemas.openxmlformats.org/officeDocument/2006/relationships/hyperlink" Target="https://www.google.com/calendar/event?eid=cWNpbHVlcmhubDdqOHJkMXFvbm10M2Y2ZzggMGVhNWJjZjkxNDIwNmRjMGI3MWMzMjhkOTk2ZmJkOGY0NmIyNDg3YTZjNWE1ZDk0ZTM1YWU2MGM0NzMwNDE4YkBncm91cC5jYWxlbmRhci5nb29nbGUuY29t" TargetMode="External"/><Relationship Id="rId3" Type="http://schemas.openxmlformats.org/officeDocument/2006/relationships/hyperlink" Target="https://www.google.com/calendar/event?eid=bzZ2c3UycHY0bGViNzlxNWxoOWJ2NWRtODQgMGVhNWJjZjkxNDIwNmRjMGI3MWMzMjhkOTk2ZmJkOGY0NmIyNDg3YTZjNWE1ZDk0ZTM1YWU2MGM0NzMwNDE4YkBncm91cC5jYWxlbmRhci5nb29nbGUuY29t" TargetMode="External"/><Relationship Id="rId4" Type="http://schemas.openxmlformats.org/officeDocument/2006/relationships/hyperlink" Target="https://www.google.com/calendar/event?eid=bm52cmVyOTd0cTU1bDc4MmgzcmRsZ29odGMgMGVhNWJjZjkxNDIwNmRjMGI3MWMzMjhkOTk2ZmJkOGY0NmIyNDg3YTZjNWE1ZDk0ZTM1YWU2MGM0NzMwNDE4YkBncm91cC5jYWxlbmRhci5nb29nbGUuY29t" TargetMode="External"/><Relationship Id="rId9" Type="http://schemas.openxmlformats.org/officeDocument/2006/relationships/hyperlink" Target="https://www.google.com/calendar/event?eid=NnMzdG0yNGM5NGs4c2ZkYjNtM3ZxcXAzNmsgMGVhNWJjZjkxNDIwNmRjMGI3MWMzMjhkOTk2ZmJkOGY0NmIyNDg3YTZjNWE1ZDk0ZTM1YWU2MGM0NzMwNDE4YkBncm91cC5jYWxlbmRhci5nb29nbGUuY29t" TargetMode="External"/><Relationship Id="rId5" Type="http://schemas.openxmlformats.org/officeDocument/2006/relationships/hyperlink" Target="https://www.google.com/calendar/event?eid=cmR0MWNwMDc1YTkxNWZzODNiOTdldjFoc28gMGVhNWJjZjkxNDIwNmRjMGI3MWMzMjhkOTk2ZmJkOGY0NmIyNDg3YTZjNWE1ZDk0ZTM1YWU2MGM0NzMwNDE4YkBncm91cC5jYWxlbmRhci5nb29nbGUuY29t" TargetMode="External"/><Relationship Id="rId6" Type="http://schemas.openxmlformats.org/officeDocument/2006/relationships/hyperlink" Target="https://www.google.com/calendar/event?eid=bWxpcTA5ZjBhZjM0ZzZkZWxyYm04bTdzOXMgMGVhNWJjZjkxNDIwNmRjMGI3MWMzMjhkOTk2ZmJkOGY0NmIyNDg3YTZjNWE1ZDk0ZTM1YWU2MGM0NzMwNDE4YkBncm91cC5jYWxlbmRhci5nb29nbGUuY29t" TargetMode="External"/><Relationship Id="rId7" Type="http://schemas.openxmlformats.org/officeDocument/2006/relationships/hyperlink" Target="https://www.google.com/calendar/event?eid=MmVraGVpMWVjZ3A3YXNhM3EyNjdlNXVjcG8gMGVhNWJjZjkxNDIwNmRjMGI3MWMzMjhkOTk2ZmJkOGY0NmIyNDg3YTZjNWE1ZDk0ZTM1YWU2MGM0NzMwNDE4YkBncm91cC5jYWxlbmRhci5nb29nbGUuY29t" TargetMode="External"/><Relationship Id="rId8" Type="http://schemas.openxmlformats.org/officeDocument/2006/relationships/hyperlink" Target="https://www.google.com/calendar/event?eid=bjZrZG1hN2RubzNkZzNnbGlmN29yMG1scjQgMGVhNWJjZjkxNDIwNmRjMGI3MWMzMjhkOTk2ZmJkOGY0NmIyNDg3YTZjNWE1ZDk0ZTM1YWU2MGM0NzMwNDE4YkBncm91cC5jYWxlbmRhci5nb29nbGUuY29t" TargetMode="External"/><Relationship Id="rId11" Type="http://schemas.openxmlformats.org/officeDocument/2006/relationships/hyperlink" Target="https://www.google.com/calendar/event?eid=cTEydTA5Ymk0czZzN2Z1NDYwODhpZXA1dW8gMGVhNWJjZjkxNDIwNmRjMGI3MWMzMjhkOTk2ZmJkOGY0NmIyNDg3YTZjNWE1ZDk0ZTM1YWU2MGM0NzMwNDE4YkBncm91cC5jYWxlbmRhci5nb29nbGUuY29t" TargetMode="External"/><Relationship Id="rId10" Type="http://schemas.openxmlformats.org/officeDocument/2006/relationships/hyperlink" Target="https://www.google.com/calendar/event?eid=bmhpdXRqdm9xcnM4Y2J0bnBxYnM2MDAzMTggMGVhNWJjZjkxNDIwNmRjMGI3MWMzMjhkOTk2ZmJkOGY0NmIyNDg3YTZjNWE1ZDk0ZTM1YWU2MGM0NzMwNDE4YkBncm91cC5jYWxlbmRhci5nb29nbGUuY29t" TargetMode="External"/><Relationship Id="rId13" Type="http://schemas.openxmlformats.org/officeDocument/2006/relationships/hyperlink" Target="https://www.google.com/calendar/event?eid=b21xdGl1bGEybXM5NjFyYWwwbnE1a245Z2sgMGVhNWJjZjkxNDIwNmRjMGI3MWMzMjhkOTk2ZmJkOGY0NmIyNDg3YTZjNWE1ZDk0ZTM1YWU2MGM0NzMwNDE4YkBncm91cC5jYWxlbmRhci5nb29nbGUuY29t" TargetMode="External"/><Relationship Id="rId12" Type="http://schemas.openxmlformats.org/officeDocument/2006/relationships/hyperlink" Target="https://www.google.com/calendar/event?eid=ZWZiaHA0aThlamM4MWFtcTlsMmprYmpsb3MgMGVhNWJjZjkxNDIwNmRjMGI3MWMzMjhkOTk2ZmJkOGY0NmIyNDg3YTZjNWE1ZDk0ZTM1YWU2MGM0NzMwNDE4YkBncm91cC5jYWxlbmRhci5nb29nbGUuY29t" TargetMode="External"/><Relationship Id="rId15" Type="http://schemas.openxmlformats.org/officeDocument/2006/relationships/hyperlink" Target="https://www.google.com/calendar/event?eid=MTV0azdwNnZocDl1OG82cmNmamNydGIwdWcgMGVhNWJjZjkxNDIwNmRjMGI3MWMzMjhkOTk2ZmJkOGY0NmIyNDg3YTZjNWE1ZDk0ZTM1YWU2MGM0NzMwNDE4YkBncm91cC5jYWxlbmRhci5nb29nbGUuY29t" TargetMode="External"/><Relationship Id="rId14" Type="http://schemas.openxmlformats.org/officeDocument/2006/relationships/hyperlink" Target="https://www.google.com/calendar/event?eid=NWEzZTZhc2l0OGViYWpkaTRtNGNiNjR0ajAgMGVhNWJjZjkxNDIwNmRjMGI3MWMzMjhkOTk2ZmJkOGY0NmIyNDg3YTZjNWE1ZDk0ZTM1YWU2MGM0NzMwNDE4YkBncm91cC5jYWxlbmRhci5nb29nbGUuY29t"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ocphotobooth"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295.5" customHeight="1">
      <c r="A1" s="1" t="str">
        <f>HYPERLINK("https://sites.google.com/view/photoboothrentalsinlongbeachca/home", IMAGE("https://lh3.googleusercontent.com/d/1QpTiTGFtM9xqrHFr3NrlOHazlavUN-IZ"))</f>
        <v/>
      </c>
    </row>
    <row r="2" ht="112.5" customHeight="1">
      <c r="A2" s="2" t="s">
        <v>0</v>
      </c>
      <c r="B2" s="2" t="s">
        <v>1</v>
      </c>
      <c r="C2" s="1" t="str">
        <f>HYPERLINK("https://sites.google.com/view/a-i-photoboothrentals-la/home", IMAGE("https://api.qrserver.com/v1/create-qr-code/?size=150x150&amp;data=https://sites.google.com/view/a-i-photoboothrentals-la/home",1))</f>
        <v/>
      </c>
      <c r="D2" s="3" t="s">
        <v>2</v>
      </c>
      <c r="E2" s="1" t="str">
        <f>HYPERLINK("https://sites.google.com/view/a-i-photoboothrentals-la/home","photo booth rental package Orange County")</f>
        <v>photo booth rental package Orange County</v>
      </c>
    </row>
    <row r="3" ht="112.5" customHeight="1">
      <c r="A3" s="2" t="s">
        <v>3</v>
      </c>
      <c r="B3" s="2" t="s">
        <v>1</v>
      </c>
      <c r="C3" s="1" t="str">
        <f>HYPERLINK("https://drive.google.com/drive/folders/1R9ncacT4yUwMbSzepO2CjHjUPtl_JtBm?usp=sharing", IMAGE("https://api.qrserver.com/v1/create-qr-code/?size=150x150&amp;data=https://drive.google.com/drive/folders/1R9ncacT4yUwMbSzepO2CjHjUPtl_JtBm?usp=sharing",1))</f>
        <v/>
      </c>
      <c r="D3" s="3" t="s">
        <v>4</v>
      </c>
      <c r="E3" s="1" t="str">
        <f>HYPERLINK("https://drive.google.com/drive/folders/1R9ncacT4yUwMbSzepO2CjHjUPtl_JtBm?usp=sharing","photo booth rental package Orange County")</f>
        <v>photo booth rental package Orange County</v>
      </c>
    </row>
    <row r="4" ht="112.5" customHeight="1">
      <c r="A4" s="2" t="s">
        <v>5</v>
      </c>
      <c r="B4" s="2" t="s">
        <v>1</v>
      </c>
      <c r="C4" s="1" t="str">
        <f>HYPERLINK("https://news.google.com/rss/search?q=ocphotobooth", IMAGE("https://api.qrserver.com/v1/create-qr-code/?size=150x150&amp;data=https://news.google.com/rss/search?q=ocphotobooth",1))</f>
        <v/>
      </c>
      <c r="D4" s="3" t="s">
        <v>6</v>
      </c>
      <c r="E4" s="1" t="str">
        <f>HYPERLINK("https://news.google.com/rss/search?q=ocphotobooth","photo booth rental package Orange County")</f>
        <v>photo booth rental package Orange County</v>
      </c>
    </row>
    <row r="5" ht="112.5" customHeight="1">
      <c r="A5" s="2" t="s">
        <v>7</v>
      </c>
      <c r="B5" s="2" t="s">
        <v>8</v>
      </c>
      <c r="C5" s="1" t="str">
        <f>HYPERLINK("https://drive.google.com/drive/folders/1Da0RB18ky7IK_SMRMRhWZCXxe3tq0ljh?usp=sharing", IMAGE("https://api.qrserver.com/v1/create-qr-code/?size=150x150&amp;data=https://drive.google.com/drive/folders/1Da0RB18ky7IK_SMRMRhWZCXxe3tq0ljh?usp=sharing",1))</f>
        <v/>
      </c>
      <c r="D5" s="3" t="s">
        <v>9</v>
      </c>
      <c r="E5" s="1" t="str">
        <f>HYPERLINK("https://drive.google.com/drive/folders/1Da0RB18ky7IK_SMRMRhWZCXxe3tq0ljh?usp=sharing","photo booth rental package Orange County Articles")</f>
        <v>photo booth rental package Orange County Articles</v>
      </c>
    </row>
    <row r="6" ht="112.5" customHeight="1">
      <c r="A6" s="2" t="s">
        <v>10</v>
      </c>
      <c r="B6" s="2" t="s">
        <v>11</v>
      </c>
      <c r="C6" s="1" t="str">
        <f>HYPERLINK("https://drive.google.com/drive/folders/1lYZ-Rp5W2uaY-5qNoFerW9tNvWqUD-jp?usp=sharing", IMAGE("https://api.qrserver.com/v1/create-qr-code/?size=150x150&amp;data=https://drive.google.com/drive/folders/1lYZ-Rp5W2uaY-5qNoFerW9tNvWqUD-jp?usp=sharing",1))</f>
        <v/>
      </c>
      <c r="D6" s="3" t="s">
        <v>12</v>
      </c>
      <c r="E6" s="1" t="str">
        <f>HYPERLINK("https://drive.google.com/drive/folders/1lYZ-Rp5W2uaY-5qNoFerW9tNvWqUD-jp?usp=sharing","photo booth rental package Orange County Photos")</f>
        <v>photo booth rental package Orange County Photos</v>
      </c>
    </row>
    <row r="7" ht="112.5" customHeight="1">
      <c r="A7" s="2" t="s">
        <v>13</v>
      </c>
      <c r="B7" s="2" t="s">
        <v>14</v>
      </c>
      <c r="C7" s="1" t="str">
        <f>HYPERLINK("https://drive.google.com/drive/folders/1rr4fplvtrnIqJCukZQWMryhuPuCuKVyT?usp=sharing", IMAGE("https://api.qrserver.com/v1/create-qr-code/?size=150x150&amp;data=https://drive.google.com/drive/folders/1rr4fplvtrnIqJCukZQWMryhuPuCuKVyT?usp=sharing",1))</f>
        <v/>
      </c>
      <c r="D7" s="3" t="s">
        <v>15</v>
      </c>
      <c r="E7" s="1" t="str">
        <f>HYPERLINK("https://drive.google.com/drive/folders/1rr4fplvtrnIqJCukZQWMryhuPuCuKVyT?usp=sharing","photo booth rental package Orange County PDFs")</f>
        <v>photo booth rental package Orange County PDFs</v>
      </c>
    </row>
    <row r="8" ht="112.5" customHeight="1">
      <c r="A8" s="2" t="s">
        <v>16</v>
      </c>
      <c r="B8" s="2" t="s">
        <v>17</v>
      </c>
      <c r="C8" s="1" t="str">
        <f>HYPERLINK("https://drive.google.com/drive/folders/1okAc0lG6UaCrtv6pya-8Tdqdmnw1_jCi?usp=sharing", IMAGE("https://api.qrserver.com/v1/create-qr-code/?size=150x150&amp;data=https://drive.google.com/drive/folders/1okAc0lG6UaCrtv6pya-8Tdqdmnw1_jCi?usp=sharing",1))</f>
        <v/>
      </c>
      <c r="D8" s="3" t="s">
        <v>18</v>
      </c>
      <c r="E8" s="1" t="str">
        <f>HYPERLINK("https://drive.google.com/drive/folders/1okAc0lG6UaCrtv6pya-8Tdqdmnw1_jCi?usp=sharing","photo booth rental package Orange County Slides")</f>
        <v>photo booth rental package Orange County Slides</v>
      </c>
    </row>
    <row r="9" ht="112.5" customHeight="1">
      <c r="A9" s="2" t="s">
        <v>19</v>
      </c>
      <c r="B9" s="2" t="s">
        <v>1</v>
      </c>
      <c r="C9" s="1" t="str">
        <f>HYPERLINK("https://drive.google.com/file/d/1qDba-9HUTvzWB0zPulJQUv3R5owHCCTF/view?usp=sharing", IMAGE("https://api.qrserver.com/v1/create-qr-code/?size=150x150&amp;data=https://drive.google.com/file/d/1qDba-9HUTvzWB0zPulJQUv3R5owHCCTF/view?usp=sharing",1))</f>
        <v/>
      </c>
      <c r="D9" s="3" t="s">
        <v>20</v>
      </c>
      <c r="E9" s="1" t="str">
        <f>HYPERLINK("https://drive.google.com/file/d/1qDba-9HUTvzWB0zPulJQUv3R5owHCCTF/view?usp=sharing","photo booth rental package Orange County")</f>
        <v>photo booth rental package Orange County</v>
      </c>
    </row>
    <row r="10" ht="112.5" customHeight="1">
      <c r="A10" s="2" t="s">
        <v>19</v>
      </c>
      <c r="B10" s="2" t="s">
        <v>1</v>
      </c>
      <c r="C10" s="1" t="str">
        <f>HYPERLINK("https://drive.google.com/file/d/1sgAid5XKxN76RzS8MTqN-3VsP9wbgppo/view?usp=sharing", IMAGE("https://api.qrserver.com/v1/create-qr-code/?size=150x150&amp;data=https://drive.google.com/file/d/1sgAid5XKxN76RzS8MTqN-3VsP9wbgppo/view?usp=sharing",1))</f>
        <v/>
      </c>
      <c r="D10" s="3" t="s">
        <v>21</v>
      </c>
      <c r="E10" s="1" t="str">
        <f>HYPERLINK("https://drive.google.com/file/d/1sgAid5XKxN76RzS8MTqN-3VsP9wbgppo/view?usp=sharing","photo booth rental package Orange County")</f>
        <v>photo booth rental package Orange County</v>
      </c>
    </row>
    <row r="11" ht="112.5" customHeight="1">
      <c r="A11" s="2" t="s">
        <v>19</v>
      </c>
      <c r="B11" s="2" t="s">
        <v>1</v>
      </c>
      <c r="C11" s="1" t="str">
        <f>HYPERLINK("https://drive.google.com/file/d/1JvIQZkMdNLI58vZxZ45OnXihZJeyaka2/view?usp=sharing", IMAGE("https://api.qrserver.com/v1/create-qr-code/?size=150x150&amp;data=https://drive.google.com/file/d/1JvIQZkMdNLI58vZxZ45OnXihZJeyaka2/view?usp=sharing",1))</f>
        <v/>
      </c>
      <c r="D11" s="3" t="s">
        <v>22</v>
      </c>
      <c r="E11" s="1" t="str">
        <f>HYPERLINK("https://drive.google.com/file/d/1JvIQZkMdNLI58vZxZ45OnXihZJeyaka2/view?usp=sharing","photo booth rental package Orange County")</f>
        <v>photo booth rental package Orange County</v>
      </c>
    </row>
    <row r="12" ht="112.5" customHeight="1">
      <c r="A12" s="2" t="s">
        <v>19</v>
      </c>
      <c r="B12" s="2" t="s">
        <v>1</v>
      </c>
      <c r="C12" s="1" t="str">
        <f>HYPERLINK("https://drive.google.com/file/d/1z0WIOoNeZwaAA6Qid-vCOsEv2hrVl0cn/view?usp=sharing", IMAGE("https://api.qrserver.com/v1/create-qr-code/?size=150x150&amp;data=https://drive.google.com/file/d/1z0WIOoNeZwaAA6Qid-vCOsEv2hrVl0cn/view?usp=sharing",1))</f>
        <v/>
      </c>
      <c r="D12" s="3" t="s">
        <v>23</v>
      </c>
      <c r="E12" s="1" t="str">
        <f>HYPERLINK("https://drive.google.com/file/d/1z0WIOoNeZwaAA6Qid-vCOsEv2hrVl0cn/view?usp=sharing","photo booth rental package Orange County")</f>
        <v>photo booth rental package Orange County</v>
      </c>
    </row>
    <row r="13" ht="112.5" customHeight="1">
      <c r="A13" s="2" t="s">
        <v>24</v>
      </c>
      <c r="B13" s="2" t="s">
        <v>1</v>
      </c>
      <c r="C13" s="1" t="str">
        <f>HYPERLINK("https://docs.google.com/spreadsheets/d/1QGngETRqTa_c8Id1R3g34l-2lm5M6r-fBQkiI6oNLYE/edit?usp=sharing", IMAGE("https://api.qrserver.com/v1/create-qr-code/?size=150x150&amp;data=https://docs.google.com/spreadsheets/d/1QGngETRqTa_c8Id1R3g34l-2lm5M6r-fBQkiI6oNLYE/edit?usp=sharing",1))</f>
        <v/>
      </c>
      <c r="D13" s="3" t="s">
        <v>25</v>
      </c>
      <c r="E13" s="1" t="str">
        <f t="shared" ref="E13:E17" si="1">HYPERLINK("https://docs.google.com/spreadsheets/d/1QGngETRqTa_c8Id1R3g34l-2lm5M6r-fBQkiI6oNLYE/edit?usp=sharing","photo booth rental package Orange County")</f>
        <v>photo booth rental package Orange County</v>
      </c>
    </row>
    <row r="14" ht="112.5" customHeight="1">
      <c r="A14" s="2" t="s">
        <v>26</v>
      </c>
      <c r="B14" s="2" t="s">
        <v>27</v>
      </c>
      <c r="C14" s="1" t="str">
        <f>HYPERLINK("https://docs.google.com/spreadsheet/pub?key=1QGngETRqTa_c8Id1R3g34l-2lm5M6r-fBQkiI6oNLYE", IMAGE("https://api.qrserver.com/v1/create-qr-code/?size=150x150&amp;data=https://docs.google.com/spreadsheet/pub?key=1QGngETRqTa_c8Id1R3g34l-2lm5M6r-fBQkiI6oNLYE",1))</f>
        <v/>
      </c>
      <c r="D14" s="3" t="s">
        <v>28</v>
      </c>
      <c r="E14" s="1" t="str">
        <f t="shared" si="1"/>
        <v>photo booth rental package Orange County</v>
      </c>
    </row>
    <row r="15" ht="112.5" customHeight="1">
      <c r="A15" s="2" t="s">
        <v>29</v>
      </c>
      <c r="B15" s="2" t="s">
        <v>30</v>
      </c>
      <c r="C15" s="1" t="str">
        <f>HYPERLINK("https://docs.google.com/spreadsheets/d/1QGngETRqTa_c8Id1R3g34l-2lm5M6r-fBQkiI6oNLYE/pubhtml", IMAGE("https://api.qrserver.com/v1/create-qr-code/?size=150x150&amp;data=https://docs.google.com/spreadsheets/d/1QGngETRqTa_c8Id1R3g34l-2lm5M6r-fBQkiI6oNLYE/pubhtml",1))</f>
        <v/>
      </c>
      <c r="D15" s="3" t="s">
        <v>31</v>
      </c>
      <c r="E15" s="1" t="str">
        <f t="shared" si="1"/>
        <v>photo booth rental package Orange County</v>
      </c>
    </row>
    <row r="16" ht="112.5" customHeight="1">
      <c r="A16" s="2" t="s">
        <v>32</v>
      </c>
      <c r="B16" s="2" t="s">
        <v>33</v>
      </c>
      <c r="C16" s="1" t="str">
        <f>HYPERLINK("https://docs.google.com/spreadsheets/d/1QGngETRqTa_c8Id1R3g34l-2lm5M6r-fBQkiI6oNLYE/pub", IMAGE("https://api.qrserver.com/v1/create-qr-code/?size=150x150&amp;data=https://docs.google.com/spreadsheets/d/1QGngETRqTa_c8Id1R3g34l-2lm5M6r-fBQkiI6oNLYE/pub",1))</f>
        <v/>
      </c>
      <c r="D16" s="3" t="s">
        <v>34</v>
      </c>
      <c r="E16" s="1" t="str">
        <f t="shared" si="1"/>
        <v>photo booth rental package Orange County</v>
      </c>
    </row>
    <row r="17" ht="112.5" customHeight="1">
      <c r="A17" s="2" t="s">
        <v>35</v>
      </c>
      <c r="B17" s="2" t="s">
        <v>36</v>
      </c>
      <c r="C17" s="1" t="str">
        <f>HYPERLINK("https://docs.google.com/spreadsheets/d/1QGngETRqTa_c8Id1R3g34l-2lm5M6r-fBQkiI6oNLYE/view", IMAGE("https://api.qrserver.com/v1/create-qr-code/?size=150x150&amp;data=https://docs.google.com/spreadsheets/d/1QGngETRqTa_c8Id1R3g34l-2lm5M6r-fBQkiI6oNLYE/view",1))</f>
        <v/>
      </c>
      <c r="D17" s="3" t="s">
        <v>37</v>
      </c>
      <c r="E17" s="1" t="str">
        <f t="shared" si="1"/>
        <v>photo booth rental package Orange County</v>
      </c>
    </row>
    <row r="18" ht="112.5" customHeight="1">
      <c r="A18" s="2" t="s">
        <v>38</v>
      </c>
      <c r="B18" s="2" t="s">
        <v>1</v>
      </c>
      <c r="C18" s="1" t="str">
        <f>HYPERLINK("https://docs.google.com/forms/d/18dcA_o_tdt8bfAQ4Cd1htHUMzsJqUI4GgkhJ7Wzx7BI/edit?usp=sharing", IMAGE("https://api.qrserver.com/v1/create-qr-code/?size=150x150&amp;data=https://docs.google.com/forms/d/18dcA_o_tdt8bfAQ4Cd1htHUMzsJqUI4GgkhJ7Wzx7BI/edit?usp=sharing",1))</f>
        <v/>
      </c>
      <c r="D18" s="3" t="s">
        <v>39</v>
      </c>
      <c r="E18" s="1" t="str">
        <f>HYPERLINK("https://docs.google.com/forms/d/18dcA_o_tdt8bfAQ4Cd1htHUMzsJqUI4GgkhJ7Wzx7BI/edit?usp=sharing","photo booth rental package Orange County")</f>
        <v>photo booth rental package Orange County</v>
      </c>
    </row>
    <row r="19" ht="112.5" customHeight="1">
      <c r="A19" s="2" t="s">
        <v>40</v>
      </c>
      <c r="B19" s="2" t="s">
        <v>1</v>
      </c>
      <c r="C19" s="1" t="str">
        <f>HYPERLINK("https://docs.google.com/drawings/d/1wvM_Mqa0oITePtFn3ZtqQnJR5oDpcmn3qESJ3Lwml44/edit?usp=sharing", IMAGE("https://api.qrserver.com/v1/create-qr-code/?size=150x150&amp;data=https://docs.google.com/drawings/d/1wvM_Mqa0oITePtFn3ZtqQnJR5oDpcmn3qESJ3Lwml44/edit?usp=sharing",1))</f>
        <v/>
      </c>
      <c r="D19" s="3" t="s">
        <v>41</v>
      </c>
      <c r="E19" s="1" t="str">
        <f>HYPERLINK("https://docs.google.com/drawings/d/1wvM_Mqa0oITePtFn3ZtqQnJR5oDpcmn3qESJ3Lwml44/edit?usp=sharing","photo booth rental package Orange County")</f>
        <v>photo booth rental package Orange County</v>
      </c>
    </row>
    <row r="20" ht="112.5" customHeight="1">
      <c r="A20" s="2" t="s">
        <v>42</v>
      </c>
      <c r="B20" s="2" t="s">
        <v>43</v>
      </c>
      <c r="C20" s="1" t="str">
        <f>HYPERLINK("https://drive.google.com/file/d/1QpTiTGFtM9xqrHFr3NrlOHazlavUN-IZ/view?usp=drivesdk", IMAGE("https://api.qrserver.com/v1/create-qr-code/?size=150x150&amp;data=https://drive.google.com/file/d/1QpTiTGFtM9xqrHFr3NrlOHazlavUN-IZ/view?usp=drivesdk",1))</f>
        <v/>
      </c>
      <c r="D20" s="3" t="s">
        <v>44</v>
      </c>
    </row>
    <row r="21" ht="112.5" customHeight="1">
      <c r="A21" s="2" t="s">
        <v>45</v>
      </c>
      <c r="B21" s="2" t="s">
        <v>46</v>
      </c>
      <c r="C21" s="1" t="str">
        <f>HYPERLINK("https://sites.google.com/view/photoboothrentalsinlongbeachca/home", IMAGE("https://api.qrserver.com/v1/create-qr-code/?size=150x150&amp;data=https://sites.google.com/view/photoboothrentalsinlongbeachca/home",1))</f>
        <v/>
      </c>
      <c r="D21" s="3" t="s">
        <v>47</v>
      </c>
    </row>
    <row r="22" ht="112.5" customHeight="1">
      <c r="A22" s="2" t="s">
        <v>48</v>
      </c>
      <c r="B22" s="2" t="s">
        <v>1</v>
      </c>
      <c r="C22" s="1" t="str">
        <f>HYPERLINK("https://docs.google.com/document/d/1XG3lYczgZGCfS4CTBlkQLrrfT8nYCiYaBK4TAGMzSr4/edit?usp=sharing", IMAGE("https://api.qrserver.com/v1/create-qr-code/?size=150x150&amp;data=https://docs.google.com/document/d/1XG3lYczgZGCfS4CTBlkQLrrfT8nYCiYaBK4TAGMzSr4/edit?usp=sharing",1))</f>
        <v/>
      </c>
      <c r="D22" s="3" t="s">
        <v>49</v>
      </c>
      <c r="E22" s="1" t="str">
        <f t="shared" ref="E22:E24" si="2">HYPERLINK("https://docs.google.com/document/d/1XG3lYczgZGCfS4CTBlkQLrrfT8nYCiYaBK4TAGMzSr4/edit?usp=sharing","photo booth rental package Orange County")</f>
        <v>photo booth rental package Orange County</v>
      </c>
    </row>
    <row r="23" ht="112.5" customHeight="1">
      <c r="A23" s="2" t="s">
        <v>50</v>
      </c>
      <c r="B23" s="2" t="s">
        <v>33</v>
      </c>
      <c r="C23" s="1" t="str">
        <f>HYPERLINK("https://docs.google.com/document/d/1XG3lYczgZGCfS4CTBlkQLrrfT8nYCiYaBK4TAGMzSr4/pub", IMAGE("https://api.qrserver.com/v1/create-qr-code/?size=150x150&amp;data=https://docs.google.com/document/d/1XG3lYczgZGCfS4CTBlkQLrrfT8nYCiYaBK4TAGMzSr4/pub",1))</f>
        <v/>
      </c>
      <c r="D23" s="3" t="s">
        <v>51</v>
      </c>
      <c r="E23" s="1" t="str">
        <f t="shared" si="2"/>
        <v>photo booth rental package Orange County</v>
      </c>
    </row>
    <row r="24" ht="112.5" customHeight="1">
      <c r="A24" s="2" t="s">
        <v>52</v>
      </c>
      <c r="B24" s="2" t="s">
        <v>36</v>
      </c>
      <c r="C24" s="1" t="str">
        <f>HYPERLINK("https://docs.google.com/document/d/1XG3lYczgZGCfS4CTBlkQLrrfT8nYCiYaBK4TAGMzSr4/view", IMAGE("https://api.qrserver.com/v1/create-qr-code/?size=150x150&amp;data=https://docs.google.com/document/d/1XG3lYczgZGCfS4CTBlkQLrrfT8nYCiYaBK4TAGMzSr4/view",1))</f>
        <v/>
      </c>
      <c r="D24" s="3" t="s">
        <v>53</v>
      </c>
      <c r="E24" s="1" t="str">
        <f t="shared" si="2"/>
        <v>photo booth rental package Orange County</v>
      </c>
    </row>
    <row r="25" ht="112.5" customHeight="1">
      <c r="A25" s="2" t="s">
        <v>54</v>
      </c>
      <c r="B25" s="2" t="s">
        <v>1</v>
      </c>
      <c r="C25" s="1" t="str">
        <f>HYPERLINK("https://docs.google.com/presentation/d/1zOFzMnotOkvJ-iX0SQyXP4yWl6LM9b7JTmoRYMsWnnE/edit?usp=sharing", IMAGE("https://api.qrserver.com/v1/create-qr-code/?size=150x150&amp;data=https://docs.google.com/presentation/d/1zOFzMnotOkvJ-iX0SQyXP4yWl6LM9b7JTmoRYMsWnnE/edit?usp=sharing",1))</f>
        <v/>
      </c>
      <c r="D25" s="3" t="s">
        <v>55</v>
      </c>
      <c r="E25" s="1" t="str">
        <f t="shared" ref="E25:E28" si="3">HYPERLINK("https://docs.google.com/presentation/d/1zOFzMnotOkvJ-iX0SQyXP4yWl6LM9b7JTmoRYMsWnnE/edit?usp=sharing","photo booth rental package Orange County")</f>
        <v>photo booth rental package Orange County</v>
      </c>
    </row>
    <row r="26" ht="112.5" customHeight="1">
      <c r="A26" s="2" t="s">
        <v>56</v>
      </c>
      <c r="B26" s="2" t="s">
        <v>33</v>
      </c>
      <c r="C26" s="1" t="str">
        <f>HYPERLINK("https://docs.google.com/presentation/d/1zOFzMnotOkvJ-iX0SQyXP4yWl6LM9b7JTmoRYMsWnnE/pub?start=true&amp;loop=true&amp;delayms=3000", IMAGE("https://api.qrserver.com/v1/create-qr-code/?size=150x150&amp;data=https://docs.google.com/presentation/d/1zOFzMnotOkvJ-iX0SQyXP4yWl6LM9b7JTmoRYMsWnnE/pub?start=true&amp;loop=true&amp;delayms=3000",1))</f>
        <v/>
      </c>
      <c r="D26" s="3" t="s">
        <v>57</v>
      </c>
      <c r="E26" s="1" t="str">
        <f t="shared" si="3"/>
        <v>photo booth rental package Orange County</v>
      </c>
    </row>
    <row r="27" ht="112.5" customHeight="1">
      <c r="A27" s="2" t="s">
        <v>58</v>
      </c>
      <c r="B27" s="2" t="s">
        <v>36</v>
      </c>
      <c r="C27" s="1" t="str">
        <f>HYPERLINK("https://docs.google.com/presentation/d/1zOFzMnotOkvJ-iX0SQyXP4yWl6LM9b7JTmoRYMsWnnE/view", IMAGE("https://api.qrserver.com/v1/create-qr-code/?size=150x150&amp;data=https://docs.google.com/presentation/d/1zOFzMnotOkvJ-iX0SQyXP4yWl6LM9b7JTmoRYMsWnnE/view",1))</f>
        <v/>
      </c>
      <c r="D27" s="3" t="s">
        <v>59</v>
      </c>
      <c r="E27" s="1" t="str">
        <f t="shared" si="3"/>
        <v>photo booth rental package Orange County</v>
      </c>
    </row>
    <row r="28" ht="112.5" customHeight="1">
      <c r="A28" s="2" t="s">
        <v>60</v>
      </c>
      <c r="B28" s="2" t="s">
        <v>61</v>
      </c>
      <c r="C28" s="1" t="str">
        <f>HYPERLINK("https://docs.google.com/presentation/d/1zOFzMnotOkvJ-iX0SQyXP4yWl6LM9b7JTmoRYMsWnnE/htmlpresent", IMAGE("https://api.qrserver.com/v1/create-qr-code/?size=150x150&amp;data=https://docs.google.com/presentation/d/1zOFzMnotOkvJ-iX0SQyXP4yWl6LM9b7JTmoRYMsWnnE/htmlpresent",1))</f>
        <v/>
      </c>
      <c r="D28" s="3" t="s">
        <v>62</v>
      </c>
      <c r="E28" s="1" t="str">
        <f t="shared" si="3"/>
        <v>photo booth rental package Orange County</v>
      </c>
    </row>
    <row r="29" ht="112.5" customHeight="1">
      <c r="A29" s="2" t="s">
        <v>63</v>
      </c>
      <c r="B29" s="2" t="s">
        <v>64</v>
      </c>
      <c r="C29" s="1" t="str">
        <f>HYPERLINK("https://calendar.google.com/calendar/embed?src=0ea5bcf914206dc0b71c328d996fbd8f46b2487a6c5a5d94e35ae60c4730418b@group.calendar.google.com", IMAGE("https://api.qrserver.com/v1/create-qr-code/?size=150x150&amp;data=https://calendar.google.com/calendar/embed?src=0ea5bcf914206dc0b71c328d996fbd8f46b2487a6c5a5d94e35ae60c4730418b@group.calendar.google.com",1))</f>
        <v/>
      </c>
      <c r="D29" s="3" t="s">
        <v>65</v>
      </c>
      <c r="E29" s="1" t="str">
        <f>HYPERLINK("https://calendar.google.com/calendar/embed?src=0ea5bcf914206dc0b71c328d996fbd8f46b2487a6c5a5d94e35ae60c4730418b@group.calendar.google.com","photo booth rental package Orange County")</f>
        <v>photo booth rental package Orange County</v>
      </c>
    </row>
    <row r="30" ht="112.5" customHeight="1">
      <c r="A30" s="2" t="s">
        <v>66</v>
      </c>
      <c r="B30" s="2" t="s">
        <v>67</v>
      </c>
      <c r="C30" s="1" t="str">
        <f>HYPERLINK("https://www.google.com/calendar/event?eid=cjQ0OTZ1bG9zN3Y2azQ1cnFrYjBrNWZxc3MgMGVhNWJjZjkxNDIwNmRjMGI3MWMzMjhkOTk2ZmJkOGY0NmIyNDg3YTZjNWE1ZDk0ZTM1YWU2MGM0NzMwNDE4YkBncm91cC5jYWxlbmRhci5nb29nbGUuY29t", IMAGE("https://api.qrserver.com/v1/create-qr-code/?size=150x150&amp;data=https://www.google.com/calendar/event?eid=cjQ0OTZ1bG9zN3Y2azQ1cnFrYjBrNWZxc3MgMGVhNWJjZjkxNDIwNmRjMGI3MWMzMjhkOTk2ZmJkOGY0NmIyNDg3YTZjNWE1ZDk0ZTM1YWU2MGM0NzMwNDE4YkBncm91cC5jYWxlbmRhci5nb29nbGU"&amp;"uY29t",1))</f>
        <v/>
      </c>
      <c r="D30" s="3" t="s">
        <v>68</v>
      </c>
      <c r="E30" s="1" t="str">
        <f>HYPERLINK("https://www.google.com/calendar/event?eid=cjQ0OTZ1bG9zN3Y2azQ1cnFrYjBrNWZxc3MgMGVhNWJjZjkxNDIwNmRjMGI3MWMzMjhkOTk2ZmJkOGY0NmIyNDg3YTZjNWE1ZDk0ZTM1YWU2MGM0NzMwNDE4YkBncm91cC5jYWxlbmRhci5nb29nbGUuY29t","photo booth rental package Orange County")</f>
        <v>photo booth rental package Orange County</v>
      </c>
    </row>
    <row r="31" ht="112.5" customHeight="1">
      <c r="A31" s="2" t="s">
        <v>66</v>
      </c>
      <c r="B31" s="2" t="s">
        <v>67</v>
      </c>
      <c r="C31" s="1" t="str">
        <f>HYPERLINK("https://www.google.com/calendar/event?eid=cWNpbHVlcmhubDdqOHJkMXFvbm10M2Y2ZzggMGVhNWJjZjkxNDIwNmRjMGI3MWMzMjhkOTk2ZmJkOGY0NmIyNDg3YTZjNWE1ZDk0ZTM1YWU2MGM0NzMwNDE4YkBncm91cC5jYWxlbmRhci5nb29nbGUuY29t", IMAGE("https://api.qrserver.com/v1/create-qr-code/?size=150x150&amp;data=https://www.google.com/calendar/event?eid=cWNpbHVlcmhubDdqOHJkMXFvbm10M2Y2ZzggMGVhNWJjZjkxNDIwNmRjMGI3MWMzMjhkOTk2ZmJkOGY0NmIyNDg3YTZjNWE1ZDk0ZTM1YWU2MGM0NzMwNDE4YkBncm91cC5jYWxlbmRhci5nb29nbGU"&amp;"uY29t",1))</f>
        <v/>
      </c>
      <c r="D31" s="3" t="s">
        <v>69</v>
      </c>
      <c r="E31" s="1" t="str">
        <f>HYPERLINK("https://www.google.com/calendar/event?eid=cWNpbHVlcmhubDdqOHJkMXFvbm10M2Y2ZzggMGVhNWJjZjkxNDIwNmRjMGI3MWMzMjhkOTk2ZmJkOGY0NmIyNDg3YTZjNWE1ZDk0ZTM1YWU2MGM0NzMwNDE4YkBncm91cC5jYWxlbmRhci5nb29nbGUuY29t","photo booth rental package Orange County")</f>
        <v>photo booth rental package Orange County</v>
      </c>
    </row>
    <row r="32" ht="112.5" customHeight="1">
      <c r="A32" s="2" t="s">
        <v>66</v>
      </c>
      <c r="B32" s="2" t="s">
        <v>67</v>
      </c>
      <c r="C32" s="1" t="str">
        <f>HYPERLINK("https://www.google.com/calendar/event?eid=bzZ2c3UycHY0bGViNzlxNWxoOWJ2NWRtODQgMGVhNWJjZjkxNDIwNmRjMGI3MWMzMjhkOTk2ZmJkOGY0NmIyNDg3YTZjNWE1ZDk0ZTM1YWU2MGM0NzMwNDE4YkBncm91cC5jYWxlbmRhci5nb29nbGUuY29t", IMAGE("https://api.qrserver.com/v1/create-qr-code/?size=150x150&amp;data=https://www.google.com/calendar/event?eid=bzZ2c3UycHY0bGViNzlxNWxoOWJ2NWRtODQgMGVhNWJjZjkxNDIwNmRjMGI3MWMzMjhkOTk2ZmJkOGY0NmIyNDg3YTZjNWE1ZDk0ZTM1YWU2MGM0NzMwNDE4YkBncm91cC5jYWxlbmRhci5nb29nbGU"&amp;"uY29t",1))</f>
        <v/>
      </c>
      <c r="D32" s="3" t="s">
        <v>70</v>
      </c>
      <c r="E32" s="1" t="str">
        <f>HYPERLINK("https://www.google.com/calendar/event?eid=bzZ2c3UycHY0bGViNzlxNWxoOWJ2NWRtODQgMGVhNWJjZjkxNDIwNmRjMGI3MWMzMjhkOTk2ZmJkOGY0NmIyNDg3YTZjNWE1ZDk0ZTM1YWU2MGM0NzMwNDE4YkBncm91cC5jYWxlbmRhci5nb29nbGUuY29t","photo booth rental package Orange County")</f>
        <v>photo booth rental package Orange County</v>
      </c>
    </row>
    <row r="33" ht="112.5" customHeight="1">
      <c r="A33" s="2" t="s">
        <v>66</v>
      </c>
      <c r="B33" s="2" t="s">
        <v>67</v>
      </c>
      <c r="C33" s="1" t="str">
        <f>HYPERLINK("https://www.google.com/calendar/event?eid=bm52cmVyOTd0cTU1bDc4MmgzcmRsZ29odGMgMGVhNWJjZjkxNDIwNmRjMGI3MWMzMjhkOTk2ZmJkOGY0NmIyNDg3YTZjNWE1ZDk0ZTM1YWU2MGM0NzMwNDE4YkBncm91cC5jYWxlbmRhci5nb29nbGUuY29t", IMAGE("https://api.qrserver.com/v1/create-qr-code/?size=150x150&amp;data=https://www.google.com/calendar/event?eid=bm52cmVyOTd0cTU1bDc4MmgzcmRsZ29odGMgMGVhNWJjZjkxNDIwNmRjMGI3MWMzMjhkOTk2ZmJkOGY0NmIyNDg3YTZjNWE1ZDk0ZTM1YWU2MGM0NzMwNDE4YkBncm91cC5jYWxlbmRhci5nb29nbGU"&amp;"uY29t",1))</f>
        <v/>
      </c>
      <c r="D33" s="3" t="s">
        <v>71</v>
      </c>
      <c r="E33" s="1" t="str">
        <f>HYPERLINK("https://www.google.com/calendar/event?eid=bm52cmVyOTd0cTU1bDc4MmgzcmRsZ29odGMgMGVhNWJjZjkxNDIwNmRjMGI3MWMzMjhkOTk2ZmJkOGY0NmIyNDg3YTZjNWE1ZDk0ZTM1YWU2MGM0NzMwNDE4YkBncm91cC5jYWxlbmRhci5nb29nbGUuY29t","photo booth rental package Orange County")</f>
        <v>photo booth rental package Orange County</v>
      </c>
    </row>
    <row r="34" ht="112.5" customHeight="1">
      <c r="A34" s="2" t="s">
        <v>66</v>
      </c>
      <c r="B34" s="2" t="s">
        <v>67</v>
      </c>
      <c r="C34" s="1" t="str">
        <f>HYPERLINK("https://www.google.com/calendar/event?eid=cmR0MWNwMDc1YTkxNWZzODNiOTdldjFoc28gMGVhNWJjZjkxNDIwNmRjMGI3MWMzMjhkOTk2ZmJkOGY0NmIyNDg3YTZjNWE1ZDk0ZTM1YWU2MGM0NzMwNDE4YkBncm91cC5jYWxlbmRhci5nb29nbGUuY29t", IMAGE("https://api.qrserver.com/v1/create-qr-code/?size=150x150&amp;data=https://www.google.com/calendar/event?eid=cmR0MWNwMDc1YTkxNWZzODNiOTdldjFoc28gMGVhNWJjZjkxNDIwNmRjMGI3MWMzMjhkOTk2ZmJkOGY0NmIyNDg3YTZjNWE1ZDk0ZTM1YWU2MGM0NzMwNDE4YkBncm91cC5jYWxlbmRhci5nb29nbGU"&amp;"uY29t",1))</f>
        <v/>
      </c>
      <c r="D34" s="3" t="s">
        <v>72</v>
      </c>
      <c r="E34" s="1" t="str">
        <f>HYPERLINK("https://www.google.com/calendar/event?eid=cmR0MWNwMDc1YTkxNWZzODNiOTdldjFoc28gMGVhNWJjZjkxNDIwNmRjMGI3MWMzMjhkOTk2ZmJkOGY0NmIyNDg3YTZjNWE1ZDk0ZTM1YWU2MGM0NzMwNDE4YkBncm91cC5jYWxlbmRhci5nb29nbGUuY29t","photo booth rental package Orange County")</f>
        <v>photo booth rental package Orange County</v>
      </c>
    </row>
    <row r="35" ht="112.5" customHeight="1">
      <c r="A35" s="2" t="s">
        <v>66</v>
      </c>
      <c r="B35" s="2" t="s">
        <v>67</v>
      </c>
      <c r="C35" s="1" t="str">
        <f>HYPERLINK("https://www.google.com/calendar/event?eid=bWxpcTA5ZjBhZjM0ZzZkZWxyYm04bTdzOXMgMGVhNWJjZjkxNDIwNmRjMGI3MWMzMjhkOTk2ZmJkOGY0NmIyNDg3YTZjNWE1ZDk0ZTM1YWU2MGM0NzMwNDE4YkBncm91cC5jYWxlbmRhci5nb29nbGUuY29t", IMAGE("https://api.qrserver.com/v1/create-qr-code/?size=150x150&amp;data=https://www.google.com/calendar/event?eid=bWxpcTA5ZjBhZjM0ZzZkZWxyYm04bTdzOXMgMGVhNWJjZjkxNDIwNmRjMGI3MWMzMjhkOTk2ZmJkOGY0NmIyNDg3YTZjNWE1ZDk0ZTM1YWU2MGM0NzMwNDE4YkBncm91cC5jYWxlbmRhci5nb29nbGU"&amp;"uY29t",1))</f>
        <v/>
      </c>
      <c r="D35" s="3" t="s">
        <v>73</v>
      </c>
      <c r="E35" s="1" t="str">
        <f>HYPERLINK("https://www.google.com/calendar/event?eid=bWxpcTA5ZjBhZjM0ZzZkZWxyYm04bTdzOXMgMGVhNWJjZjkxNDIwNmRjMGI3MWMzMjhkOTk2ZmJkOGY0NmIyNDg3YTZjNWE1ZDk0ZTM1YWU2MGM0NzMwNDE4YkBncm91cC5jYWxlbmRhci5nb29nbGUuY29t","photo booth rental package Orange County")</f>
        <v>photo booth rental package Orange County</v>
      </c>
    </row>
    <row r="36" ht="112.5" customHeight="1">
      <c r="A36" s="2" t="s">
        <v>66</v>
      </c>
      <c r="B36" s="2" t="s">
        <v>67</v>
      </c>
      <c r="C36" s="1" t="str">
        <f>HYPERLINK("https://www.google.com/calendar/event?eid=MmVraGVpMWVjZ3A3YXNhM3EyNjdlNXVjcG8gMGVhNWJjZjkxNDIwNmRjMGI3MWMzMjhkOTk2ZmJkOGY0NmIyNDg3YTZjNWE1ZDk0ZTM1YWU2MGM0NzMwNDE4YkBncm91cC5jYWxlbmRhci5nb29nbGUuY29t", IMAGE("https://api.qrserver.com/v1/create-qr-code/?size=150x150&amp;data=https://www.google.com/calendar/event?eid=MmVraGVpMWVjZ3A3YXNhM3EyNjdlNXVjcG8gMGVhNWJjZjkxNDIwNmRjMGI3MWMzMjhkOTk2ZmJkOGY0NmIyNDg3YTZjNWE1ZDk0ZTM1YWU2MGM0NzMwNDE4YkBncm91cC5jYWxlbmRhci5nb29nbGU"&amp;"uY29t",1))</f>
        <v/>
      </c>
      <c r="D36" s="3" t="s">
        <v>74</v>
      </c>
      <c r="E36" s="1" t="str">
        <f>HYPERLINK("https://www.google.com/calendar/event?eid=MmVraGVpMWVjZ3A3YXNhM3EyNjdlNXVjcG8gMGVhNWJjZjkxNDIwNmRjMGI3MWMzMjhkOTk2ZmJkOGY0NmIyNDg3YTZjNWE1ZDk0ZTM1YWU2MGM0NzMwNDE4YkBncm91cC5jYWxlbmRhci5nb29nbGUuY29t","photo booth rental package Orange County")</f>
        <v>photo booth rental package Orange County</v>
      </c>
    </row>
    <row r="37" ht="112.5" customHeight="1">
      <c r="A37" s="2" t="s">
        <v>66</v>
      </c>
      <c r="B37" s="2" t="s">
        <v>67</v>
      </c>
      <c r="C37" s="1" t="str">
        <f>HYPERLINK("https://www.google.com/calendar/event?eid=bjZrZG1hN2RubzNkZzNnbGlmN29yMG1scjQgMGVhNWJjZjkxNDIwNmRjMGI3MWMzMjhkOTk2ZmJkOGY0NmIyNDg3YTZjNWE1ZDk0ZTM1YWU2MGM0NzMwNDE4YkBncm91cC5jYWxlbmRhci5nb29nbGUuY29t", IMAGE("https://api.qrserver.com/v1/create-qr-code/?size=150x150&amp;data=https://www.google.com/calendar/event?eid=bjZrZG1hN2RubzNkZzNnbGlmN29yMG1scjQgMGVhNWJjZjkxNDIwNmRjMGI3MWMzMjhkOTk2ZmJkOGY0NmIyNDg3YTZjNWE1ZDk0ZTM1YWU2MGM0NzMwNDE4YkBncm91cC5jYWxlbmRhci5nb29nbGU"&amp;"uY29t",1))</f>
        <v/>
      </c>
      <c r="D37" s="3" t="s">
        <v>75</v>
      </c>
      <c r="E37" s="1" t="str">
        <f>HYPERLINK("https://www.google.com/calendar/event?eid=bjZrZG1hN2RubzNkZzNnbGlmN29yMG1scjQgMGVhNWJjZjkxNDIwNmRjMGI3MWMzMjhkOTk2ZmJkOGY0NmIyNDg3YTZjNWE1ZDk0ZTM1YWU2MGM0NzMwNDE4YkBncm91cC5jYWxlbmRhci5nb29nbGUuY29t","photo booth rental package Orange County")</f>
        <v>photo booth rental package Orange County</v>
      </c>
    </row>
    <row r="38" ht="112.5" customHeight="1">
      <c r="A38" s="2" t="s">
        <v>66</v>
      </c>
      <c r="B38" s="2" t="s">
        <v>67</v>
      </c>
      <c r="C38" s="1" t="str">
        <f>HYPERLINK("https://www.google.com/calendar/event?eid=NnMzdG0yNGM5NGs4c2ZkYjNtM3ZxcXAzNmsgMGVhNWJjZjkxNDIwNmRjMGI3MWMzMjhkOTk2ZmJkOGY0NmIyNDg3YTZjNWE1ZDk0ZTM1YWU2MGM0NzMwNDE4YkBncm91cC5jYWxlbmRhci5nb29nbGUuY29t", IMAGE("https://api.qrserver.com/v1/create-qr-code/?size=150x150&amp;data=https://www.google.com/calendar/event?eid=NnMzdG0yNGM5NGs4c2ZkYjNtM3ZxcXAzNmsgMGVhNWJjZjkxNDIwNmRjMGI3MWMzMjhkOTk2ZmJkOGY0NmIyNDg3YTZjNWE1ZDk0ZTM1YWU2MGM0NzMwNDE4YkBncm91cC5jYWxlbmRhci5nb29nbGU"&amp;"uY29t",1))</f>
        <v/>
      </c>
      <c r="D38" s="3" t="s">
        <v>76</v>
      </c>
      <c r="E38" s="1" t="str">
        <f>HYPERLINK("https://www.google.com/calendar/event?eid=NnMzdG0yNGM5NGs4c2ZkYjNtM3ZxcXAzNmsgMGVhNWJjZjkxNDIwNmRjMGI3MWMzMjhkOTk2ZmJkOGY0NmIyNDg3YTZjNWE1ZDk0ZTM1YWU2MGM0NzMwNDE4YkBncm91cC5jYWxlbmRhci5nb29nbGUuY29t","photo booth rental package Orange County")</f>
        <v>photo booth rental package Orange County</v>
      </c>
    </row>
    <row r="39" ht="112.5" customHeight="1">
      <c r="A39" s="2" t="s">
        <v>66</v>
      </c>
      <c r="B39" s="2" t="s">
        <v>67</v>
      </c>
      <c r="C39" s="1" t="str">
        <f>HYPERLINK("https://www.google.com/calendar/event?eid=bmhpdXRqdm9xcnM4Y2J0bnBxYnM2MDAzMTggMGVhNWJjZjkxNDIwNmRjMGI3MWMzMjhkOTk2ZmJkOGY0NmIyNDg3YTZjNWE1ZDk0ZTM1YWU2MGM0NzMwNDE4YkBncm91cC5jYWxlbmRhci5nb29nbGUuY29t", IMAGE("https://api.qrserver.com/v1/create-qr-code/?size=150x150&amp;data=https://www.google.com/calendar/event?eid=bmhpdXRqdm9xcnM4Y2J0bnBxYnM2MDAzMTggMGVhNWJjZjkxNDIwNmRjMGI3MWMzMjhkOTk2ZmJkOGY0NmIyNDg3YTZjNWE1ZDk0ZTM1YWU2MGM0NzMwNDE4YkBncm91cC5jYWxlbmRhci5nb29nbGU"&amp;"uY29t",1))</f>
        <v/>
      </c>
      <c r="D39" s="3" t="s">
        <v>77</v>
      </c>
      <c r="E39" s="1" t="str">
        <f>HYPERLINK("https://www.google.com/calendar/event?eid=bmhpdXRqdm9xcnM4Y2J0bnBxYnM2MDAzMTggMGVhNWJjZjkxNDIwNmRjMGI3MWMzMjhkOTk2ZmJkOGY0NmIyNDg3YTZjNWE1ZDk0ZTM1YWU2MGM0NzMwNDE4YkBncm91cC5jYWxlbmRhci5nb29nbGUuY29t","photo booth rental package Orange County")</f>
        <v>photo booth rental package Orange County</v>
      </c>
    </row>
    <row r="40" ht="112.5" customHeight="1">
      <c r="A40" s="2" t="s">
        <v>66</v>
      </c>
      <c r="B40" s="2" t="s">
        <v>67</v>
      </c>
      <c r="C40" s="1" t="str">
        <f>HYPERLINK("https://www.google.com/calendar/event?eid=cTEydTA5Ymk0czZzN2Z1NDYwODhpZXA1dW8gMGVhNWJjZjkxNDIwNmRjMGI3MWMzMjhkOTk2ZmJkOGY0NmIyNDg3YTZjNWE1ZDk0ZTM1YWU2MGM0NzMwNDE4YkBncm91cC5jYWxlbmRhci5nb29nbGUuY29t", IMAGE("https://api.qrserver.com/v1/create-qr-code/?size=150x150&amp;data=https://www.google.com/calendar/event?eid=cTEydTA5Ymk0czZzN2Z1NDYwODhpZXA1dW8gMGVhNWJjZjkxNDIwNmRjMGI3MWMzMjhkOTk2ZmJkOGY0NmIyNDg3YTZjNWE1ZDk0ZTM1YWU2MGM0NzMwNDE4YkBncm91cC5jYWxlbmRhci5nb29nbGU"&amp;"uY29t",1))</f>
        <v/>
      </c>
      <c r="D40" s="3" t="s">
        <v>78</v>
      </c>
      <c r="E40" s="1" t="str">
        <f>HYPERLINK("https://www.google.com/calendar/event?eid=cTEydTA5Ymk0czZzN2Z1NDYwODhpZXA1dW8gMGVhNWJjZjkxNDIwNmRjMGI3MWMzMjhkOTk2ZmJkOGY0NmIyNDg3YTZjNWE1ZDk0ZTM1YWU2MGM0NzMwNDE4YkBncm91cC5jYWxlbmRhci5nb29nbGUuY29t","photo booth rental package Orange County")</f>
        <v>photo booth rental package Orange County</v>
      </c>
    </row>
    <row r="41" ht="112.5" customHeight="1">
      <c r="A41" s="2" t="s">
        <v>66</v>
      </c>
      <c r="B41" s="2" t="s">
        <v>67</v>
      </c>
      <c r="C41" s="1" t="str">
        <f>HYPERLINK("https://www.google.com/calendar/event?eid=ZWZiaHA0aThlamM4MWFtcTlsMmprYmpsb3MgMGVhNWJjZjkxNDIwNmRjMGI3MWMzMjhkOTk2ZmJkOGY0NmIyNDg3YTZjNWE1ZDk0ZTM1YWU2MGM0NzMwNDE4YkBncm91cC5jYWxlbmRhci5nb29nbGUuY29t", IMAGE("https://api.qrserver.com/v1/create-qr-code/?size=150x150&amp;data=https://www.google.com/calendar/event?eid=ZWZiaHA0aThlamM4MWFtcTlsMmprYmpsb3MgMGVhNWJjZjkxNDIwNmRjMGI3MWMzMjhkOTk2ZmJkOGY0NmIyNDg3YTZjNWE1ZDk0ZTM1YWU2MGM0NzMwNDE4YkBncm91cC5jYWxlbmRhci5nb29nbGU"&amp;"uY29t",1))</f>
        <v/>
      </c>
      <c r="D41" s="3" t="s">
        <v>79</v>
      </c>
      <c r="E41" s="1" t="str">
        <f>HYPERLINK("https://www.google.com/calendar/event?eid=ZWZiaHA0aThlamM4MWFtcTlsMmprYmpsb3MgMGVhNWJjZjkxNDIwNmRjMGI3MWMzMjhkOTk2ZmJkOGY0NmIyNDg3YTZjNWE1ZDk0ZTM1YWU2MGM0NzMwNDE4YkBncm91cC5jYWxlbmRhci5nb29nbGUuY29t","photo booth rental package Orange County")</f>
        <v>photo booth rental package Orange County</v>
      </c>
    </row>
    <row r="42" ht="112.5" customHeight="1">
      <c r="A42" s="2" t="s">
        <v>66</v>
      </c>
      <c r="B42" s="2" t="s">
        <v>67</v>
      </c>
      <c r="C42" s="1" t="str">
        <f>HYPERLINK("https://www.google.com/calendar/event?eid=b21xdGl1bGEybXM5NjFyYWwwbnE1a245Z2sgMGVhNWJjZjkxNDIwNmRjMGI3MWMzMjhkOTk2ZmJkOGY0NmIyNDg3YTZjNWE1ZDk0ZTM1YWU2MGM0NzMwNDE4YkBncm91cC5jYWxlbmRhci5nb29nbGUuY29t", IMAGE("https://api.qrserver.com/v1/create-qr-code/?size=150x150&amp;data=https://www.google.com/calendar/event?eid=b21xdGl1bGEybXM5NjFyYWwwbnE1a245Z2sgMGVhNWJjZjkxNDIwNmRjMGI3MWMzMjhkOTk2ZmJkOGY0NmIyNDg3YTZjNWE1ZDk0ZTM1YWU2MGM0NzMwNDE4YkBncm91cC5jYWxlbmRhci5nb29nbGU"&amp;"uY29t",1))</f>
        <v/>
      </c>
      <c r="D42" s="3" t="s">
        <v>80</v>
      </c>
      <c r="E42" s="1" t="str">
        <f>HYPERLINK("https://www.google.com/calendar/event?eid=b21xdGl1bGEybXM5NjFyYWwwbnE1a245Z2sgMGVhNWJjZjkxNDIwNmRjMGI3MWMzMjhkOTk2ZmJkOGY0NmIyNDg3YTZjNWE1ZDk0ZTM1YWU2MGM0NzMwNDE4YkBncm91cC5jYWxlbmRhci5nb29nbGUuY29t","photo booth rental package Orange County")</f>
        <v>photo booth rental package Orange County</v>
      </c>
    </row>
    <row r="43" ht="112.5" customHeight="1">
      <c r="A43" s="2" t="s">
        <v>66</v>
      </c>
      <c r="B43" s="2" t="s">
        <v>67</v>
      </c>
      <c r="C43" s="1" t="str">
        <f>HYPERLINK("https://www.google.com/calendar/event?eid=NWEzZTZhc2l0OGViYWpkaTRtNGNiNjR0ajAgMGVhNWJjZjkxNDIwNmRjMGI3MWMzMjhkOTk2ZmJkOGY0NmIyNDg3YTZjNWE1ZDk0ZTM1YWU2MGM0NzMwNDE4YkBncm91cC5jYWxlbmRhci5nb29nbGUuY29t", IMAGE("https://api.qrserver.com/v1/create-qr-code/?size=150x150&amp;data=https://www.google.com/calendar/event?eid=NWEzZTZhc2l0OGViYWpkaTRtNGNiNjR0ajAgMGVhNWJjZjkxNDIwNmRjMGI3MWMzMjhkOTk2ZmJkOGY0NmIyNDg3YTZjNWE1ZDk0ZTM1YWU2MGM0NzMwNDE4YkBncm91cC5jYWxlbmRhci5nb29nbGU"&amp;"uY29t",1))</f>
        <v/>
      </c>
      <c r="D43" s="3" t="s">
        <v>81</v>
      </c>
      <c r="E43" s="1" t="str">
        <f>HYPERLINK("https://www.google.com/calendar/event?eid=NWEzZTZhc2l0OGViYWpkaTRtNGNiNjR0ajAgMGVhNWJjZjkxNDIwNmRjMGI3MWMzMjhkOTk2ZmJkOGY0NmIyNDg3YTZjNWE1ZDk0ZTM1YWU2MGM0NzMwNDE4YkBncm91cC5jYWxlbmRhci5nb29nbGUuY29t","photo booth rental package Orange County")</f>
        <v>photo booth rental package Orange County</v>
      </c>
    </row>
    <row r="44" ht="112.5" customHeight="1">
      <c r="A44" s="2" t="s">
        <v>66</v>
      </c>
      <c r="B44" s="2" t="s">
        <v>67</v>
      </c>
      <c r="C44" s="1" t="str">
        <f>HYPERLINK("https://www.google.com/calendar/event?eid=MTV0azdwNnZocDl1OG82cmNmamNydGIwdWcgMGVhNWJjZjkxNDIwNmRjMGI3MWMzMjhkOTk2ZmJkOGY0NmIyNDg3YTZjNWE1ZDk0ZTM1YWU2MGM0NzMwNDE4YkBncm91cC5jYWxlbmRhci5nb29nbGUuY29t", IMAGE("https://api.qrserver.com/v1/create-qr-code/?size=150x150&amp;data=https://www.google.com/calendar/event?eid=MTV0azdwNnZocDl1OG82cmNmamNydGIwdWcgMGVhNWJjZjkxNDIwNmRjMGI3MWMzMjhkOTk2ZmJkOGY0NmIyNDg3YTZjNWE1ZDk0ZTM1YWU2MGM0NzMwNDE4YkBncm91cC5jYWxlbmRhci5nb29nbGU"&amp;"uY29t",1))</f>
        <v/>
      </c>
      <c r="D44" s="3" t="s">
        <v>82</v>
      </c>
      <c r="E44" s="1" t="str">
        <f>HYPERLINK("https://www.google.com/calendar/event?eid=MTV0azdwNnZocDl1OG82cmNmamNydGIwdWcgMGVhNWJjZjkxNDIwNmRjMGI3MWMzMjhkOTk2ZmJkOGY0NmIyNDg3YTZjNWE1ZDk0ZTM1YWU2MGM0NzMwNDE4YkBncm91cC5jYWxlbmRhci5nb29nbGUuY29t","photo booth rental package Orange County")</f>
        <v>photo booth rental package Orange County</v>
      </c>
    </row>
    <row r="45" ht="112.5" customHeight="1">
      <c r="A45" s="2" t="s">
        <v>83</v>
      </c>
      <c r="B45" s="2" t="s">
        <v>84</v>
      </c>
      <c r="C45" s="1" t="str">
        <f>HYPERLINK("https://docs.google.com/spreadsheets/d/1QGngETRqTa_c8Id1R3g34l-2lm5M6r-fBQkiI6oNLYE/edit#gid=0", IMAGE("https://api.qrserver.com/v1/create-qr-code/?size=150x150&amp;data=https://docs.google.com/spreadsheets/d/1QGngETRqTa_c8Id1R3g34l-2lm5M6r-fBQkiI6oNLYE/edit#gid=0",1))</f>
        <v/>
      </c>
      <c r="D45" s="3" t="s">
        <v>85</v>
      </c>
      <c r="E45" s="1" t="str">
        <f>HYPERLINK("https://docs.google.com/spreadsheets/d/1QGngETRqTa_c8Id1R3g34l-2lm5M6r-fBQkiI6oNLYE/edit#gid=0","photo booth rental package Orange County Sheet1")</f>
        <v>photo booth rental package Orange County Sheet1</v>
      </c>
    </row>
    <row r="46" ht="112.5" customHeight="1">
      <c r="A46" s="2" t="s">
        <v>83</v>
      </c>
      <c r="B46" s="2" t="s">
        <v>86</v>
      </c>
      <c r="C46" s="1" t="str">
        <f>HYPERLINK("https://docs.google.com/spreadsheets/d/1QGngETRqTa_c8Id1R3g34l-2lm5M6r-fBQkiI6oNLYE/edit#gid=2093008228", IMAGE("https://api.qrserver.com/v1/create-qr-code/?size=150x150&amp;data=https://docs.google.com/spreadsheets/d/1QGngETRqTa_c8Id1R3g34l-2lm5M6r-fBQkiI6oNLYE/edit#gid=2093008228",1))</f>
        <v/>
      </c>
      <c r="D46" s="3" t="s">
        <v>87</v>
      </c>
      <c r="E46" s="1" t="str">
        <f>HYPERLINK("https://docs.google.com/spreadsheets/d/1QGngETRqTa_c8Id1R3g34l-2lm5M6r-fBQkiI6oNLYE/edit#gid=2093008228","photo booth rental package Orange County Keywords")</f>
        <v>photo booth rental package Orange County Keywords</v>
      </c>
    </row>
    <row r="47" ht="112.5" customHeight="1">
      <c r="A47" s="2" t="s">
        <v>83</v>
      </c>
      <c r="B47" s="2" t="s">
        <v>88</v>
      </c>
      <c r="C47" s="1" t="str">
        <f>HYPERLINK("https://docs.google.com/spreadsheets/d/1QGngETRqTa_c8Id1R3g34l-2lm5M6r-fBQkiI6oNLYE/edit#gid=1369617149", IMAGE("https://api.qrserver.com/v1/create-qr-code/?size=150x150&amp;data=https://docs.google.com/spreadsheets/d/1QGngETRqTa_c8Id1R3g34l-2lm5M6r-fBQkiI6oNLYE/edit#gid=1369617149",1))</f>
        <v/>
      </c>
      <c r="D47" s="3" t="s">
        <v>89</v>
      </c>
      <c r="E47" s="1" t="str">
        <f>HYPERLINK("https://docs.google.com/spreadsheets/d/1QGngETRqTa_c8Id1R3g34l-2lm5M6r-fBQkiI6oNLYE/edit#gid=1369617149","photo booth rental package Orange County Content")</f>
        <v>photo booth rental package Orange County Content</v>
      </c>
    </row>
    <row r="48" ht="112.5" customHeight="1">
      <c r="A48" s="2" t="s">
        <v>83</v>
      </c>
      <c r="B48" s="2" t="s">
        <v>90</v>
      </c>
      <c r="C48" s="1" t="str">
        <f>HYPERLINK("https://docs.google.com/spreadsheets/d/1QGngETRqTa_c8Id1R3g34l-2lm5M6r-fBQkiI6oNLYE/edit#gid=1051354846", IMAGE("https://api.qrserver.com/v1/create-qr-code/?size=150x150&amp;data=https://docs.google.com/spreadsheets/d/1QGngETRqTa_c8Id1R3g34l-2lm5M6r-fBQkiI6oNLYE/edit#gid=1051354846",1))</f>
        <v/>
      </c>
      <c r="D48" s="3" t="s">
        <v>91</v>
      </c>
      <c r="E48" s="1" t="str">
        <f>HYPERLINK("https://docs.google.com/spreadsheets/d/1QGngETRqTa_c8Id1R3g34l-2lm5M6r-fBQkiI6oNLYE/edit#gid=1051354846","photo booth rental package Orange County Calendar Events")</f>
        <v>photo booth rental package Orange County Calendar Events</v>
      </c>
    </row>
    <row r="49" ht="112.5" customHeight="1">
      <c r="A49" s="2" t="s">
        <v>83</v>
      </c>
      <c r="B49" s="2" t="s">
        <v>92</v>
      </c>
      <c r="C49" s="1" t="str">
        <f>HYPERLINK("https://docs.google.com/spreadsheets/d/1QGngETRqTa_c8Id1R3g34l-2lm5M6r-fBQkiI6oNLYE/edit#gid=1405885721", IMAGE("https://api.qrserver.com/v1/create-qr-code/?size=150x150&amp;data=https://docs.google.com/spreadsheets/d/1QGngETRqTa_c8Id1R3g34l-2lm5M6r-fBQkiI6oNLYE/edit#gid=1405885721",1))</f>
        <v/>
      </c>
      <c r="D49" s="3" t="s">
        <v>93</v>
      </c>
      <c r="E49" s="1" t="str">
        <f>HYPERLINK("https://docs.google.com/spreadsheets/d/1QGngETRqTa_c8Id1R3g34l-2lm5M6r-fBQkiI6oNLYE/edit#gid=1405885721","photo booth rental package Orange County RSS Feeds")</f>
        <v>photo booth rental package Orange County RSS Feeds</v>
      </c>
    </row>
    <row r="50" ht="112.5" customHeight="1">
      <c r="A50" s="2" t="s">
        <v>94</v>
      </c>
      <c r="B50" s="2" t="s">
        <v>95</v>
      </c>
      <c r="C50" s="1" t="str">
        <f>HYPERLINK("https://drive.google.com/drive/folders/1POjxNrZsCJTA8SELyc9y6YrIyMW7PscG?usp=sharing", IMAGE("https://api.qrserver.com/v1/create-qr-code/?size=150x150&amp;data=https://drive.google.com/drive/folders/1POjxNrZsCJTA8SELyc9y6YrIyMW7PscG?usp=sharing",1))</f>
        <v/>
      </c>
      <c r="D50" s="3" t="s">
        <v>96</v>
      </c>
      <c r="E50" s="1" t="str">
        <f>HYPERLINK("https://drive.google.com/drive/folders/1POjxNrZsCJTA8SELyc9y6YrIyMW7PscG?usp=sharing","photo booth rental package Orange County MSFT")</f>
        <v>photo booth rental package Orange County MSFT</v>
      </c>
    </row>
    <row r="51" ht="112.5" customHeight="1">
      <c r="A51" s="2" t="s">
        <v>19</v>
      </c>
      <c r="B51" s="2" t="s">
        <v>97</v>
      </c>
      <c r="C51" s="1" t="str">
        <f>HYPERLINK("https://drive.google.com/file/d/1ZSFljGnCA5iYGK13nlHOkO7ulMxVPAp-/view?usp=sharing", IMAGE("https://api.qrserver.com/v1/create-qr-code/?size=150x150&amp;data=https://drive.google.com/file/d/1ZSFljGnCA5iYGK13nlHOkO7ulMxVPAp-/view?usp=sharing",1))</f>
        <v/>
      </c>
      <c r="D51" s="3" t="s">
        <v>98</v>
      </c>
      <c r="E51" s="1" t="str">
        <f>HYPERLINK("https://drive.google.com/file/d/1ZSFljGnCA5iYGK13nlHOkO7ulMxVPAp-/view?usp=sharing","wedding photo booth rental in orange county")</f>
        <v>wedding photo booth rental in orange county</v>
      </c>
    </row>
    <row r="52" ht="112.5" customHeight="1">
      <c r="A52" s="2" t="s">
        <v>19</v>
      </c>
      <c r="B52" s="2" t="s">
        <v>99</v>
      </c>
      <c r="C52" s="1" t="str">
        <f>HYPERLINK("https://drive.google.com/file/d/194Nkv66Ij3PpNBMaMGKWoyo9ogPS8zpD/view?usp=sharing", IMAGE("https://api.qrserver.com/v1/create-qr-code/?size=150x150&amp;data=https://drive.google.com/file/d/194Nkv66Ij3PpNBMaMGKWoyo9ogPS8zpD/view?usp=sharing",1))</f>
        <v/>
      </c>
      <c r="D52" s="3" t="s">
        <v>100</v>
      </c>
      <c r="E52" s="1" t="str">
        <f>HYPERLINK("https://drive.google.com/file/d/194Nkv66Ij3PpNBMaMGKWoyo9ogPS8zpD/view?usp=sharing","photo booth rental in orange county")</f>
        <v>photo booth rental in orange county</v>
      </c>
    </row>
    <row r="53" ht="112.5" customHeight="1">
      <c r="A53" s="2" t="s">
        <v>19</v>
      </c>
      <c r="B53" s="2" t="s">
        <v>101</v>
      </c>
      <c r="C53" s="1" t="str">
        <f>HYPERLINK("https://drive.google.com/file/d/1mmRC-FU-spbhyLrD-c7GV24lFwcOCuG1/view?usp=sharing", IMAGE("https://api.qrserver.com/v1/create-qr-code/?size=150x150&amp;data=https://drive.google.com/file/d/1mmRC-FU-spbhyLrD-c7GV24lFwcOCuG1/view?usp=sharing",1))</f>
        <v/>
      </c>
      <c r="D53" s="3" t="s">
        <v>102</v>
      </c>
      <c r="E53" s="1" t="str">
        <f>HYPERLINK("https://drive.google.com/file/d/1mmRC-FU-spbhyLrD-c7GV24lFwcOCuG1/view?usp=sharing","photo booth for rent orange county")</f>
        <v>photo booth for rent orange county</v>
      </c>
    </row>
    <row r="54" ht="112.5" customHeight="1">
      <c r="A54" s="2" t="s">
        <v>48</v>
      </c>
      <c r="B54" s="2" t="s">
        <v>97</v>
      </c>
      <c r="C54" s="1" t="str">
        <f>HYPERLINK("https://docs.google.com/document/d/1e4tBrUW74dqesZZMWoKWXylPdiDRZR51meN-N40NDzE/edit?usp=sharing", IMAGE("https://api.qrserver.com/v1/create-qr-code/?size=150x150&amp;data=https://docs.google.com/document/d/1e4tBrUW74dqesZZMWoKWXylPdiDRZR51meN-N40NDzE/edit?usp=sharing",1))</f>
        <v/>
      </c>
      <c r="D54" s="3" t="s">
        <v>103</v>
      </c>
      <c r="E54" s="1" t="str">
        <f t="shared" ref="E54:E56" si="4">HYPERLINK("https://docs.google.com/document/d/1e4tBrUW74dqesZZMWoKWXylPdiDRZR51meN-N40NDzE/edit?usp=sharing","wedding photo booth rental in orange county")</f>
        <v>wedding photo booth rental in orange county</v>
      </c>
    </row>
    <row r="55" ht="112.5" customHeight="1">
      <c r="A55" s="2" t="s">
        <v>50</v>
      </c>
      <c r="B55" s="2" t="s">
        <v>104</v>
      </c>
      <c r="C55" s="1" t="str">
        <f>HYPERLINK("https://docs.google.com/document/d/1e4tBrUW74dqesZZMWoKWXylPdiDRZR51meN-N40NDzE/pub", IMAGE("https://api.qrserver.com/v1/create-qr-code/?size=150x150&amp;data=https://docs.google.com/document/d/1e4tBrUW74dqesZZMWoKWXylPdiDRZR51meN-N40NDzE/pub",1))</f>
        <v/>
      </c>
      <c r="D55" s="3" t="s">
        <v>105</v>
      </c>
      <c r="E55" s="1" t="str">
        <f t="shared" si="4"/>
        <v>wedding photo booth rental in orange county</v>
      </c>
    </row>
    <row r="56" ht="112.5" customHeight="1">
      <c r="A56" s="2" t="s">
        <v>52</v>
      </c>
      <c r="B56" s="2" t="s">
        <v>106</v>
      </c>
      <c r="C56" s="1" t="str">
        <f>HYPERLINK("https://docs.google.com/document/d/1e4tBrUW74dqesZZMWoKWXylPdiDRZR51meN-N40NDzE/view", IMAGE("https://api.qrserver.com/v1/create-qr-code/?size=150x150&amp;data=https://docs.google.com/document/d/1e4tBrUW74dqesZZMWoKWXylPdiDRZR51meN-N40NDzE/view",1))</f>
        <v/>
      </c>
      <c r="D56" s="3" t="s">
        <v>107</v>
      </c>
      <c r="E56" s="1" t="str">
        <f t="shared" si="4"/>
        <v>wedding photo booth rental in orange county</v>
      </c>
    </row>
    <row r="57" ht="112.5" customHeight="1">
      <c r="A57" s="2" t="s">
        <v>54</v>
      </c>
      <c r="B57" s="2" t="s">
        <v>97</v>
      </c>
      <c r="C57" s="1" t="str">
        <f>HYPERLINK("https://docs.google.com/presentation/d/1QGJUsOqJKC-3Rr5rWcDLj8mEfLtarD6UBYz_RxanCiY/edit?usp=sharing", IMAGE("https://api.qrserver.com/v1/create-qr-code/?size=150x150&amp;data=https://docs.google.com/presentation/d/1QGJUsOqJKC-3Rr5rWcDLj8mEfLtarD6UBYz_RxanCiY/edit?usp=sharing",1))</f>
        <v/>
      </c>
      <c r="D57" s="3" t="s">
        <v>108</v>
      </c>
      <c r="E57" s="1" t="str">
        <f t="shared" ref="E57:E60" si="5">HYPERLINK("https://docs.google.com/presentation/d/1QGJUsOqJKC-3Rr5rWcDLj8mEfLtarD6UBYz_RxanCiY/edit?usp=sharing","wedding photo booth rental in orange county")</f>
        <v>wedding photo booth rental in orange county</v>
      </c>
    </row>
    <row r="58" ht="112.5" customHeight="1">
      <c r="A58" s="2" t="s">
        <v>56</v>
      </c>
      <c r="B58" s="2" t="s">
        <v>104</v>
      </c>
      <c r="C58" s="1" t="str">
        <f>HYPERLINK("https://docs.google.com/presentation/d/1QGJUsOqJKC-3Rr5rWcDLj8mEfLtarD6UBYz_RxanCiY/pub?start=true&amp;loop=true&amp;delayms=3000", IMAGE("https://api.qrserver.com/v1/create-qr-code/?size=150x150&amp;data=https://docs.google.com/presentation/d/1QGJUsOqJKC-3Rr5rWcDLj8mEfLtarD6UBYz_RxanCiY/pub?start=true&amp;loop=true&amp;delayms=3000",1))</f>
        <v/>
      </c>
      <c r="D58" s="3" t="s">
        <v>109</v>
      </c>
      <c r="E58" s="1" t="str">
        <f t="shared" si="5"/>
        <v>wedding photo booth rental in orange county</v>
      </c>
    </row>
    <row r="59" ht="112.5" customHeight="1">
      <c r="A59" s="2" t="s">
        <v>58</v>
      </c>
      <c r="B59" s="2" t="s">
        <v>106</v>
      </c>
      <c r="C59" s="1" t="str">
        <f>HYPERLINK("https://docs.google.com/presentation/d/1QGJUsOqJKC-3Rr5rWcDLj8mEfLtarD6UBYz_RxanCiY/view", IMAGE("https://api.qrserver.com/v1/create-qr-code/?size=150x150&amp;data=https://docs.google.com/presentation/d/1QGJUsOqJKC-3Rr5rWcDLj8mEfLtarD6UBYz_RxanCiY/view",1))</f>
        <v/>
      </c>
      <c r="D59" s="3" t="s">
        <v>110</v>
      </c>
      <c r="E59" s="1" t="str">
        <f t="shared" si="5"/>
        <v>wedding photo booth rental in orange county</v>
      </c>
    </row>
    <row r="60" ht="112.5" customHeight="1">
      <c r="A60" s="2" t="s">
        <v>60</v>
      </c>
      <c r="B60" s="2" t="s">
        <v>111</v>
      </c>
      <c r="C60" s="1" t="str">
        <f>HYPERLINK("https://docs.google.com/presentation/d/1QGJUsOqJKC-3Rr5rWcDLj8mEfLtarD6UBYz_RxanCiY/htmlpresent", IMAGE("https://api.qrserver.com/v1/create-qr-code/?size=150x150&amp;data=https://docs.google.com/presentation/d/1QGJUsOqJKC-3Rr5rWcDLj8mEfLtarD6UBYz_RxanCiY/htmlpresent",1))</f>
        <v/>
      </c>
      <c r="D60" s="3" t="s">
        <v>112</v>
      </c>
      <c r="E60" s="1" t="str">
        <f t="shared" si="5"/>
        <v>wedding photo booth rental in orange county</v>
      </c>
    </row>
    <row r="61" ht="112.5" customHeight="1">
      <c r="A61" s="2" t="s">
        <v>48</v>
      </c>
      <c r="B61" s="2" t="s">
        <v>99</v>
      </c>
      <c r="C61" s="1" t="str">
        <f>HYPERLINK("https://docs.google.com/document/d/1N3MHcMZRmcWc1OqHAf5RIQ2XdKplCQ1AFoGbikmkdD0/edit?usp=sharing", IMAGE("https://api.qrserver.com/v1/create-qr-code/?size=150x150&amp;data=https://docs.google.com/document/d/1N3MHcMZRmcWc1OqHAf5RIQ2XdKplCQ1AFoGbikmkdD0/edit?usp=sharing",1))</f>
        <v/>
      </c>
      <c r="D61" s="3" t="s">
        <v>113</v>
      </c>
      <c r="E61" s="1" t="str">
        <f t="shared" ref="E61:E63" si="6">HYPERLINK("https://docs.google.com/document/d/1N3MHcMZRmcWc1OqHAf5RIQ2XdKplCQ1AFoGbikmkdD0/edit?usp=sharing","photo booth rental in orange county")</f>
        <v>photo booth rental in orange county</v>
      </c>
    </row>
    <row r="62" ht="112.5" customHeight="1">
      <c r="A62" s="2" t="s">
        <v>50</v>
      </c>
      <c r="B62" s="2" t="s">
        <v>114</v>
      </c>
      <c r="C62" s="1" t="str">
        <f>HYPERLINK("https://docs.google.com/document/d/1N3MHcMZRmcWc1OqHAf5RIQ2XdKplCQ1AFoGbikmkdD0/pub", IMAGE("https://api.qrserver.com/v1/create-qr-code/?size=150x150&amp;data=https://docs.google.com/document/d/1N3MHcMZRmcWc1OqHAf5RIQ2XdKplCQ1AFoGbikmkdD0/pub",1))</f>
        <v/>
      </c>
      <c r="D62" s="3" t="s">
        <v>115</v>
      </c>
      <c r="E62" s="1" t="str">
        <f t="shared" si="6"/>
        <v>photo booth rental in orange county</v>
      </c>
    </row>
    <row r="63" ht="112.5" customHeight="1">
      <c r="A63" s="2" t="s">
        <v>52</v>
      </c>
      <c r="B63" s="2" t="s">
        <v>116</v>
      </c>
      <c r="C63" s="1" t="str">
        <f>HYPERLINK("https://docs.google.com/document/d/1N3MHcMZRmcWc1OqHAf5RIQ2XdKplCQ1AFoGbikmkdD0/view", IMAGE("https://api.qrserver.com/v1/create-qr-code/?size=150x150&amp;data=https://docs.google.com/document/d/1N3MHcMZRmcWc1OqHAf5RIQ2XdKplCQ1AFoGbikmkdD0/view",1))</f>
        <v/>
      </c>
      <c r="D63" s="3" t="s">
        <v>117</v>
      </c>
      <c r="E63" s="1" t="str">
        <f t="shared" si="6"/>
        <v>photo booth rental in orange county</v>
      </c>
    </row>
    <row r="64" ht="112.5" customHeight="1">
      <c r="A64" s="2" t="s">
        <v>54</v>
      </c>
      <c r="B64" s="2" t="s">
        <v>99</v>
      </c>
      <c r="C64" s="1" t="str">
        <f>HYPERLINK("https://docs.google.com/presentation/d/1H3jW3098aPGZHndpYgwwkjes0qJKOPh0CjUCEPYS79s/edit?usp=sharing", IMAGE("https://api.qrserver.com/v1/create-qr-code/?size=150x150&amp;data=https://docs.google.com/presentation/d/1H3jW3098aPGZHndpYgwwkjes0qJKOPh0CjUCEPYS79s/edit?usp=sharing",1))</f>
        <v/>
      </c>
      <c r="D64" s="3" t="s">
        <v>118</v>
      </c>
      <c r="E64" s="1" t="str">
        <f t="shared" ref="E64:E67" si="7">HYPERLINK("https://docs.google.com/presentation/d/1H3jW3098aPGZHndpYgwwkjes0qJKOPh0CjUCEPYS79s/edit?usp=sharing","photo booth rental in orange county")</f>
        <v>photo booth rental in orange county</v>
      </c>
    </row>
    <row r="65" ht="112.5" customHeight="1">
      <c r="A65" s="2" t="s">
        <v>56</v>
      </c>
      <c r="B65" s="2" t="s">
        <v>114</v>
      </c>
      <c r="C65" s="1" t="str">
        <f>HYPERLINK("https://docs.google.com/presentation/d/1H3jW3098aPGZHndpYgwwkjes0qJKOPh0CjUCEPYS79s/pub?start=true&amp;loop=true&amp;delayms=3000", IMAGE("https://api.qrserver.com/v1/create-qr-code/?size=150x150&amp;data=https://docs.google.com/presentation/d/1H3jW3098aPGZHndpYgwwkjes0qJKOPh0CjUCEPYS79s/pub?start=true&amp;loop=true&amp;delayms=3000",1))</f>
        <v/>
      </c>
      <c r="D65" s="3" t="s">
        <v>119</v>
      </c>
      <c r="E65" s="1" t="str">
        <f t="shared" si="7"/>
        <v>photo booth rental in orange county</v>
      </c>
    </row>
    <row r="66" ht="112.5" customHeight="1">
      <c r="A66" s="2" t="s">
        <v>58</v>
      </c>
      <c r="B66" s="2" t="s">
        <v>116</v>
      </c>
      <c r="C66" s="1" t="str">
        <f>HYPERLINK("https://docs.google.com/presentation/d/1H3jW3098aPGZHndpYgwwkjes0qJKOPh0CjUCEPYS79s/view", IMAGE("https://api.qrserver.com/v1/create-qr-code/?size=150x150&amp;data=https://docs.google.com/presentation/d/1H3jW3098aPGZHndpYgwwkjes0qJKOPh0CjUCEPYS79s/view",1))</f>
        <v/>
      </c>
      <c r="D66" s="3" t="s">
        <v>120</v>
      </c>
      <c r="E66" s="1" t="str">
        <f t="shared" si="7"/>
        <v>photo booth rental in orange county</v>
      </c>
    </row>
    <row r="67" ht="112.5" customHeight="1">
      <c r="A67" s="2" t="s">
        <v>60</v>
      </c>
      <c r="B67" s="2" t="s">
        <v>121</v>
      </c>
      <c r="C67" s="1" t="str">
        <f>HYPERLINK("https://docs.google.com/presentation/d/1H3jW3098aPGZHndpYgwwkjes0qJKOPh0CjUCEPYS79s/htmlpresent", IMAGE("https://api.qrserver.com/v1/create-qr-code/?size=150x150&amp;data=https://docs.google.com/presentation/d/1H3jW3098aPGZHndpYgwwkjes0qJKOPh0CjUCEPYS79s/htmlpresent",1))</f>
        <v/>
      </c>
      <c r="D67" s="3" t="s">
        <v>122</v>
      </c>
      <c r="E67" s="1" t="str">
        <f t="shared" si="7"/>
        <v>photo booth rental in orange county</v>
      </c>
    </row>
    <row r="68" ht="112.5" customHeight="1">
      <c r="A68" s="2" t="s">
        <v>48</v>
      </c>
      <c r="B68" s="2" t="s">
        <v>101</v>
      </c>
      <c r="C68" s="1" t="str">
        <f>HYPERLINK("https://docs.google.com/document/d/1wWO-noD44D3CcEObd_YCKkLk_lSnoYHHiTH9JO8TG_w/edit?usp=sharing", IMAGE("https://api.qrserver.com/v1/create-qr-code/?size=150x150&amp;data=https://docs.google.com/document/d/1wWO-noD44D3CcEObd_YCKkLk_lSnoYHHiTH9JO8TG_w/edit?usp=sharing",1))</f>
        <v/>
      </c>
      <c r="D68" s="3" t="s">
        <v>123</v>
      </c>
      <c r="E68" s="1" t="str">
        <f t="shared" ref="E68:E70" si="8">HYPERLINK("https://docs.google.com/document/d/1wWO-noD44D3CcEObd_YCKkLk_lSnoYHHiTH9JO8TG_w/edit?usp=sharing","photo booth for rent orange county")</f>
        <v>photo booth for rent orange county</v>
      </c>
    </row>
    <row r="69" ht="112.5" customHeight="1">
      <c r="A69" s="2" t="s">
        <v>50</v>
      </c>
      <c r="B69" s="2" t="s">
        <v>124</v>
      </c>
      <c r="C69" s="1" t="str">
        <f>HYPERLINK("https://docs.google.com/document/d/1wWO-noD44D3CcEObd_YCKkLk_lSnoYHHiTH9JO8TG_w/pub", IMAGE("https://api.qrserver.com/v1/create-qr-code/?size=150x150&amp;data=https://docs.google.com/document/d/1wWO-noD44D3CcEObd_YCKkLk_lSnoYHHiTH9JO8TG_w/pub",1))</f>
        <v/>
      </c>
      <c r="D69" s="3" t="s">
        <v>125</v>
      </c>
      <c r="E69" s="1" t="str">
        <f t="shared" si="8"/>
        <v>photo booth for rent orange county</v>
      </c>
    </row>
    <row r="70" ht="112.5" customHeight="1">
      <c r="A70" s="2" t="s">
        <v>52</v>
      </c>
      <c r="B70" s="2" t="s">
        <v>126</v>
      </c>
      <c r="C70" s="1" t="str">
        <f>HYPERLINK("https://docs.google.com/document/d/1wWO-noD44D3CcEObd_YCKkLk_lSnoYHHiTH9JO8TG_w/view", IMAGE("https://api.qrserver.com/v1/create-qr-code/?size=150x150&amp;data=https://docs.google.com/document/d/1wWO-noD44D3CcEObd_YCKkLk_lSnoYHHiTH9JO8TG_w/view",1))</f>
        <v/>
      </c>
      <c r="D70" s="3" t="s">
        <v>127</v>
      </c>
      <c r="E70" s="1" t="str">
        <f t="shared" si="8"/>
        <v>photo booth for rent orange county</v>
      </c>
    </row>
    <row r="71" ht="112.5" customHeight="1">
      <c r="A71" s="2" t="s">
        <v>54</v>
      </c>
      <c r="B71" s="2" t="s">
        <v>101</v>
      </c>
      <c r="C71" s="1" t="str">
        <f>HYPERLINK("https://docs.google.com/presentation/d/1n26FmDlcQ8vZeVpsya5FUhu7MjqW7SeocNDEeTGMBFI/edit?usp=sharing", IMAGE("https://api.qrserver.com/v1/create-qr-code/?size=150x150&amp;data=https://docs.google.com/presentation/d/1n26FmDlcQ8vZeVpsya5FUhu7MjqW7SeocNDEeTGMBFI/edit?usp=sharing",1))</f>
        <v/>
      </c>
      <c r="D71" s="3" t="s">
        <v>128</v>
      </c>
      <c r="E71" s="1" t="str">
        <f t="shared" ref="E71:E74" si="9">HYPERLINK("https://docs.google.com/presentation/d/1n26FmDlcQ8vZeVpsya5FUhu7MjqW7SeocNDEeTGMBFI/edit?usp=sharing","photo booth for rent orange county")</f>
        <v>photo booth for rent orange county</v>
      </c>
    </row>
    <row r="72" ht="112.5" customHeight="1">
      <c r="A72" s="2" t="s">
        <v>56</v>
      </c>
      <c r="B72" s="2" t="s">
        <v>124</v>
      </c>
      <c r="C72" s="1" t="str">
        <f>HYPERLINK("https://docs.google.com/presentation/d/1n26FmDlcQ8vZeVpsya5FUhu7MjqW7SeocNDEeTGMBFI/pub?start=true&amp;loop=true&amp;delayms=3000", IMAGE("https://api.qrserver.com/v1/create-qr-code/?size=150x150&amp;data=https://docs.google.com/presentation/d/1n26FmDlcQ8vZeVpsya5FUhu7MjqW7SeocNDEeTGMBFI/pub?start=true&amp;loop=true&amp;delayms=3000",1))</f>
        <v/>
      </c>
      <c r="D72" s="3" t="s">
        <v>129</v>
      </c>
      <c r="E72" s="1" t="str">
        <f t="shared" si="9"/>
        <v>photo booth for rent orange county</v>
      </c>
    </row>
    <row r="73" ht="112.5" customHeight="1">
      <c r="A73" s="2" t="s">
        <v>58</v>
      </c>
      <c r="B73" s="2" t="s">
        <v>126</v>
      </c>
      <c r="C73" s="1" t="str">
        <f>HYPERLINK("https://docs.google.com/presentation/d/1n26FmDlcQ8vZeVpsya5FUhu7MjqW7SeocNDEeTGMBFI/view", IMAGE("https://api.qrserver.com/v1/create-qr-code/?size=150x150&amp;data=https://docs.google.com/presentation/d/1n26FmDlcQ8vZeVpsya5FUhu7MjqW7SeocNDEeTGMBFI/view",1))</f>
        <v/>
      </c>
      <c r="D73" s="3" t="s">
        <v>130</v>
      </c>
      <c r="E73" s="1" t="str">
        <f t="shared" si="9"/>
        <v>photo booth for rent orange county</v>
      </c>
    </row>
    <row r="74" ht="112.5" customHeight="1">
      <c r="A74" s="2" t="s">
        <v>60</v>
      </c>
      <c r="B74" s="2" t="s">
        <v>131</v>
      </c>
      <c r="C74" s="1" t="str">
        <f>HYPERLINK("https://docs.google.com/presentation/d/1n26FmDlcQ8vZeVpsya5FUhu7MjqW7SeocNDEeTGMBFI/htmlpresent", IMAGE("https://api.qrserver.com/v1/create-qr-code/?size=150x150&amp;data=https://docs.google.com/presentation/d/1n26FmDlcQ8vZeVpsya5FUhu7MjqW7SeocNDEeTGMBFI/htmlpresent",1))</f>
        <v/>
      </c>
      <c r="D74" s="3" t="s">
        <v>132</v>
      </c>
      <c r="E74" s="1" t="str">
        <f t="shared" si="9"/>
        <v>photo booth for rent orange county</v>
      </c>
    </row>
    <row r="75" ht="112.5" customHeight="1">
      <c r="A75" s="2" t="s">
        <v>19</v>
      </c>
      <c r="B75" s="2" t="s">
        <v>133</v>
      </c>
      <c r="C75" s="1" t="str">
        <f>HYPERLINK("https://drive.google.com/file/d/1iT0_ItvLs7cwoqdHUHXy7b02L5rQmO4d/view?usp=sharing", IMAGE("https://api.qrserver.com/v1/create-qr-code/?size=150x150&amp;data=https://drive.google.com/file/d/1iT0_ItvLs7cwoqdHUHXy7b02L5rQmO4d/view?usp=sharing",1))</f>
        <v/>
      </c>
      <c r="D75" s="3" t="s">
        <v>134</v>
      </c>
      <c r="E75" s="1" t="str">
        <f>HYPERLINK("https://drive.google.com/file/d/1iT0_ItvLs7cwoqdHUHXy7b02L5rQmO4d/view?usp=sharing","photo booth for rental orange county")</f>
        <v>photo booth for rental orange county</v>
      </c>
    </row>
    <row r="76" ht="112.5" customHeight="1">
      <c r="A76" s="2" t="s">
        <v>19</v>
      </c>
      <c r="B76" s="2" t="s">
        <v>135</v>
      </c>
      <c r="C76" s="1" t="str">
        <f>HYPERLINK("https://drive.google.com/file/d/1eDYNJOmqqq-NSts-r3QAz-WUhgwDlNaI/view?usp=sharing", IMAGE("https://api.qrserver.com/v1/create-qr-code/?size=150x150&amp;data=https://drive.google.com/file/d/1eDYNJOmqqq-NSts-r3QAz-WUhgwDlNaI/view?usp=sharing",1))</f>
        <v/>
      </c>
      <c r="D76" s="3" t="s">
        <v>136</v>
      </c>
      <c r="E76" s="1" t="str">
        <f>HYPERLINK("https://drive.google.com/file/d/1eDYNJOmqqq-NSts-r3QAz-WUhgwDlNaI/view?usp=sharing","photo booth to rental orange county")</f>
        <v>photo booth to rental orange county</v>
      </c>
    </row>
    <row r="77" ht="112.5" customHeight="1">
      <c r="A77" s="2" t="s">
        <v>19</v>
      </c>
      <c r="B77" s="2" t="s">
        <v>137</v>
      </c>
      <c r="C77" s="1" t="str">
        <f>HYPERLINK("https://drive.google.com/file/d/1KACs8zHl51PsUNexJ71ULCr34cEW5Htp/view?usp=sharing", IMAGE("https://api.qrserver.com/v1/create-qr-code/?size=150x150&amp;data=https://drive.google.com/file/d/1KACs8zHl51PsUNexJ71ULCr34cEW5Htp/view?usp=sharing",1))</f>
        <v/>
      </c>
      <c r="D77" s="3" t="s">
        <v>138</v>
      </c>
      <c r="E77" s="1" t="str">
        <f>HYPERLINK("https://drive.google.com/file/d/1KACs8zHl51PsUNexJ71ULCr34cEW5Htp/view?usp=sharing","photo booth to rent orange county")</f>
        <v>photo booth to rent orange county</v>
      </c>
    </row>
    <row r="78" ht="112.5" customHeight="1">
      <c r="A78" s="2" t="s">
        <v>48</v>
      </c>
      <c r="B78" s="2" t="s">
        <v>133</v>
      </c>
      <c r="C78" s="1" t="str">
        <f>HYPERLINK("https://docs.google.com/document/d/19e1xy2-zBRtboQIbsKU-Y9IS8mkZJlT0sqQv-cNg_4U/edit?usp=sharing", IMAGE("https://api.qrserver.com/v1/create-qr-code/?size=150x150&amp;data=https://docs.google.com/document/d/19e1xy2-zBRtboQIbsKU-Y9IS8mkZJlT0sqQv-cNg_4U/edit?usp=sharing",1))</f>
        <v/>
      </c>
      <c r="D78" s="3" t="s">
        <v>139</v>
      </c>
      <c r="E78" s="1" t="str">
        <f t="shared" ref="E78:E80" si="10">HYPERLINK("https://docs.google.com/document/d/19e1xy2-zBRtboQIbsKU-Y9IS8mkZJlT0sqQv-cNg_4U/edit?usp=sharing","photo booth for rental orange county")</f>
        <v>photo booth for rental orange county</v>
      </c>
    </row>
    <row r="79" ht="112.5" customHeight="1">
      <c r="A79" s="2" t="s">
        <v>50</v>
      </c>
      <c r="B79" s="2" t="s">
        <v>140</v>
      </c>
      <c r="C79" s="1" t="str">
        <f>HYPERLINK("https://docs.google.com/document/d/19e1xy2-zBRtboQIbsKU-Y9IS8mkZJlT0sqQv-cNg_4U/pub", IMAGE("https://api.qrserver.com/v1/create-qr-code/?size=150x150&amp;data=https://docs.google.com/document/d/19e1xy2-zBRtboQIbsKU-Y9IS8mkZJlT0sqQv-cNg_4U/pub",1))</f>
        <v/>
      </c>
      <c r="D79" s="3" t="s">
        <v>141</v>
      </c>
      <c r="E79" s="1" t="str">
        <f t="shared" si="10"/>
        <v>photo booth for rental orange county</v>
      </c>
    </row>
    <row r="80" ht="112.5" customHeight="1">
      <c r="A80" s="2" t="s">
        <v>52</v>
      </c>
      <c r="B80" s="2" t="s">
        <v>142</v>
      </c>
      <c r="C80" s="1" t="str">
        <f>HYPERLINK("https://docs.google.com/document/d/19e1xy2-zBRtboQIbsKU-Y9IS8mkZJlT0sqQv-cNg_4U/view", IMAGE("https://api.qrserver.com/v1/create-qr-code/?size=150x150&amp;data=https://docs.google.com/document/d/19e1xy2-zBRtboQIbsKU-Y9IS8mkZJlT0sqQv-cNg_4U/view",1))</f>
        <v/>
      </c>
      <c r="D80" s="3" t="s">
        <v>143</v>
      </c>
      <c r="E80" s="1" t="str">
        <f t="shared" si="10"/>
        <v>photo booth for rental orange county</v>
      </c>
    </row>
    <row r="81" ht="112.5" customHeight="1">
      <c r="A81" s="2" t="s">
        <v>54</v>
      </c>
      <c r="B81" s="2" t="s">
        <v>133</v>
      </c>
      <c r="C81" s="1" t="str">
        <f>HYPERLINK("https://docs.google.com/presentation/d/1VX3i6ke-L1il0EQVWrzj_vJUMWUldTCFwGP_Idal4_o/edit?usp=sharing", IMAGE("https://api.qrserver.com/v1/create-qr-code/?size=150x150&amp;data=https://docs.google.com/presentation/d/1VX3i6ke-L1il0EQVWrzj_vJUMWUldTCFwGP_Idal4_o/edit?usp=sharing",1))</f>
        <v/>
      </c>
      <c r="D81" s="3" t="s">
        <v>144</v>
      </c>
      <c r="E81" s="1" t="str">
        <f t="shared" ref="E81:E84" si="11">HYPERLINK("https://docs.google.com/presentation/d/1VX3i6ke-L1il0EQVWrzj_vJUMWUldTCFwGP_Idal4_o/edit?usp=sharing","photo booth for rental orange county")</f>
        <v>photo booth for rental orange county</v>
      </c>
    </row>
    <row r="82" ht="112.5" customHeight="1">
      <c r="A82" s="2" t="s">
        <v>56</v>
      </c>
      <c r="B82" s="2" t="s">
        <v>140</v>
      </c>
      <c r="C82" s="1" t="str">
        <f>HYPERLINK("https://docs.google.com/presentation/d/1VX3i6ke-L1il0EQVWrzj_vJUMWUldTCFwGP_Idal4_o/pub?start=true&amp;loop=true&amp;delayms=3000", IMAGE("https://api.qrserver.com/v1/create-qr-code/?size=150x150&amp;data=https://docs.google.com/presentation/d/1VX3i6ke-L1il0EQVWrzj_vJUMWUldTCFwGP_Idal4_o/pub?start=true&amp;loop=true&amp;delayms=3000",1))</f>
        <v/>
      </c>
      <c r="D82" s="3" t="s">
        <v>145</v>
      </c>
      <c r="E82" s="1" t="str">
        <f t="shared" si="11"/>
        <v>photo booth for rental orange county</v>
      </c>
    </row>
    <row r="83" ht="112.5" customHeight="1">
      <c r="A83" s="2" t="s">
        <v>58</v>
      </c>
      <c r="B83" s="2" t="s">
        <v>142</v>
      </c>
      <c r="C83" s="1" t="str">
        <f>HYPERLINK("https://docs.google.com/presentation/d/1VX3i6ke-L1il0EQVWrzj_vJUMWUldTCFwGP_Idal4_o/view", IMAGE("https://api.qrserver.com/v1/create-qr-code/?size=150x150&amp;data=https://docs.google.com/presentation/d/1VX3i6ke-L1il0EQVWrzj_vJUMWUldTCFwGP_Idal4_o/view",1))</f>
        <v/>
      </c>
      <c r="D83" s="3" t="s">
        <v>146</v>
      </c>
      <c r="E83" s="1" t="str">
        <f t="shared" si="11"/>
        <v>photo booth for rental orange county</v>
      </c>
    </row>
    <row r="84" ht="112.5" customHeight="1">
      <c r="A84" s="2" t="s">
        <v>60</v>
      </c>
      <c r="B84" s="2" t="s">
        <v>147</v>
      </c>
      <c r="C84" s="1" t="str">
        <f>HYPERLINK("https://docs.google.com/presentation/d/1VX3i6ke-L1il0EQVWrzj_vJUMWUldTCFwGP_Idal4_o/htmlpresent", IMAGE("https://api.qrserver.com/v1/create-qr-code/?size=150x150&amp;data=https://docs.google.com/presentation/d/1VX3i6ke-L1il0EQVWrzj_vJUMWUldTCFwGP_Idal4_o/htmlpresent",1))</f>
        <v/>
      </c>
      <c r="D84" s="3" t="s">
        <v>148</v>
      </c>
      <c r="E84" s="1" t="str">
        <f t="shared" si="11"/>
        <v>photo booth for rental orange county</v>
      </c>
    </row>
    <row r="85" ht="112.5" customHeight="1">
      <c r="A85" s="2" t="s">
        <v>48</v>
      </c>
      <c r="B85" s="2" t="s">
        <v>135</v>
      </c>
      <c r="C85" s="1" t="str">
        <f>HYPERLINK("https://docs.google.com/document/d/18aKXsxwMqDsBwHU3ZDCxlgHDzBeE5vlbIKBCaCOMbnU/edit?usp=sharing", IMAGE("https://api.qrserver.com/v1/create-qr-code/?size=150x150&amp;data=https://docs.google.com/document/d/18aKXsxwMqDsBwHU3ZDCxlgHDzBeE5vlbIKBCaCOMbnU/edit?usp=sharing",1))</f>
        <v/>
      </c>
      <c r="D85" s="3" t="s">
        <v>149</v>
      </c>
      <c r="E85" s="1" t="str">
        <f t="shared" ref="E85:E87" si="12">HYPERLINK("https://docs.google.com/document/d/18aKXsxwMqDsBwHU3ZDCxlgHDzBeE5vlbIKBCaCOMbnU/edit?usp=sharing","photo booth to rental orange county")</f>
        <v>photo booth to rental orange county</v>
      </c>
    </row>
    <row r="86" ht="112.5" customHeight="1">
      <c r="A86" s="2" t="s">
        <v>50</v>
      </c>
      <c r="B86" s="2" t="s">
        <v>150</v>
      </c>
      <c r="C86" s="1" t="str">
        <f>HYPERLINK("https://docs.google.com/document/d/18aKXsxwMqDsBwHU3ZDCxlgHDzBeE5vlbIKBCaCOMbnU/pub", IMAGE("https://api.qrserver.com/v1/create-qr-code/?size=150x150&amp;data=https://docs.google.com/document/d/18aKXsxwMqDsBwHU3ZDCxlgHDzBeE5vlbIKBCaCOMbnU/pub",1))</f>
        <v/>
      </c>
      <c r="D86" s="3" t="s">
        <v>151</v>
      </c>
      <c r="E86" s="1" t="str">
        <f t="shared" si="12"/>
        <v>photo booth to rental orange county</v>
      </c>
    </row>
    <row r="87" ht="112.5" customHeight="1">
      <c r="A87" s="2" t="s">
        <v>52</v>
      </c>
      <c r="B87" s="2" t="s">
        <v>152</v>
      </c>
      <c r="C87" s="1" t="str">
        <f>HYPERLINK("https://docs.google.com/document/d/18aKXsxwMqDsBwHU3ZDCxlgHDzBeE5vlbIKBCaCOMbnU/view", IMAGE("https://api.qrserver.com/v1/create-qr-code/?size=150x150&amp;data=https://docs.google.com/document/d/18aKXsxwMqDsBwHU3ZDCxlgHDzBeE5vlbIKBCaCOMbnU/view",1))</f>
        <v/>
      </c>
      <c r="D87" s="3" t="s">
        <v>153</v>
      </c>
      <c r="E87" s="1" t="str">
        <f t="shared" si="12"/>
        <v>photo booth to rental orange county</v>
      </c>
    </row>
    <row r="88" ht="112.5" customHeight="1">
      <c r="A88" s="2" t="s">
        <v>54</v>
      </c>
      <c r="B88" s="2" t="s">
        <v>135</v>
      </c>
      <c r="C88" s="1" t="str">
        <f>HYPERLINK("https://docs.google.com/presentation/d/1BWraDXaBionj9zlEiN5J_y0bDaYZZKWSohKfZlgaPT4/edit?usp=sharing", IMAGE("https://api.qrserver.com/v1/create-qr-code/?size=150x150&amp;data=https://docs.google.com/presentation/d/1BWraDXaBionj9zlEiN5J_y0bDaYZZKWSohKfZlgaPT4/edit?usp=sharing",1))</f>
        <v/>
      </c>
      <c r="D88" s="3" t="s">
        <v>154</v>
      </c>
      <c r="E88" s="1" t="str">
        <f t="shared" ref="E88:E91" si="13">HYPERLINK("https://docs.google.com/presentation/d/1BWraDXaBionj9zlEiN5J_y0bDaYZZKWSohKfZlgaPT4/edit?usp=sharing","photo booth to rental orange county")</f>
        <v>photo booth to rental orange county</v>
      </c>
    </row>
    <row r="89" ht="112.5" customHeight="1">
      <c r="A89" s="2" t="s">
        <v>56</v>
      </c>
      <c r="B89" s="2" t="s">
        <v>150</v>
      </c>
      <c r="C89" s="1" t="str">
        <f>HYPERLINK("https://docs.google.com/presentation/d/1BWraDXaBionj9zlEiN5J_y0bDaYZZKWSohKfZlgaPT4/pub?start=true&amp;loop=true&amp;delayms=3000", IMAGE("https://api.qrserver.com/v1/create-qr-code/?size=150x150&amp;data=https://docs.google.com/presentation/d/1BWraDXaBionj9zlEiN5J_y0bDaYZZKWSohKfZlgaPT4/pub?start=true&amp;loop=true&amp;delayms=3000",1))</f>
        <v/>
      </c>
      <c r="D89" s="3" t="s">
        <v>155</v>
      </c>
      <c r="E89" s="1" t="str">
        <f t="shared" si="13"/>
        <v>photo booth to rental orange county</v>
      </c>
    </row>
    <row r="90" ht="112.5" customHeight="1">
      <c r="A90" s="2" t="s">
        <v>58</v>
      </c>
      <c r="B90" s="2" t="s">
        <v>152</v>
      </c>
      <c r="C90" s="1" t="str">
        <f>HYPERLINK("https://docs.google.com/presentation/d/1BWraDXaBionj9zlEiN5J_y0bDaYZZKWSohKfZlgaPT4/view", IMAGE("https://api.qrserver.com/v1/create-qr-code/?size=150x150&amp;data=https://docs.google.com/presentation/d/1BWraDXaBionj9zlEiN5J_y0bDaYZZKWSohKfZlgaPT4/view",1))</f>
        <v/>
      </c>
      <c r="D90" s="3" t="s">
        <v>156</v>
      </c>
      <c r="E90" s="1" t="str">
        <f t="shared" si="13"/>
        <v>photo booth to rental orange county</v>
      </c>
    </row>
    <row r="91" ht="112.5" customHeight="1">
      <c r="A91" s="2" t="s">
        <v>60</v>
      </c>
      <c r="B91" s="2" t="s">
        <v>157</v>
      </c>
      <c r="C91" s="1" t="str">
        <f>HYPERLINK("https://docs.google.com/presentation/d/1BWraDXaBionj9zlEiN5J_y0bDaYZZKWSohKfZlgaPT4/htmlpresent", IMAGE("https://api.qrserver.com/v1/create-qr-code/?size=150x150&amp;data=https://docs.google.com/presentation/d/1BWraDXaBionj9zlEiN5J_y0bDaYZZKWSohKfZlgaPT4/htmlpresent",1))</f>
        <v/>
      </c>
      <c r="D91" s="3" t="s">
        <v>158</v>
      </c>
      <c r="E91" s="1" t="str">
        <f t="shared" si="13"/>
        <v>photo booth to rental orange county</v>
      </c>
    </row>
    <row r="92" ht="112.5" customHeight="1">
      <c r="A92" s="2" t="s">
        <v>48</v>
      </c>
      <c r="B92" s="2" t="s">
        <v>137</v>
      </c>
      <c r="C92" s="1" t="str">
        <f>HYPERLINK("https://docs.google.com/document/d/13c6LQqlH-QVRv2T2aQDYy5ciZwmi7urOeAyXLwBxWS8/edit?usp=sharing", IMAGE("https://api.qrserver.com/v1/create-qr-code/?size=150x150&amp;data=https://docs.google.com/document/d/13c6LQqlH-QVRv2T2aQDYy5ciZwmi7urOeAyXLwBxWS8/edit?usp=sharing",1))</f>
        <v/>
      </c>
      <c r="D92" s="3" t="s">
        <v>159</v>
      </c>
      <c r="E92" s="1" t="str">
        <f t="shared" ref="E92:E94" si="14">HYPERLINK("https://docs.google.com/document/d/13c6LQqlH-QVRv2T2aQDYy5ciZwmi7urOeAyXLwBxWS8/edit?usp=sharing","photo booth to rent orange county")</f>
        <v>photo booth to rent orange county</v>
      </c>
    </row>
    <row r="93" ht="112.5" customHeight="1">
      <c r="A93" s="2" t="s">
        <v>50</v>
      </c>
      <c r="B93" s="2" t="s">
        <v>160</v>
      </c>
      <c r="C93" s="1" t="str">
        <f>HYPERLINK("https://docs.google.com/document/d/13c6LQqlH-QVRv2T2aQDYy5ciZwmi7urOeAyXLwBxWS8/pub", IMAGE("https://api.qrserver.com/v1/create-qr-code/?size=150x150&amp;data=https://docs.google.com/document/d/13c6LQqlH-QVRv2T2aQDYy5ciZwmi7urOeAyXLwBxWS8/pub",1))</f>
        <v/>
      </c>
      <c r="D93" s="3" t="s">
        <v>161</v>
      </c>
      <c r="E93" s="1" t="str">
        <f t="shared" si="14"/>
        <v>photo booth to rent orange county</v>
      </c>
    </row>
    <row r="94" ht="112.5" customHeight="1">
      <c r="A94" s="2" t="s">
        <v>52</v>
      </c>
      <c r="B94" s="2" t="s">
        <v>162</v>
      </c>
      <c r="C94" s="1" t="str">
        <f>HYPERLINK("https://docs.google.com/document/d/13c6LQqlH-QVRv2T2aQDYy5ciZwmi7urOeAyXLwBxWS8/view", IMAGE("https://api.qrserver.com/v1/create-qr-code/?size=150x150&amp;data=https://docs.google.com/document/d/13c6LQqlH-QVRv2T2aQDYy5ciZwmi7urOeAyXLwBxWS8/view",1))</f>
        <v/>
      </c>
      <c r="D94" s="3" t="s">
        <v>163</v>
      </c>
      <c r="E94" s="1" t="str">
        <f t="shared" si="14"/>
        <v>photo booth to rent orange county</v>
      </c>
    </row>
    <row r="95" ht="112.5" customHeight="1">
      <c r="A95" s="2" t="s">
        <v>54</v>
      </c>
      <c r="B95" s="2" t="s">
        <v>137</v>
      </c>
      <c r="C95" s="1" t="str">
        <f>HYPERLINK("https://docs.google.com/presentation/d/1-rAvIMF19fSJ2i5INe7fDNtGbrbjmm_iEu0Ih5IQt-Y/edit?usp=sharing", IMAGE("https://api.qrserver.com/v1/create-qr-code/?size=150x150&amp;data=https://docs.google.com/presentation/d/1-rAvIMF19fSJ2i5INe7fDNtGbrbjmm_iEu0Ih5IQt-Y/edit?usp=sharing",1))</f>
        <v/>
      </c>
      <c r="D95" s="3" t="s">
        <v>164</v>
      </c>
      <c r="E95" s="1" t="str">
        <f t="shared" ref="E95:E98" si="15">HYPERLINK("https://docs.google.com/presentation/d/1-rAvIMF19fSJ2i5INe7fDNtGbrbjmm_iEu0Ih5IQt-Y/edit?usp=sharing","photo booth to rent orange county")</f>
        <v>photo booth to rent orange county</v>
      </c>
    </row>
    <row r="96" ht="112.5" customHeight="1">
      <c r="A96" s="2" t="s">
        <v>56</v>
      </c>
      <c r="B96" s="2" t="s">
        <v>160</v>
      </c>
      <c r="C96" s="1" t="str">
        <f>HYPERLINK("https://docs.google.com/presentation/d/1-rAvIMF19fSJ2i5INe7fDNtGbrbjmm_iEu0Ih5IQt-Y/pub?start=true&amp;loop=true&amp;delayms=3000", IMAGE("https://api.qrserver.com/v1/create-qr-code/?size=150x150&amp;data=https://docs.google.com/presentation/d/1-rAvIMF19fSJ2i5INe7fDNtGbrbjmm_iEu0Ih5IQt-Y/pub?start=true&amp;loop=true&amp;delayms=3000",1))</f>
        <v/>
      </c>
      <c r="D96" s="3" t="s">
        <v>165</v>
      </c>
      <c r="E96" s="1" t="str">
        <f t="shared" si="15"/>
        <v>photo booth to rent orange county</v>
      </c>
    </row>
    <row r="97" ht="112.5" customHeight="1">
      <c r="A97" s="2" t="s">
        <v>58</v>
      </c>
      <c r="B97" s="2" t="s">
        <v>162</v>
      </c>
      <c r="C97" s="1" t="str">
        <f>HYPERLINK("https://docs.google.com/presentation/d/1-rAvIMF19fSJ2i5INe7fDNtGbrbjmm_iEu0Ih5IQt-Y/view", IMAGE("https://api.qrserver.com/v1/create-qr-code/?size=150x150&amp;data=https://docs.google.com/presentation/d/1-rAvIMF19fSJ2i5INe7fDNtGbrbjmm_iEu0Ih5IQt-Y/view",1))</f>
        <v/>
      </c>
      <c r="D97" s="3" t="s">
        <v>166</v>
      </c>
      <c r="E97" s="1" t="str">
        <f t="shared" si="15"/>
        <v>photo booth to rent orange county</v>
      </c>
    </row>
    <row r="98" ht="112.5" customHeight="1">
      <c r="A98" s="2" t="s">
        <v>60</v>
      </c>
      <c r="B98" s="2" t="s">
        <v>167</v>
      </c>
      <c r="C98" s="1" t="str">
        <f>HYPERLINK("https://docs.google.com/presentation/d/1-rAvIMF19fSJ2i5INe7fDNtGbrbjmm_iEu0Ih5IQt-Y/htmlpresent", IMAGE("https://api.qrserver.com/v1/create-qr-code/?size=150x150&amp;data=https://docs.google.com/presentation/d/1-rAvIMF19fSJ2i5INe7fDNtGbrbjmm_iEu0Ih5IQt-Y/htmlpresent",1))</f>
        <v/>
      </c>
      <c r="D98" s="3" t="s">
        <v>168</v>
      </c>
      <c r="E98" s="1" t="str">
        <f t="shared" si="15"/>
        <v>photo booth to rent orange county</v>
      </c>
    </row>
    <row r="99" ht="112.5" customHeight="1">
      <c r="A99" s="2" t="s">
        <v>19</v>
      </c>
      <c r="B99" s="2" t="s">
        <v>169</v>
      </c>
      <c r="C99" s="1" t="str">
        <f>HYPERLINK("https://drive.google.com/file/d/1HB9sbdqMlPKHbQ_hd8hJV_IKwrowE3qS/view?usp=sharing", IMAGE("https://api.qrserver.com/v1/create-qr-code/?size=150x150&amp;data=https://drive.google.com/file/d/1HB9sbdqMlPKHbQ_hd8hJV_IKwrowE3qS/view?usp=sharing",1))</f>
        <v/>
      </c>
      <c r="D99" s="3" t="s">
        <v>170</v>
      </c>
      <c r="E99" s="1" t="str">
        <f>HYPERLINK("https://drive.google.com/file/d/1HB9sbdqMlPKHbQ_hd8hJV_IKwrowE3qS/view?usp=sharing","open air photo booth rental orange county")</f>
        <v>open air photo booth rental orange county</v>
      </c>
    </row>
    <row r="100" ht="112.5" customHeight="1">
      <c r="A100" s="2" t="s">
        <v>19</v>
      </c>
      <c r="B100" s="2" t="s">
        <v>171</v>
      </c>
      <c r="C100" s="1" t="str">
        <f>HYPERLINK("https://drive.google.com/file/d/1ix-onl6v9MTSalQTwRKPcc7tgNzOODty/view?usp=sharing", IMAGE("https://api.qrserver.com/v1/create-qr-code/?size=150x150&amp;data=https://drive.google.com/file/d/1ix-onl6v9MTSalQTwRKPcc7tgNzOODty/view?usp=sharing",1))</f>
        <v/>
      </c>
      <c r="D100" s="3" t="s">
        <v>172</v>
      </c>
      <c r="E100" s="1" t="str">
        <f>HYPERLINK("https://drive.google.com/file/d/1ix-onl6v9MTSalQTwRKPcc7tgNzOODty/view?usp=sharing","oc events photo booth")</f>
        <v>oc events photo booth</v>
      </c>
    </row>
    <row r="101" ht="112.5" customHeight="1">
      <c r="A101" s="2" t="s">
        <v>19</v>
      </c>
      <c r="B101" s="2" t="s">
        <v>173</v>
      </c>
      <c r="C101" s="1" t="str">
        <f>HYPERLINK("https://drive.google.com/file/d/1jUYWh7bx6ELbncpo9fR0kWdKR9BIyi4g/view?usp=sharing", IMAGE("https://api.qrserver.com/v1/create-qr-code/?size=150x150&amp;data=https://drive.google.com/file/d/1jUYWh7bx6ELbncpo9fR0kWdKR9BIyi4g/view?usp=sharing",1))</f>
        <v/>
      </c>
      <c r="D101" s="3" t="s">
        <v>174</v>
      </c>
      <c r="E101" s="1" t="str">
        <f>HYPERLINK("https://drive.google.com/file/d/1jUYWh7bx6ELbncpo9fR0kWdKR9BIyi4g/view?usp=sharing","oc photo booth")</f>
        <v>oc photo booth</v>
      </c>
    </row>
    <row r="102" ht="112.5" customHeight="1">
      <c r="A102" s="2" t="s">
        <v>48</v>
      </c>
      <c r="B102" s="2" t="s">
        <v>169</v>
      </c>
      <c r="C102" s="1" t="str">
        <f>HYPERLINK("https://docs.google.com/document/d/1xsnleoel1JVJ4fi8Rx8XtWkNBJ0lBKNlbJ8cQjxxA4A/edit?usp=sharing", IMAGE("https://api.qrserver.com/v1/create-qr-code/?size=150x150&amp;data=https://docs.google.com/document/d/1xsnleoel1JVJ4fi8Rx8XtWkNBJ0lBKNlbJ8cQjxxA4A/edit?usp=sharing",1))</f>
        <v/>
      </c>
      <c r="D102" s="3" t="s">
        <v>175</v>
      </c>
      <c r="E102" s="1" t="str">
        <f t="shared" ref="E102:E104" si="16">HYPERLINK("https://docs.google.com/document/d/1xsnleoel1JVJ4fi8Rx8XtWkNBJ0lBKNlbJ8cQjxxA4A/edit?usp=sharing","open air photo booth rental orange county")</f>
        <v>open air photo booth rental orange county</v>
      </c>
    </row>
    <row r="103" ht="112.5" customHeight="1">
      <c r="A103" s="2" t="s">
        <v>50</v>
      </c>
      <c r="B103" s="2" t="s">
        <v>176</v>
      </c>
      <c r="C103" s="1" t="str">
        <f>HYPERLINK("https://docs.google.com/document/d/1xsnleoel1JVJ4fi8Rx8XtWkNBJ0lBKNlbJ8cQjxxA4A/pub", IMAGE("https://api.qrserver.com/v1/create-qr-code/?size=150x150&amp;data=https://docs.google.com/document/d/1xsnleoel1JVJ4fi8Rx8XtWkNBJ0lBKNlbJ8cQjxxA4A/pub",1))</f>
        <v/>
      </c>
      <c r="D103" s="3" t="s">
        <v>177</v>
      </c>
      <c r="E103" s="1" t="str">
        <f t="shared" si="16"/>
        <v>open air photo booth rental orange county</v>
      </c>
    </row>
    <row r="104" ht="112.5" customHeight="1">
      <c r="A104" s="2" t="s">
        <v>52</v>
      </c>
      <c r="B104" s="2" t="s">
        <v>178</v>
      </c>
      <c r="C104" s="1" t="str">
        <f>HYPERLINK("https://docs.google.com/document/d/1xsnleoel1JVJ4fi8Rx8XtWkNBJ0lBKNlbJ8cQjxxA4A/view", IMAGE("https://api.qrserver.com/v1/create-qr-code/?size=150x150&amp;data=https://docs.google.com/document/d/1xsnleoel1JVJ4fi8Rx8XtWkNBJ0lBKNlbJ8cQjxxA4A/view",1))</f>
        <v/>
      </c>
      <c r="D104" s="3" t="s">
        <v>179</v>
      </c>
      <c r="E104" s="1" t="str">
        <f t="shared" si="16"/>
        <v>open air photo booth rental orange county</v>
      </c>
    </row>
    <row r="105" ht="112.5" customHeight="1">
      <c r="A105" s="2" t="s">
        <v>54</v>
      </c>
      <c r="B105" s="2" t="s">
        <v>169</v>
      </c>
      <c r="C105" s="1" t="str">
        <f>HYPERLINK("https://docs.google.com/presentation/d/1JC5-nGi0m8dMLm2ydu8J0wuA7O_zqHDcFfAojcTXtRQ/edit?usp=sharing", IMAGE("https://api.qrserver.com/v1/create-qr-code/?size=150x150&amp;data=https://docs.google.com/presentation/d/1JC5-nGi0m8dMLm2ydu8J0wuA7O_zqHDcFfAojcTXtRQ/edit?usp=sharing",1))</f>
        <v/>
      </c>
      <c r="D105" s="3" t="s">
        <v>180</v>
      </c>
      <c r="E105" s="1" t="str">
        <f t="shared" ref="E105:E108" si="17">HYPERLINK("https://docs.google.com/presentation/d/1JC5-nGi0m8dMLm2ydu8J0wuA7O_zqHDcFfAojcTXtRQ/edit?usp=sharing","open air photo booth rental orange county")</f>
        <v>open air photo booth rental orange county</v>
      </c>
    </row>
    <row r="106" ht="112.5" customHeight="1">
      <c r="A106" s="2" t="s">
        <v>56</v>
      </c>
      <c r="B106" s="2" t="s">
        <v>176</v>
      </c>
      <c r="C106" s="1" t="str">
        <f>HYPERLINK("https://docs.google.com/presentation/d/1JC5-nGi0m8dMLm2ydu8J0wuA7O_zqHDcFfAojcTXtRQ/pub?start=true&amp;loop=true&amp;delayms=3000", IMAGE("https://api.qrserver.com/v1/create-qr-code/?size=150x150&amp;data=https://docs.google.com/presentation/d/1JC5-nGi0m8dMLm2ydu8J0wuA7O_zqHDcFfAojcTXtRQ/pub?start=true&amp;loop=true&amp;delayms=3000",1))</f>
        <v/>
      </c>
      <c r="D106" s="3" t="s">
        <v>181</v>
      </c>
      <c r="E106" s="1" t="str">
        <f t="shared" si="17"/>
        <v>open air photo booth rental orange county</v>
      </c>
    </row>
    <row r="107" ht="112.5" customHeight="1">
      <c r="A107" s="2" t="s">
        <v>58</v>
      </c>
      <c r="B107" s="2" t="s">
        <v>178</v>
      </c>
      <c r="C107" s="1" t="str">
        <f>HYPERLINK("https://docs.google.com/presentation/d/1JC5-nGi0m8dMLm2ydu8J0wuA7O_zqHDcFfAojcTXtRQ/view", IMAGE("https://api.qrserver.com/v1/create-qr-code/?size=150x150&amp;data=https://docs.google.com/presentation/d/1JC5-nGi0m8dMLm2ydu8J0wuA7O_zqHDcFfAojcTXtRQ/view",1))</f>
        <v/>
      </c>
      <c r="D107" s="3" t="s">
        <v>182</v>
      </c>
      <c r="E107" s="1" t="str">
        <f t="shared" si="17"/>
        <v>open air photo booth rental orange county</v>
      </c>
    </row>
    <row r="108" ht="112.5" customHeight="1">
      <c r="A108" s="2" t="s">
        <v>60</v>
      </c>
      <c r="B108" s="2" t="s">
        <v>183</v>
      </c>
      <c r="C108" s="1" t="str">
        <f>HYPERLINK("https://docs.google.com/presentation/d/1JC5-nGi0m8dMLm2ydu8J0wuA7O_zqHDcFfAojcTXtRQ/htmlpresent", IMAGE("https://api.qrserver.com/v1/create-qr-code/?size=150x150&amp;data=https://docs.google.com/presentation/d/1JC5-nGi0m8dMLm2ydu8J0wuA7O_zqHDcFfAojcTXtRQ/htmlpresent",1))</f>
        <v/>
      </c>
      <c r="D108" s="3" t="s">
        <v>184</v>
      </c>
      <c r="E108" s="1" t="str">
        <f t="shared" si="17"/>
        <v>open air photo booth rental orange county</v>
      </c>
    </row>
    <row r="109" ht="112.5" customHeight="1">
      <c r="A109" s="2" t="s">
        <v>48</v>
      </c>
      <c r="B109" s="2" t="s">
        <v>171</v>
      </c>
      <c r="C109" s="1" t="str">
        <f>HYPERLINK("https://docs.google.com/document/d/1MNQqpTk1hHwiUHvUb9zNLXA6rQw3QxWtf60uu9TyHog/edit?usp=sharing", IMAGE("https://api.qrserver.com/v1/create-qr-code/?size=150x150&amp;data=https://docs.google.com/document/d/1MNQqpTk1hHwiUHvUb9zNLXA6rQw3QxWtf60uu9TyHog/edit?usp=sharing",1))</f>
        <v/>
      </c>
      <c r="D109" s="3" t="s">
        <v>185</v>
      </c>
      <c r="E109" s="1" t="str">
        <f t="shared" ref="E109:E111" si="18">HYPERLINK("https://docs.google.com/document/d/1MNQqpTk1hHwiUHvUb9zNLXA6rQw3QxWtf60uu9TyHog/edit?usp=sharing","oc events photo booth")</f>
        <v>oc events photo booth</v>
      </c>
    </row>
    <row r="110" ht="112.5" customHeight="1">
      <c r="A110" s="2" t="s">
        <v>50</v>
      </c>
      <c r="B110" s="2" t="s">
        <v>186</v>
      </c>
      <c r="C110" s="1" t="str">
        <f>HYPERLINK("https://docs.google.com/document/d/1MNQqpTk1hHwiUHvUb9zNLXA6rQw3QxWtf60uu9TyHog/pub", IMAGE("https://api.qrserver.com/v1/create-qr-code/?size=150x150&amp;data=https://docs.google.com/document/d/1MNQqpTk1hHwiUHvUb9zNLXA6rQw3QxWtf60uu9TyHog/pub",1))</f>
        <v/>
      </c>
      <c r="D110" s="3" t="s">
        <v>187</v>
      </c>
      <c r="E110" s="1" t="str">
        <f t="shared" si="18"/>
        <v>oc events photo booth</v>
      </c>
    </row>
    <row r="111" ht="112.5" customHeight="1">
      <c r="A111" s="2" t="s">
        <v>52</v>
      </c>
      <c r="B111" s="2" t="s">
        <v>188</v>
      </c>
      <c r="C111" s="1" t="str">
        <f>HYPERLINK("https://docs.google.com/document/d/1MNQqpTk1hHwiUHvUb9zNLXA6rQw3QxWtf60uu9TyHog/view", IMAGE("https://api.qrserver.com/v1/create-qr-code/?size=150x150&amp;data=https://docs.google.com/document/d/1MNQqpTk1hHwiUHvUb9zNLXA6rQw3QxWtf60uu9TyHog/view",1))</f>
        <v/>
      </c>
      <c r="D111" s="3" t="s">
        <v>189</v>
      </c>
      <c r="E111" s="1" t="str">
        <f t="shared" si="18"/>
        <v>oc events photo booth</v>
      </c>
    </row>
    <row r="112" ht="112.5" customHeight="1">
      <c r="A112" s="2" t="s">
        <v>54</v>
      </c>
      <c r="B112" s="2" t="s">
        <v>171</v>
      </c>
      <c r="C112" s="1" t="str">
        <f>HYPERLINK("https://docs.google.com/presentation/d/19c0mCGMZwYx0ueWIc8rtWpc0CNvHrnqm37Hq6ULfxgw/edit?usp=sharing", IMAGE("https://api.qrserver.com/v1/create-qr-code/?size=150x150&amp;data=https://docs.google.com/presentation/d/19c0mCGMZwYx0ueWIc8rtWpc0CNvHrnqm37Hq6ULfxgw/edit?usp=sharing",1))</f>
        <v/>
      </c>
      <c r="D112" s="3" t="s">
        <v>190</v>
      </c>
      <c r="E112" s="1" t="str">
        <f t="shared" ref="E112:E115" si="19">HYPERLINK("https://docs.google.com/presentation/d/19c0mCGMZwYx0ueWIc8rtWpc0CNvHrnqm37Hq6ULfxgw/edit?usp=sharing","oc events photo booth")</f>
        <v>oc events photo booth</v>
      </c>
    </row>
    <row r="113" ht="112.5" customHeight="1">
      <c r="A113" s="2" t="s">
        <v>56</v>
      </c>
      <c r="B113" s="2" t="s">
        <v>186</v>
      </c>
      <c r="C113" s="1" t="str">
        <f>HYPERLINK("https://docs.google.com/presentation/d/19c0mCGMZwYx0ueWIc8rtWpc0CNvHrnqm37Hq6ULfxgw/pub?start=true&amp;loop=true&amp;delayms=3000", IMAGE("https://api.qrserver.com/v1/create-qr-code/?size=150x150&amp;data=https://docs.google.com/presentation/d/19c0mCGMZwYx0ueWIc8rtWpc0CNvHrnqm37Hq6ULfxgw/pub?start=true&amp;loop=true&amp;delayms=3000",1))</f>
        <v/>
      </c>
      <c r="D113" s="3" t="s">
        <v>191</v>
      </c>
      <c r="E113" s="1" t="str">
        <f t="shared" si="19"/>
        <v>oc events photo booth</v>
      </c>
    </row>
    <row r="114" ht="112.5" customHeight="1">
      <c r="A114" s="2" t="s">
        <v>58</v>
      </c>
      <c r="B114" s="2" t="s">
        <v>188</v>
      </c>
      <c r="C114" s="1" t="str">
        <f>HYPERLINK("https://docs.google.com/presentation/d/19c0mCGMZwYx0ueWIc8rtWpc0CNvHrnqm37Hq6ULfxgw/view", IMAGE("https://api.qrserver.com/v1/create-qr-code/?size=150x150&amp;data=https://docs.google.com/presentation/d/19c0mCGMZwYx0ueWIc8rtWpc0CNvHrnqm37Hq6ULfxgw/view",1))</f>
        <v/>
      </c>
      <c r="D114" s="3" t="s">
        <v>192</v>
      </c>
      <c r="E114" s="1" t="str">
        <f t="shared" si="19"/>
        <v>oc events photo booth</v>
      </c>
    </row>
    <row r="115" ht="112.5" customHeight="1">
      <c r="A115" s="2" t="s">
        <v>60</v>
      </c>
      <c r="B115" s="2" t="s">
        <v>193</v>
      </c>
      <c r="C115" s="1" t="str">
        <f>HYPERLINK("https://docs.google.com/presentation/d/19c0mCGMZwYx0ueWIc8rtWpc0CNvHrnqm37Hq6ULfxgw/htmlpresent", IMAGE("https://api.qrserver.com/v1/create-qr-code/?size=150x150&amp;data=https://docs.google.com/presentation/d/19c0mCGMZwYx0ueWIc8rtWpc0CNvHrnqm37Hq6ULfxgw/htmlpresent",1))</f>
        <v/>
      </c>
      <c r="D115" s="3" t="s">
        <v>194</v>
      </c>
      <c r="E115" s="1" t="str">
        <f t="shared" si="19"/>
        <v>oc events photo booth</v>
      </c>
    </row>
    <row r="116" ht="112.5" customHeight="1">
      <c r="A116" s="2" t="s">
        <v>48</v>
      </c>
      <c r="B116" s="2" t="s">
        <v>173</v>
      </c>
      <c r="C116" s="1" t="str">
        <f>HYPERLINK("https://docs.google.com/document/d/1ubEjV8KumK-7HzL5CJwEo_g3LzAR1UadEKkEIRlL_20/edit?usp=sharing", IMAGE("https://api.qrserver.com/v1/create-qr-code/?size=150x150&amp;data=https://docs.google.com/document/d/1ubEjV8KumK-7HzL5CJwEo_g3LzAR1UadEKkEIRlL_20/edit?usp=sharing",1))</f>
        <v/>
      </c>
      <c r="D116" s="3" t="s">
        <v>195</v>
      </c>
      <c r="E116" s="1" t="str">
        <f t="shared" ref="E116:E118" si="20">HYPERLINK("https://docs.google.com/document/d/1ubEjV8KumK-7HzL5CJwEo_g3LzAR1UadEKkEIRlL_20/edit?usp=sharing","oc photo booth")</f>
        <v>oc photo booth</v>
      </c>
    </row>
    <row r="117" ht="112.5" customHeight="1">
      <c r="A117" s="2" t="s">
        <v>50</v>
      </c>
      <c r="B117" s="2" t="s">
        <v>196</v>
      </c>
      <c r="C117" s="1" t="str">
        <f>HYPERLINK("https://docs.google.com/document/d/1ubEjV8KumK-7HzL5CJwEo_g3LzAR1UadEKkEIRlL_20/pub", IMAGE("https://api.qrserver.com/v1/create-qr-code/?size=150x150&amp;data=https://docs.google.com/document/d/1ubEjV8KumK-7HzL5CJwEo_g3LzAR1UadEKkEIRlL_20/pub",1))</f>
        <v/>
      </c>
      <c r="D117" s="3" t="s">
        <v>197</v>
      </c>
      <c r="E117" s="1" t="str">
        <f t="shared" si="20"/>
        <v>oc photo booth</v>
      </c>
    </row>
    <row r="118" ht="112.5" customHeight="1">
      <c r="A118" s="2" t="s">
        <v>52</v>
      </c>
      <c r="B118" s="2" t="s">
        <v>198</v>
      </c>
      <c r="C118" s="1" t="str">
        <f>HYPERLINK("https://docs.google.com/document/d/1ubEjV8KumK-7HzL5CJwEo_g3LzAR1UadEKkEIRlL_20/view", IMAGE("https://api.qrserver.com/v1/create-qr-code/?size=150x150&amp;data=https://docs.google.com/document/d/1ubEjV8KumK-7HzL5CJwEo_g3LzAR1UadEKkEIRlL_20/view",1))</f>
        <v/>
      </c>
      <c r="D118" s="3" t="s">
        <v>199</v>
      </c>
      <c r="E118" s="1" t="str">
        <f t="shared" si="20"/>
        <v>oc photo booth</v>
      </c>
    </row>
    <row r="119" ht="112.5" customHeight="1">
      <c r="A119" s="2" t="s">
        <v>54</v>
      </c>
      <c r="B119" s="2" t="s">
        <v>173</v>
      </c>
      <c r="C119" s="1" t="str">
        <f>HYPERLINK("https://docs.google.com/presentation/d/1rqfIrxiKBzR-Sz0slP9y8LhW8HZrXHugU6-7MTwMWNY/edit?usp=sharing", IMAGE("https://api.qrserver.com/v1/create-qr-code/?size=150x150&amp;data=https://docs.google.com/presentation/d/1rqfIrxiKBzR-Sz0slP9y8LhW8HZrXHugU6-7MTwMWNY/edit?usp=sharing",1))</f>
        <v/>
      </c>
      <c r="D119" s="3" t="s">
        <v>200</v>
      </c>
      <c r="E119" s="1" t="str">
        <f t="shared" ref="E119:E122" si="21">HYPERLINK("https://docs.google.com/presentation/d/1rqfIrxiKBzR-Sz0slP9y8LhW8HZrXHugU6-7MTwMWNY/edit?usp=sharing","oc photo booth")</f>
        <v>oc photo booth</v>
      </c>
    </row>
    <row r="120" ht="112.5" customHeight="1">
      <c r="A120" s="2" t="s">
        <v>56</v>
      </c>
      <c r="B120" s="2" t="s">
        <v>196</v>
      </c>
      <c r="C120" s="1" t="str">
        <f>HYPERLINK("https://docs.google.com/presentation/d/1rqfIrxiKBzR-Sz0slP9y8LhW8HZrXHugU6-7MTwMWNY/pub?start=true&amp;loop=true&amp;delayms=3000", IMAGE("https://api.qrserver.com/v1/create-qr-code/?size=150x150&amp;data=https://docs.google.com/presentation/d/1rqfIrxiKBzR-Sz0slP9y8LhW8HZrXHugU6-7MTwMWNY/pub?start=true&amp;loop=true&amp;delayms=3000",1))</f>
        <v/>
      </c>
      <c r="D120" s="3" t="s">
        <v>201</v>
      </c>
      <c r="E120" s="1" t="str">
        <f t="shared" si="21"/>
        <v>oc photo booth</v>
      </c>
    </row>
    <row r="121" ht="112.5" customHeight="1">
      <c r="A121" s="2" t="s">
        <v>58</v>
      </c>
      <c r="B121" s="2" t="s">
        <v>198</v>
      </c>
      <c r="C121" s="1" t="str">
        <f>HYPERLINK("https://docs.google.com/presentation/d/1rqfIrxiKBzR-Sz0slP9y8LhW8HZrXHugU6-7MTwMWNY/view", IMAGE("https://api.qrserver.com/v1/create-qr-code/?size=150x150&amp;data=https://docs.google.com/presentation/d/1rqfIrxiKBzR-Sz0slP9y8LhW8HZrXHugU6-7MTwMWNY/view",1))</f>
        <v/>
      </c>
      <c r="D121" s="3" t="s">
        <v>202</v>
      </c>
      <c r="E121" s="1" t="str">
        <f t="shared" si="21"/>
        <v>oc photo booth</v>
      </c>
    </row>
    <row r="122" ht="112.5" customHeight="1">
      <c r="A122" s="2" t="s">
        <v>60</v>
      </c>
      <c r="B122" s="2" t="s">
        <v>203</v>
      </c>
      <c r="C122" s="1" t="str">
        <f>HYPERLINK("https://docs.google.com/presentation/d/1rqfIrxiKBzR-Sz0slP9y8LhW8HZrXHugU6-7MTwMWNY/htmlpresent", IMAGE("https://api.qrserver.com/v1/create-qr-code/?size=150x150&amp;data=https://docs.google.com/presentation/d/1rqfIrxiKBzR-Sz0slP9y8LhW8HZrXHugU6-7MTwMWNY/htmlpresent",1))</f>
        <v/>
      </c>
      <c r="D122" s="3" t="s">
        <v>204</v>
      </c>
      <c r="E122" s="1" t="str">
        <f t="shared" si="21"/>
        <v>oc photo booth</v>
      </c>
    </row>
    <row r="123" ht="112.5" customHeight="1">
      <c r="A123" s="2" t="s">
        <v>19</v>
      </c>
      <c r="B123" s="2" t="s">
        <v>205</v>
      </c>
      <c r="C123" s="1" t="str">
        <f>HYPERLINK("https://drive.google.com/file/d/1nIcYO5YhjQBB6ojtNMUDbFYqzp4ZUh5z/view?usp=sharing", IMAGE("https://api.qrserver.com/v1/create-qr-code/?size=150x150&amp;data=https://drive.google.com/file/d/1nIcYO5YhjQBB6ojtNMUDbFYqzp4ZUh5z/view?usp=sharing",1))</f>
        <v/>
      </c>
      <c r="D123" s="3" t="s">
        <v>206</v>
      </c>
      <c r="E123" s="1" t="str">
        <f>HYPERLINK("https://drive.google.com/file/d/1nIcYO5YhjQBB6ojtNMUDbFYqzp4ZUh5z/view?usp=sharing","photo booth rentals orange county")</f>
        <v>photo booth rentals orange county</v>
      </c>
    </row>
    <row r="124" ht="112.5" customHeight="1">
      <c r="A124" s="2" t="s">
        <v>19</v>
      </c>
      <c r="B124" s="2" t="s">
        <v>207</v>
      </c>
      <c r="C124" s="1" t="str">
        <f>HYPERLINK("https://drive.google.com/file/d/1FflcP9hyLMzI7Eon1R1dCrl6o9PUGzrg/view?usp=sharing", IMAGE("https://api.qrserver.com/v1/create-qr-code/?size=150x150&amp;data=https://drive.google.com/file/d/1FflcP9hyLMzI7Eon1R1dCrl6o9PUGzrg/view?usp=sharing",1))</f>
        <v/>
      </c>
      <c r="D124" s="3" t="s">
        <v>208</v>
      </c>
      <c r="E124" s="1" t="str">
        <f>HYPERLINK("https://drive.google.com/file/d/1FflcP9hyLMzI7Eon1R1dCrl6o9PUGzrg/view?usp=sharing","best photo booth rental orange county")</f>
        <v>best photo booth rental orange county</v>
      </c>
    </row>
    <row r="125" ht="112.5" customHeight="1">
      <c r="A125" s="2" t="s">
        <v>19</v>
      </c>
      <c r="B125" s="2" t="s">
        <v>209</v>
      </c>
      <c r="C125" s="1" t="str">
        <f>HYPERLINK("https://drive.google.com/file/d/1m1RihCgEtZHQz29CUjqqu9kbtVtxOW5K/view?usp=sharing", IMAGE("https://api.qrserver.com/v1/create-qr-code/?size=150x150&amp;data=https://drive.google.com/file/d/1m1RihCgEtZHQz29CUjqqu9kbtVtxOW5K/view?usp=sharing",1))</f>
        <v/>
      </c>
      <c r="D125" s="3" t="s">
        <v>210</v>
      </c>
      <c r="E125" s="1" t="str">
        <f>HYPERLINK("https://drive.google.com/file/d/1m1RihCgEtZHQz29CUjqqu9kbtVtxOW5K/view?usp=sharing","photo booth in orange county")</f>
        <v>photo booth in orange county</v>
      </c>
    </row>
    <row r="126" ht="112.5" customHeight="1">
      <c r="A126" s="2" t="s">
        <v>48</v>
      </c>
      <c r="B126" s="2" t="s">
        <v>205</v>
      </c>
      <c r="C126" s="1" t="str">
        <f>HYPERLINK("https://docs.google.com/document/d/1CCyL-QT3rc3pRaT920QE_L_rv6IJLdL0UVmYKmRNvOM/edit?usp=sharing", IMAGE("https://api.qrserver.com/v1/create-qr-code/?size=150x150&amp;data=https://docs.google.com/document/d/1CCyL-QT3rc3pRaT920QE_L_rv6IJLdL0UVmYKmRNvOM/edit?usp=sharing",1))</f>
        <v/>
      </c>
      <c r="D126" s="3" t="s">
        <v>211</v>
      </c>
      <c r="E126" s="1" t="str">
        <f t="shared" ref="E126:E128" si="22">HYPERLINK("https://docs.google.com/document/d/1CCyL-QT3rc3pRaT920QE_L_rv6IJLdL0UVmYKmRNvOM/edit?usp=sharing","photo booth rentals orange county")</f>
        <v>photo booth rentals orange county</v>
      </c>
    </row>
    <row r="127" ht="112.5" customHeight="1">
      <c r="A127" s="2" t="s">
        <v>50</v>
      </c>
      <c r="B127" s="2" t="s">
        <v>212</v>
      </c>
      <c r="C127" s="1" t="str">
        <f>HYPERLINK("https://docs.google.com/document/d/1CCyL-QT3rc3pRaT920QE_L_rv6IJLdL0UVmYKmRNvOM/pub", IMAGE("https://api.qrserver.com/v1/create-qr-code/?size=150x150&amp;data=https://docs.google.com/document/d/1CCyL-QT3rc3pRaT920QE_L_rv6IJLdL0UVmYKmRNvOM/pub",1))</f>
        <v/>
      </c>
      <c r="D127" s="3" t="s">
        <v>213</v>
      </c>
      <c r="E127" s="1" t="str">
        <f t="shared" si="22"/>
        <v>photo booth rentals orange county</v>
      </c>
    </row>
    <row r="128" ht="112.5" customHeight="1">
      <c r="A128" s="2" t="s">
        <v>52</v>
      </c>
      <c r="B128" s="2" t="s">
        <v>214</v>
      </c>
      <c r="C128" s="1" t="str">
        <f>HYPERLINK("https://docs.google.com/document/d/1CCyL-QT3rc3pRaT920QE_L_rv6IJLdL0UVmYKmRNvOM/view", IMAGE("https://api.qrserver.com/v1/create-qr-code/?size=150x150&amp;data=https://docs.google.com/document/d/1CCyL-QT3rc3pRaT920QE_L_rv6IJLdL0UVmYKmRNvOM/view",1))</f>
        <v/>
      </c>
      <c r="D128" s="3" t="s">
        <v>215</v>
      </c>
      <c r="E128" s="1" t="str">
        <f t="shared" si="22"/>
        <v>photo booth rentals orange county</v>
      </c>
    </row>
    <row r="129" ht="112.5" customHeight="1">
      <c r="A129" s="2" t="s">
        <v>54</v>
      </c>
      <c r="B129" s="2" t="s">
        <v>205</v>
      </c>
      <c r="C129" s="1" t="str">
        <f>HYPERLINK("https://docs.google.com/presentation/d/1zGaH5Wg7CY5AlptUAN-g1vz5FoM6CHQUZ0vagNYXHfc/edit?usp=sharing", IMAGE("https://api.qrserver.com/v1/create-qr-code/?size=150x150&amp;data=https://docs.google.com/presentation/d/1zGaH5Wg7CY5AlptUAN-g1vz5FoM6CHQUZ0vagNYXHfc/edit?usp=sharing",1))</f>
        <v/>
      </c>
      <c r="D129" s="3" t="s">
        <v>216</v>
      </c>
      <c r="E129" s="1" t="str">
        <f t="shared" ref="E129:E132" si="23">HYPERLINK("https://docs.google.com/presentation/d/1zGaH5Wg7CY5AlptUAN-g1vz5FoM6CHQUZ0vagNYXHfc/edit?usp=sharing","photo booth rentals orange county")</f>
        <v>photo booth rentals orange county</v>
      </c>
    </row>
    <row r="130" ht="112.5" customHeight="1">
      <c r="A130" s="2" t="s">
        <v>56</v>
      </c>
      <c r="B130" s="2" t="s">
        <v>212</v>
      </c>
      <c r="C130" s="1" t="str">
        <f>HYPERLINK("https://docs.google.com/presentation/d/1zGaH5Wg7CY5AlptUAN-g1vz5FoM6CHQUZ0vagNYXHfc/pub?start=true&amp;loop=true&amp;delayms=3000", IMAGE("https://api.qrserver.com/v1/create-qr-code/?size=150x150&amp;data=https://docs.google.com/presentation/d/1zGaH5Wg7CY5AlptUAN-g1vz5FoM6CHQUZ0vagNYXHfc/pub?start=true&amp;loop=true&amp;delayms=3000",1))</f>
        <v/>
      </c>
      <c r="D130" s="3" t="s">
        <v>217</v>
      </c>
      <c r="E130" s="1" t="str">
        <f t="shared" si="23"/>
        <v>photo booth rentals orange county</v>
      </c>
    </row>
    <row r="131" ht="112.5" customHeight="1">
      <c r="A131" s="2" t="s">
        <v>58</v>
      </c>
      <c r="B131" s="2" t="s">
        <v>214</v>
      </c>
      <c r="C131" s="1" t="str">
        <f>HYPERLINK("https://docs.google.com/presentation/d/1zGaH5Wg7CY5AlptUAN-g1vz5FoM6CHQUZ0vagNYXHfc/view", IMAGE("https://api.qrserver.com/v1/create-qr-code/?size=150x150&amp;data=https://docs.google.com/presentation/d/1zGaH5Wg7CY5AlptUAN-g1vz5FoM6CHQUZ0vagNYXHfc/view",1))</f>
        <v/>
      </c>
      <c r="D131" s="3" t="s">
        <v>218</v>
      </c>
      <c r="E131" s="1" t="str">
        <f t="shared" si="23"/>
        <v>photo booth rentals orange county</v>
      </c>
    </row>
    <row r="132" ht="112.5" customHeight="1">
      <c r="A132" s="2" t="s">
        <v>60</v>
      </c>
      <c r="B132" s="2" t="s">
        <v>219</v>
      </c>
      <c r="C132" s="1" t="str">
        <f>HYPERLINK("https://docs.google.com/presentation/d/1zGaH5Wg7CY5AlptUAN-g1vz5FoM6CHQUZ0vagNYXHfc/htmlpresent", IMAGE("https://api.qrserver.com/v1/create-qr-code/?size=150x150&amp;data=https://docs.google.com/presentation/d/1zGaH5Wg7CY5AlptUAN-g1vz5FoM6CHQUZ0vagNYXHfc/htmlpresent",1))</f>
        <v/>
      </c>
      <c r="D132" s="3" t="s">
        <v>220</v>
      </c>
      <c r="E132" s="1" t="str">
        <f t="shared" si="23"/>
        <v>photo booth rentals orange county</v>
      </c>
    </row>
    <row r="133" ht="112.5" customHeight="1">
      <c r="A133" s="2" t="s">
        <v>48</v>
      </c>
      <c r="B133" s="2" t="s">
        <v>207</v>
      </c>
      <c r="C133" s="1" t="str">
        <f>HYPERLINK("https://docs.google.com/document/d/1Fbxo4EEQi8p4iuSBPIzIBPPhk_Mp1y2h_z-73pAWwZU/edit?usp=sharing", IMAGE("https://api.qrserver.com/v1/create-qr-code/?size=150x150&amp;data=https://docs.google.com/document/d/1Fbxo4EEQi8p4iuSBPIzIBPPhk_Mp1y2h_z-73pAWwZU/edit?usp=sharing",1))</f>
        <v/>
      </c>
      <c r="D133" s="3" t="s">
        <v>221</v>
      </c>
      <c r="E133" s="1" t="str">
        <f t="shared" ref="E133:E135" si="24">HYPERLINK("https://docs.google.com/document/d/1Fbxo4EEQi8p4iuSBPIzIBPPhk_Mp1y2h_z-73pAWwZU/edit?usp=sharing","best photo booth rental orange county")</f>
        <v>best photo booth rental orange county</v>
      </c>
    </row>
    <row r="134" ht="112.5" customHeight="1">
      <c r="A134" s="2" t="s">
        <v>50</v>
      </c>
      <c r="B134" s="2" t="s">
        <v>222</v>
      </c>
      <c r="C134" s="1" t="str">
        <f>HYPERLINK("https://docs.google.com/document/d/1Fbxo4EEQi8p4iuSBPIzIBPPhk_Mp1y2h_z-73pAWwZU/pub", IMAGE("https://api.qrserver.com/v1/create-qr-code/?size=150x150&amp;data=https://docs.google.com/document/d/1Fbxo4EEQi8p4iuSBPIzIBPPhk_Mp1y2h_z-73pAWwZU/pub",1))</f>
        <v/>
      </c>
      <c r="D134" s="3" t="s">
        <v>223</v>
      </c>
      <c r="E134" s="1" t="str">
        <f t="shared" si="24"/>
        <v>best photo booth rental orange county</v>
      </c>
    </row>
    <row r="135" ht="112.5" customHeight="1">
      <c r="A135" s="2" t="s">
        <v>52</v>
      </c>
      <c r="B135" s="2" t="s">
        <v>224</v>
      </c>
      <c r="C135" s="1" t="str">
        <f>HYPERLINK("https://docs.google.com/document/d/1Fbxo4EEQi8p4iuSBPIzIBPPhk_Mp1y2h_z-73pAWwZU/view", IMAGE("https://api.qrserver.com/v1/create-qr-code/?size=150x150&amp;data=https://docs.google.com/document/d/1Fbxo4EEQi8p4iuSBPIzIBPPhk_Mp1y2h_z-73pAWwZU/view",1))</f>
        <v/>
      </c>
      <c r="D135" s="3" t="s">
        <v>225</v>
      </c>
      <c r="E135" s="1" t="str">
        <f t="shared" si="24"/>
        <v>best photo booth rental orange county</v>
      </c>
    </row>
    <row r="136" ht="112.5" customHeight="1">
      <c r="A136" s="2" t="s">
        <v>54</v>
      </c>
      <c r="B136" s="2" t="s">
        <v>207</v>
      </c>
      <c r="C136" s="1" t="str">
        <f>HYPERLINK("https://docs.google.com/presentation/d/1n5q_62xpSUGxGNOr--BS-BNdHIQs2YPoaRhOW5P1ajo/edit?usp=sharing", IMAGE("https://api.qrserver.com/v1/create-qr-code/?size=150x150&amp;data=https://docs.google.com/presentation/d/1n5q_62xpSUGxGNOr--BS-BNdHIQs2YPoaRhOW5P1ajo/edit?usp=sharing",1))</f>
        <v/>
      </c>
      <c r="D136" s="3" t="s">
        <v>226</v>
      </c>
      <c r="E136" s="1" t="str">
        <f t="shared" ref="E136:E139" si="25">HYPERLINK("https://docs.google.com/presentation/d/1n5q_62xpSUGxGNOr--BS-BNdHIQs2YPoaRhOW5P1ajo/edit?usp=sharing","best photo booth rental orange county")</f>
        <v>best photo booth rental orange county</v>
      </c>
    </row>
    <row r="137" ht="112.5" customHeight="1">
      <c r="A137" s="2" t="s">
        <v>56</v>
      </c>
      <c r="B137" s="2" t="s">
        <v>222</v>
      </c>
      <c r="C137" s="1" t="str">
        <f>HYPERLINK("https://docs.google.com/presentation/d/1n5q_62xpSUGxGNOr--BS-BNdHIQs2YPoaRhOW5P1ajo/pub?start=true&amp;loop=true&amp;delayms=3000", IMAGE("https://api.qrserver.com/v1/create-qr-code/?size=150x150&amp;data=https://docs.google.com/presentation/d/1n5q_62xpSUGxGNOr--BS-BNdHIQs2YPoaRhOW5P1ajo/pub?start=true&amp;loop=true&amp;delayms=3000",1))</f>
        <v/>
      </c>
      <c r="D137" s="3" t="s">
        <v>227</v>
      </c>
      <c r="E137" s="1" t="str">
        <f t="shared" si="25"/>
        <v>best photo booth rental orange county</v>
      </c>
    </row>
    <row r="138" ht="112.5" customHeight="1">
      <c r="A138" s="2" t="s">
        <v>58</v>
      </c>
      <c r="B138" s="2" t="s">
        <v>224</v>
      </c>
      <c r="C138" s="1" t="str">
        <f>HYPERLINK("https://docs.google.com/presentation/d/1n5q_62xpSUGxGNOr--BS-BNdHIQs2YPoaRhOW5P1ajo/view", IMAGE("https://api.qrserver.com/v1/create-qr-code/?size=150x150&amp;data=https://docs.google.com/presentation/d/1n5q_62xpSUGxGNOr--BS-BNdHIQs2YPoaRhOW5P1ajo/view",1))</f>
        <v/>
      </c>
      <c r="D138" s="3" t="s">
        <v>228</v>
      </c>
      <c r="E138" s="1" t="str">
        <f t="shared" si="25"/>
        <v>best photo booth rental orange county</v>
      </c>
    </row>
    <row r="139" ht="112.5" customHeight="1">
      <c r="A139" s="2" t="s">
        <v>60</v>
      </c>
      <c r="B139" s="2" t="s">
        <v>229</v>
      </c>
      <c r="C139" s="1" t="str">
        <f>HYPERLINK("https://docs.google.com/presentation/d/1n5q_62xpSUGxGNOr--BS-BNdHIQs2YPoaRhOW5P1ajo/htmlpresent", IMAGE("https://api.qrserver.com/v1/create-qr-code/?size=150x150&amp;data=https://docs.google.com/presentation/d/1n5q_62xpSUGxGNOr--BS-BNdHIQs2YPoaRhOW5P1ajo/htmlpresent",1))</f>
        <v/>
      </c>
      <c r="D139" s="3" t="s">
        <v>230</v>
      </c>
      <c r="E139" s="1" t="str">
        <f t="shared" si="25"/>
        <v>best photo booth rental orange county</v>
      </c>
    </row>
    <row r="140" ht="112.5" customHeight="1">
      <c r="A140" s="2" t="s">
        <v>48</v>
      </c>
      <c r="B140" s="2" t="s">
        <v>209</v>
      </c>
      <c r="C140" s="1" t="str">
        <f>HYPERLINK("https://docs.google.com/document/d/1vznb50F44XGh21sTFBwMVLgUJke0rENpEWA6UqkXP9A/edit?usp=sharing", IMAGE("https://api.qrserver.com/v1/create-qr-code/?size=150x150&amp;data=https://docs.google.com/document/d/1vznb50F44XGh21sTFBwMVLgUJke0rENpEWA6UqkXP9A/edit?usp=sharing",1))</f>
        <v/>
      </c>
      <c r="D140" s="3" t="s">
        <v>231</v>
      </c>
      <c r="E140" s="1" t="str">
        <f t="shared" ref="E140:E142" si="26">HYPERLINK("https://docs.google.com/document/d/1vznb50F44XGh21sTFBwMVLgUJke0rENpEWA6UqkXP9A/edit?usp=sharing","photo booth in orange county")</f>
        <v>photo booth in orange county</v>
      </c>
    </row>
    <row r="141" ht="112.5" customHeight="1">
      <c r="A141" s="2" t="s">
        <v>50</v>
      </c>
      <c r="B141" s="2" t="s">
        <v>232</v>
      </c>
      <c r="C141" s="1" t="str">
        <f>HYPERLINK("https://docs.google.com/document/d/1vznb50F44XGh21sTFBwMVLgUJke0rENpEWA6UqkXP9A/pub", IMAGE("https://api.qrserver.com/v1/create-qr-code/?size=150x150&amp;data=https://docs.google.com/document/d/1vznb50F44XGh21sTFBwMVLgUJke0rENpEWA6UqkXP9A/pub",1))</f>
        <v/>
      </c>
      <c r="D141" s="3" t="s">
        <v>233</v>
      </c>
      <c r="E141" s="1" t="str">
        <f t="shared" si="26"/>
        <v>photo booth in orange county</v>
      </c>
    </row>
    <row r="142" ht="112.5" customHeight="1">
      <c r="A142" s="2" t="s">
        <v>52</v>
      </c>
      <c r="B142" s="2" t="s">
        <v>234</v>
      </c>
      <c r="C142" s="1" t="str">
        <f>HYPERLINK("https://docs.google.com/document/d/1vznb50F44XGh21sTFBwMVLgUJke0rENpEWA6UqkXP9A/view", IMAGE("https://api.qrserver.com/v1/create-qr-code/?size=150x150&amp;data=https://docs.google.com/document/d/1vznb50F44XGh21sTFBwMVLgUJke0rENpEWA6UqkXP9A/view",1))</f>
        <v/>
      </c>
      <c r="D142" s="3" t="s">
        <v>235</v>
      </c>
      <c r="E142" s="1" t="str">
        <f t="shared" si="26"/>
        <v>photo booth in orange county</v>
      </c>
    </row>
    <row r="143" ht="112.5" customHeight="1">
      <c r="A143" s="2" t="s">
        <v>54</v>
      </c>
      <c r="B143" s="2" t="s">
        <v>209</v>
      </c>
      <c r="C143" s="1" t="str">
        <f>HYPERLINK("https://docs.google.com/presentation/d/1F_gYxUywapOiXutnP2AATyNGvnnYHRGhZx95HPIkSX8/edit?usp=sharing", IMAGE("https://api.qrserver.com/v1/create-qr-code/?size=150x150&amp;data=https://docs.google.com/presentation/d/1F_gYxUywapOiXutnP2AATyNGvnnYHRGhZx95HPIkSX8/edit?usp=sharing",1))</f>
        <v/>
      </c>
      <c r="D143" s="3" t="s">
        <v>236</v>
      </c>
      <c r="E143" s="1" t="str">
        <f t="shared" ref="E143:E146" si="27">HYPERLINK("https://docs.google.com/presentation/d/1F_gYxUywapOiXutnP2AATyNGvnnYHRGhZx95HPIkSX8/edit?usp=sharing","photo booth in orange county")</f>
        <v>photo booth in orange county</v>
      </c>
    </row>
    <row r="144" ht="112.5" customHeight="1">
      <c r="A144" s="2" t="s">
        <v>56</v>
      </c>
      <c r="B144" s="2" t="s">
        <v>232</v>
      </c>
      <c r="C144" s="1" t="str">
        <f>HYPERLINK("https://docs.google.com/presentation/d/1F_gYxUywapOiXutnP2AATyNGvnnYHRGhZx95HPIkSX8/pub?start=true&amp;loop=true&amp;delayms=3000", IMAGE("https://api.qrserver.com/v1/create-qr-code/?size=150x150&amp;data=https://docs.google.com/presentation/d/1F_gYxUywapOiXutnP2AATyNGvnnYHRGhZx95HPIkSX8/pub?start=true&amp;loop=true&amp;delayms=3000",1))</f>
        <v/>
      </c>
      <c r="D144" s="3" t="s">
        <v>237</v>
      </c>
      <c r="E144" s="1" t="str">
        <f t="shared" si="27"/>
        <v>photo booth in orange county</v>
      </c>
    </row>
    <row r="145" ht="112.5" customHeight="1">
      <c r="A145" s="2" t="s">
        <v>58</v>
      </c>
      <c r="B145" s="2" t="s">
        <v>234</v>
      </c>
      <c r="C145" s="1" t="str">
        <f>HYPERLINK("https://docs.google.com/presentation/d/1F_gYxUywapOiXutnP2AATyNGvnnYHRGhZx95HPIkSX8/view", IMAGE("https://api.qrserver.com/v1/create-qr-code/?size=150x150&amp;data=https://docs.google.com/presentation/d/1F_gYxUywapOiXutnP2AATyNGvnnYHRGhZx95HPIkSX8/view",1))</f>
        <v/>
      </c>
      <c r="D145" s="3" t="s">
        <v>238</v>
      </c>
      <c r="E145" s="1" t="str">
        <f t="shared" si="27"/>
        <v>photo booth in orange county</v>
      </c>
    </row>
    <row r="146" ht="112.5" customHeight="1">
      <c r="A146" s="2" t="s">
        <v>60</v>
      </c>
      <c r="B146" s="2" t="s">
        <v>239</v>
      </c>
      <c r="C146" s="1" t="str">
        <f>HYPERLINK("https://docs.google.com/presentation/d/1F_gYxUywapOiXutnP2AATyNGvnnYHRGhZx95HPIkSX8/htmlpresent", IMAGE("https://api.qrserver.com/v1/create-qr-code/?size=150x150&amp;data=https://docs.google.com/presentation/d/1F_gYxUywapOiXutnP2AATyNGvnnYHRGhZx95HPIkSX8/htmlpresent",1))</f>
        <v/>
      </c>
      <c r="D146" s="3" t="s">
        <v>240</v>
      </c>
      <c r="E146" s="1" t="str">
        <f t="shared" si="27"/>
        <v>photo booth in orange county</v>
      </c>
    </row>
    <row r="147" ht="112.5" customHeight="1">
      <c r="A147" s="2" t="s">
        <v>19</v>
      </c>
      <c r="B147" s="2" t="s">
        <v>241</v>
      </c>
      <c r="C147" s="1" t="str">
        <f>HYPERLINK("https://drive.google.com/file/d/1_RT6TFpR9dbLSYKk4_B6AuaYz0ksuKQE/view?usp=sharing", IMAGE("https://api.qrserver.com/v1/create-qr-code/?size=150x150&amp;data=https://drive.google.com/file/d/1_RT6TFpR9dbLSYKk4_B6AuaYz0ksuKQE/view?usp=sharing",1))</f>
        <v/>
      </c>
      <c r="D147" s="3" t="s">
        <v>242</v>
      </c>
      <c r="E147" s="1" t="str">
        <f>HYPERLINK("https://drive.google.com/file/d/1_RT6TFpR9dbLSYKk4_B6AuaYz0ksuKQE/view?usp=sharing","photo booth costs for orange county")</f>
        <v>photo booth costs for orange county</v>
      </c>
    </row>
    <row r="148" ht="112.5" customHeight="1">
      <c r="A148" s="2" t="s">
        <v>19</v>
      </c>
      <c r="B148" s="2" t="s">
        <v>243</v>
      </c>
      <c r="C148" s="1" t="str">
        <f>HYPERLINK("https://drive.google.com/file/d/1xWh1zK7oFyZBlbTivBLZ2YeCxkOQeszr/view?usp=sharing", IMAGE("https://api.qrserver.com/v1/create-qr-code/?size=150x150&amp;data=https://drive.google.com/file/d/1xWh1zK7oFyZBlbTivBLZ2YeCxkOQeszr/view?usp=sharing",1))</f>
        <v/>
      </c>
      <c r="D148" s="3" t="s">
        <v>244</v>
      </c>
      <c r="E148" s="1" t="str">
        <f>HYPERLINK("https://drive.google.com/file/d/1xWh1zK7oFyZBlbTivBLZ2YeCxkOQeszr/view?usp=sharing","photo booth rental in orange county ca")</f>
        <v>photo booth rental in orange county ca</v>
      </c>
    </row>
    <row r="149" ht="112.5" customHeight="1">
      <c r="A149" s="2" t="s">
        <v>19</v>
      </c>
      <c r="B149" s="2" t="s">
        <v>245</v>
      </c>
      <c r="C149" s="1" t="str">
        <f>HYPERLINK("https://drive.google.com/file/d/1hk5bLoxwkkh7K5SFVEVgA8xJgouWPjNV/view?usp=sharing", IMAGE("https://api.qrserver.com/v1/create-qr-code/?size=150x150&amp;data=https://drive.google.com/file/d/1hk5bLoxwkkh7K5SFVEVgA8xJgouWPjNV/view?usp=sharing",1))</f>
        <v/>
      </c>
      <c r="D149" s="3" t="s">
        <v>246</v>
      </c>
      <c r="E149" s="1" t="str">
        <f>HYPERLINK("https://drive.google.com/file/d/1hk5bLoxwkkh7K5SFVEVgA8xJgouWPjNV/view?usp=sharing","photo booth rental orange county ca")</f>
        <v>photo booth rental orange county ca</v>
      </c>
    </row>
    <row r="150" ht="112.5" customHeight="1">
      <c r="A150" s="2" t="s">
        <v>48</v>
      </c>
      <c r="B150" s="2" t="s">
        <v>241</v>
      </c>
      <c r="C150" s="1" t="str">
        <f>HYPERLINK("https://docs.google.com/document/d/1PJ5mL7xPG8EN3hXcaG5yowXZZwXunvW3nv8hI4lh8tI/edit?usp=sharing", IMAGE("https://api.qrserver.com/v1/create-qr-code/?size=150x150&amp;data=https://docs.google.com/document/d/1PJ5mL7xPG8EN3hXcaG5yowXZZwXunvW3nv8hI4lh8tI/edit?usp=sharing",1))</f>
        <v/>
      </c>
      <c r="D150" s="3" t="s">
        <v>247</v>
      </c>
      <c r="E150" s="1" t="str">
        <f t="shared" ref="E150:E152" si="28">HYPERLINK("https://docs.google.com/document/d/1PJ5mL7xPG8EN3hXcaG5yowXZZwXunvW3nv8hI4lh8tI/edit?usp=sharing","photo booth costs for orange county")</f>
        <v>photo booth costs for orange county</v>
      </c>
    </row>
    <row r="151" ht="112.5" customHeight="1">
      <c r="A151" s="2" t="s">
        <v>50</v>
      </c>
      <c r="B151" s="2" t="s">
        <v>248</v>
      </c>
      <c r="C151" s="1" t="str">
        <f>HYPERLINK("https://docs.google.com/document/d/1PJ5mL7xPG8EN3hXcaG5yowXZZwXunvW3nv8hI4lh8tI/pub", IMAGE("https://api.qrserver.com/v1/create-qr-code/?size=150x150&amp;data=https://docs.google.com/document/d/1PJ5mL7xPG8EN3hXcaG5yowXZZwXunvW3nv8hI4lh8tI/pub",1))</f>
        <v/>
      </c>
      <c r="D151" s="3" t="s">
        <v>249</v>
      </c>
      <c r="E151" s="1" t="str">
        <f t="shared" si="28"/>
        <v>photo booth costs for orange county</v>
      </c>
    </row>
    <row r="152" ht="112.5" customHeight="1">
      <c r="A152" s="2" t="s">
        <v>52</v>
      </c>
      <c r="B152" s="2" t="s">
        <v>250</v>
      </c>
      <c r="C152" s="1" t="str">
        <f>HYPERLINK("https://docs.google.com/document/d/1PJ5mL7xPG8EN3hXcaG5yowXZZwXunvW3nv8hI4lh8tI/view", IMAGE("https://api.qrserver.com/v1/create-qr-code/?size=150x150&amp;data=https://docs.google.com/document/d/1PJ5mL7xPG8EN3hXcaG5yowXZZwXunvW3nv8hI4lh8tI/view",1))</f>
        <v/>
      </c>
      <c r="D152" s="3" t="s">
        <v>251</v>
      </c>
      <c r="E152" s="1" t="str">
        <f t="shared" si="28"/>
        <v>photo booth costs for orange county</v>
      </c>
    </row>
    <row r="153" ht="112.5" customHeight="1">
      <c r="A153" s="2" t="s">
        <v>54</v>
      </c>
      <c r="B153" s="2" t="s">
        <v>241</v>
      </c>
      <c r="C153" s="1" t="str">
        <f>HYPERLINK("https://docs.google.com/presentation/d/1ns2t6eLprj1QuWxb1dRENhqkml9_T8KjFxLOizHK5Og/edit?usp=sharing", IMAGE("https://api.qrserver.com/v1/create-qr-code/?size=150x150&amp;data=https://docs.google.com/presentation/d/1ns2t6eLprj1QuWxb1dRENhqkml9_T8KjFxLOizHK5Og/edit?usp=sharing",1))</f>
        <v/>
      </c>
      <c r="D153" s="3" t="s">
        <v>252</v>
      </c>
      <c r="E153" s="1" t="str">
        <f t="shared" ref="E153:E156" si="29">HYPERLINK("https://docs.google.com/presentation/d/1ns2t6eLprj1QuWxb1dRENhqkml9_T8KjFxLOizHK5Og/edit?usp=sharing","photo booth costs for orange county")</f>
        <v>photo booth costs for orange county</v>
      </c>
    </row>
    <row r="154" ht="112.5" customHeight="1">
      <c r="A154" s="2" t="s">
        <v>56</v>
      </c>
      <c r="B154" s="2" t="s">
        <v>248</v>
      </c>
      <c r="C154" s="1" t="str">
        <f>HYPERLINK("https://docs.google.com/presentation/d/1ns2t6eLprj1QuWxb1dRENhqkml9_T8KjFxLOizHK5Og/pub?start=true&amp;loop=true&amp;delayms=3000", IMAGE("https://api.qrserver.com/v1/create-qr-code/?size=150x150&amp;data=https://docs.google.com/presentation/d/1ns2t6eLprj1QuWxb1dRENhqkml9_T8KjFxLOizHK5Og/pub?start=true&amp;loop=true&amp;delayms=3000",1))</f>
        <v/>
      </c>
      <c r="D154" s="3" t="s">
        <v>253</v>
      </c>
      <c r="E154" s="1" t="str">
        <f t="shared" si="29"/>
        <v>photo booth costs for orange county</v>
      </c>
    </row>
    <row r="155" ht="112.5" customHeight="1">
      <c r="A155" s="2" t="s">
        <v>58</v>
      </c>
      <c r="B155" s="2" t="s">
        <v>250</v>
      </c>
      <c r="C155" s="1" t="str">
        <f>HYPERLINK("https://docs.google.com/presentation/d/1ns2t6eLprj1QuWxb1dRENhqkml9_T8KjFxLOizHK5Og/view", IMAGE("https://api.qrserver.com/v1/create-qr-code/?size=150x150&amp;data=https://docs.google.com/presentation/d/1ns2t6eLprj1QuWxb1dRENhqkml9_T8KjFxLOizHK5Og/view",1))</f>
        <v/>
      </c>
      <c r="D155" s="3" t="s">
        <v>254</v>
      </c>
      <c r="E155" s="1" t="str">
        <f t="shared" si="29"/>
        <v>photo booth costs for orange county</v>
      </c>
    </row>
    <row r="156" ht="112.5" customHeight="1">
      <c r="A156" s="2" t="s">
        <v>60</v>
      </c>
      <c r="B156" s="2" t="s">
        <v>255</v>
      </c>
      <c r="C156" s="1" t="str">
        <f>HYPERLINK("https://docs.google.com/presentation/d/1ns2t6eLprj1QuWxb1dRENhqkml9_T8KjFxLOizHK5Og/htmlpresent", IMAGE("https://api.qrserver.com/v1/create-qr-code/?size=150x150&amp;data=https://docs.google.com/presentation/d/1ns2t6eLprj1QuWxb1dRENhqkml9_T8KjFxLOizHK5Og/htmlpresent",1))</f>
        <v/>
      </c>
      <c r="D156" s="3" t="s">
        <v>256</v>
      </c>
      <c r="E156" s="1" t="str">
        <f t="shared" si="29"/>
        <v>photo booth costs for orange county</v>
      </c>
    </row>
    <row r="157" ht="112.5" customHeight="1">
      <c r="A157" s="2" t="s">
        <v>48</v>
      </c>
      <c r="B157" s="2" t="s">
        <v>243</v>
      </c>
      <c r="C157" s="1" t="str">
        <f>HYPERLINK("https://docs.google.com/document/d/1hrSX2v6lEB59IvwVS7oRox3FchL6qH-CNn5KUlCRXnM/edit?usp=sharing", IMAGE("https://api.qrserver.com/v1/create-qr-code/?size=150x150&amp;data=https://docs.google.com/document/d/1hrSX2v6lEB59IvwVS7oRox3FchL6qH-CNn5KUlCRXnM/edit?usp=sharing",1))</f>
        <v/>
      </c>
      <c r="D157" s="3" t="s">
        <v>257</v>
      </c>
      <c r="E157" s="1" t="str">
        <f t="shared" ref="E157:E159" si="30">HYPERLINK("https://docs.google.com/document/d/1hrSX2v6lEB59IvwVS7oRox3FchL6qH-CNn5KUlCRXnM/edit?usp=sharing","photo booth rental in orange county ca")</f>
        <v>photo booth rental in orange county ca</v>
      </c>
    </row>
    <row r="158" ht="112.5" customHeight="1">
      <c r="A158" s="2" t="s">
        <v>50</v>
      </c>
      <c r="B158" s="2" t="s">
        <v>258</v>
      </c>
      <c r="C158" s="1" t="str">
        <f>HYPERLINK("https://docs.google.com/document/d/1hrSX2v6lEB59IvwVS7oRox3FchL6qH-CNn5KUlCRXnM/pub", IMAGE("https://api.qrserver.com/v1/create-qr-code/?size=150x150&amp;data=https://docs.google.com/document/d/1hrSX2v6lEB59IvwVS7oRox3FchL6qH-CNn5KUlCRXnM/pub",1))</f>
        <v/>
      </c>
      <c r="D158" s="3" t="s">
        <v>259</v>
      </c>
      <c r="E158" s="1" t="str">
        <f t="shared" si="30"/>
        <v>photo booth rental in orange county ca</v>
      </c>
    </row>
    <row r="159" ht="112.5" customHeight="1">
      <c r="A159" s="2" t="s">
        <v>52</v>
      </c>
      <c r="B159" s="2" t="s">
        <v>260</v>
      </c>
      <c r="C159" s="1" t="str">
        <f>HYPERLINK("https://docs.google.com/document/d/1hrSX2v6lEB59IvwVS7oRox3FchL6qH-CNn5KUlCRXnM/view", IMAGE("https://api.qrserver.com/v1/create-qr-code/?size=150x150&amp;data=https://docs.google.com/document/d/1hrSX2v6lEB59IvwVS7oRox3FchL6qH-CNn5KUlCRXnM/view",1))</f>
        <v/>
      </c>
      <c r="D159" s="3" t="s">
        <v>261</v>
      </c>
      <c r="E159" s="1" t="str">
        <f t="shared" si="30"/>
        <v>photo booth rental in orange county ca</v>
      </c>
    </row>
    <row r="160" ht="112.5" customHeight="1">
      <c r="A160" s="2" t="s">
        <v>54</v>
      </c>
      <c r="B160" s="2" t="s">
        <v>243</v>
      </c>
      <c r="C160" s="1" t="str">
        <f>HYPERLINK("https://docs.google.com/presentation/d/1rzFfAiJiKNkUCr21bYc3fVu_u8KsupqU4KCduw59Dlw/edit?usp=sharing", IMAGE("https://api.qrserver.com/v1/create-qr-code/?size=150x150&amp;data=https://docs.google.com/presentation/d/1rzFfAiJiKNkUCr21bYc3fVu_u8KsupqU4KCduw59Dlw/edit?usp=sharing",1))</f>
        <v/>
      </c>
      <c r="D160" s="3" t="s">
        <v>262</v>
      </c>
      <c r="E160" s="1" t="str">
        <f t="shared" ref="E160:E163" si="31">HYPERLINK("https://docs.google.com/presentation/d/1rzFfAiJiKNkUCr21bYc3fVu_u8KsupqU4KCduw59Dlw/edit?usp=sharing","photo booth rental in orange county ca")</f>
        <v>photo booth rental in orange county ca</v>
      </c>
    </row>
    <row r="161" ht="112.5" customHeight="1">
      <c r="A161" s="2" t="s">
        <v>56</v>
      </c>
      <c r="B161" s="2" t="s">
        <v>258</v>
      </c>
      <c r="C161" s="1" t="str">
        <f>HYPERLINK("https://docs.google.com/presentation/d/1rzFfAiJiKNkUCr21bYc3fVu_u8KsupqU4KCduw59Dlw/pub?start=true&amp;loop=true&amp;delayms=3000", IMAGE("https://api.qrserver.com/v1/create-qr-code/?size=150x150&amp;data=https://docs.google.com/presentation/d/1rzFfAiJiKNkUCr21bYc3fVu_u8KsupqU4KCduw59Dlw/pub?start=true&amp;loop=true&amp;delayms=3000",1))</f>
        <v/>
      </c>
      <c r="D161" s="3" t="s">
        <v>263</v>
      </c>
      <c r="E161" s="1" t="str">
        <f t="shared" si="31"/>
        <v>photo booth rental in orange county ca</v>
      </c>
    </row>
    <row r="162" ht="112.5" customHeight="1">
      <c r="A162" s="2" t="s">
        <v>58</v>
      </c>
      <c r="B162" s="2" t="s">
        <v>260</v>
      </c>
      <c r="C162" s="1" t="str">
        <f>HYPERLINK("https://docs.google.com/presentation/d/1rzFfAiJiKNkUCr21bYc3fVu_u8KsupqU4KCduw59Dlw/view", IMAGE("https://api.qrserver.com/v1/create-qr-code/?size=150x150&amp;data=https://docs.google.com/presentation/d/1rzFfAiJiKNkUCr21bYc3fVu_u8KsupqU4KCduw59Dlw/view",1))</f>
        <v/>
      </c>
      <c r="D162" s="3" t="s">
        <v>264</v>
      </c>
      <c r="E162" s="1" t="str">
        <f t="shared" si="31"/>
        <v>photo booth rental in orange county ca</v>
      </c>
    </row>
    <row r="163" ht="112.5" customHeight="1">
      <c r="A163" s="2" t="s">
        <v>60</v>
      </c>
      <c r="B163" s="2" t="s">
        <v>265</v>
      </c>
      <c r="C163" s="1" t="str">
        <f>HYPERLINK("https://docs.google.com/presentation/d/1rzFfAiJiKNkUCr21bYc3fVu_u8KsupqU4KCduw59Dlw/htmlpresent", IMAGE("https://api.qrserver.com/v1/create-qr-code/?size=150x150&amp;data=https://docs.google.com/presentation/d/1rzFfAiJiKNkUCr21bYc3fVu_u8KsupqU4KCduw59Dlw/htmlpresent",1))</f>
        <v/>
      </c>
      <c r="D163" s="3" t="s">
        <v>266</v>
      </c>
      <c r="E163" s="1" t="str">
        <f t="shared" si="31"/>
        <v>photo booth rental in orange county ca</v>
      </c>
    </row>
    <row r="164" ht="112.5" customHeight="1">
      <c r="A164" s="2" t="s">
        <v>48</v>
      </c>
      <c r="B164" s="2" t="s">
        <v>245</v>
      </c>
      <c r="C164" s="1" t="str">
        <f>HYPERLINK("https://docs.google.com/document/d/13yo1VmSah8g1qg_ozMCamy7VvfWWneoTIoDfLUmXoPw/edit?usp=sharing", IMAGE("https://api.qrserver.com/v1/create-qr-code/?size=150x150&amp;data=https://docs.google.com/document/d/13yo1VmSah8g1qg_ozMCamy7VvfWWneoTIoDfLUmXoPw/edit?usp=sharing",1))</f>
        <v/>
      </c>
      <c r="D164" s="3" t="s">
        <v>267</v>
      </c>
      <c r="E164" s="1" t="str">
        <f t="shared" ref="E164:E166" si="32">HYPERLINK("https://docs.google.com/document/d/13yo1VmSah8g1qg_ozMCamy7VvfWWneoTIoDfLUmXoPw/edit?usp=sharing","photo booth rental orange county ca")</f>
        <v>photo booth rental orange county ca</v>
      </c>
    </row>
    <row r="165" ht="112.5" customHeight="1">
      <c r="A165" s="2" t="s">
        <v>50</v>
      </c>
      <c r="B165" s="2" t="s">
        <v>268</v>
      </c>
      <c r="C165" s="1" t="str">
        <f>HYPERLINK("https://docs.google.com/document/d/13yo1VmSah8g1qg_ozMCamy7VvfWWneoTIoDfLUmXoPw/pub", IMAGE("https://api.qrserver.com/v1/create-qr-code/?size=150x150&amp;data=https://docs.google.com/document/d/13yo1VmSah8g1qg_ozMCamy7VvfWWneoTIoDfLUmXoPw/pub",1))</f>
        <v/>
      </c>
      <c r="D165" s="3" t="s">
        <v>269</v>
      </c>
      <c r="E165" s="1" t="str">
        <f t="shared" si="32"/>
        <v>photo booth rental orange county ca</v>
      </c>
    </row>
    <row r="166" ht="112.5" customHeight="1">
      <c r="A166" s="2" t="s">
        <v>52</v>
      </c>
      <c r="B166" s="2" t="s">
        <v>270</v>
      </c>
      <c r="C166" s="1" t="str">
        <f>HYPERLINK("https://docs.google.com/document/d/13yo1VmSah8g1qg_ozMCamy7VvfWWneoTIoDfLUmXoPw/view", IMAGE("https://api.qrserver.com/v1/create-qr-code/?size=150x150&amp;data=https://docs.google.com/document/d/13yo1VmSah8g1qg_ozMCamy7VvfWWneoTIoDfLUmXoPw/view",1))</f>
        <v/>
      </c>
      <c r="D166" s="3" t="s">
        <v>271</v>
      </c>
      <c r="E166" s="1" t="str">
        <f t="shared" si="32"/>
        <v>photo booth rental orange county ca</v>
      </c>
    </row>
    <row r="167" ht="112.5" customHeight="1">
      <c r="A167" s="2" t="s">
        <v>54</v>
      </c>
      <c r="B167" s="2" t="s">
        <v>245</v>
      </c>
      <c r="C167" s="1" t="str">
        <f>HYPERLINK("https://docs.google.com/presentation/d/1MlBMQ2dUWQa4bLWKf4VEONsO-YR-eORKzA7li3dMYC0/edit?usp=sharing", IMAGE("https://api.qrserver.com/v1/create-qr-code/?size=150x150&amp;data=https://docs.google.com/presentation/d/1MlBMQ2dUWQa4bLWKf4VEONsO-YR-eORKzA7li3dMYC0/edit?usp=sharing",1))</f>
        <v/>
      </c>
      <c r="D167" s="3" t="s">
        <v>272</v>
      </c>
      <c r="E167" s="1" t="str">
        <f t="shared" ref="E167:E170" si="33">HYPERLINK("https://docs.google.com/presentation/d/1MlBMQ2dUWQa4bLWKf4VEONsO-YR-eORKzA7li3dMYC0/edit?usp=sharing","photo booth rental orange county ca")</f>
        <v>photo booth rental orange county ca</v>
      </c>
    </row>
    <row r="168" ht="112.5" customHeight="1">
      <c r="A168" s="2" t="s">
        <v>56</v>
      </c>
      <c r="B168" s="2" t="s">
        <v>268</v>
      </c>
      <c r="C168" s="1" t="str">
        <f>HYPERLINK("https://docs.google.com/presentation/d/1MlBMQ2dUWQa4bLWKf4VEONsO-YR-eORKzA7li3dMYC0/pub?start=true&amp;loop=true&amp;delayms=3000", IMAGE("https://api.qrserver.com/v1/create-qr-code/?size=150x150&amp;data=https://docs.google.com/presentation/d/1MlBMQ2dUWQa4bLWKf4VEONsO-YR-eORKzA7li3dMYC0/pub?start=true&amp;loop=true&amp;delayms=3000",1))</f>
        <v/>
      </c>
      <c r="D168" s="3" t="s">
        <v>273</v>
      </c>
      <c r="E168" s="1" t="str">
        <f t="shared" si="33"/>
        <v>photo booth rental orange county ca</v>
      </c>
    </row>
    <row r="169" ht="112.5" customHeight="1">
      <c r="A169" s="2" t="s">
        <v>58</v>
      </c>
      <c r="B169" s="2" t="s">
        <v>270</v>
      </c>
      <c r="C169" s="1" t="str">
        <f>HYPERLINK("https://docs.google.com/presentation/d/1MlBMQ2dUWQa4bLWKf4VEONsO-YR-eORKzA7li3dMYC0/view", IMAGE("https://api.qrserver.com/v1/create-qr-code/?size=150x150&amp;data=https://docs.google.com/presentation/d/1MlBMQ2dUWQa4bLWKf4VEONsO-YR-eORKzA7li3dMYC0/view",1))</f>
        <v/>
      </c>
      <c r="D169" s="3" t="s">
        <v>274</v>
      </c>
      <c r="E169" s="1" t="str">
        <f t="shared" si="33"/>
        <v>photo booth rental orange county ca</v>
      </c>
    </row>
    <row r="170" ht="112.5" customHeight="1">
      <c r="A170" s="2" t="s">
        <v>60</v>
      </c>
      <c r="B170" s="2" t="s">
        <v>275</v>
      </c>
      <c r="C170" s="1" t="str">
        <f>HYPERLINK("https://docs.google.com/presentation/d/1MlBMQ2dUWQa4bLWKf4VEONsO-YR-eORKzA7li3dMYC0/htmlpresent", IMAGE("https://api.qrserver.com/v1/create-qr-code/?size=150x150&amp;data=https://docs.google.com/presentation/d/1MlBMQ2dUWQa4bLWKf4VEONsO-YR-eORKzA7li3dMYC0/htmlpresent",1))</f>
        <v/>
      </c>
      <c r="D170" s="3" t="s">
        <v>276</v>
      </c>
      <c r="E170" s="1" t="str">
        <f t="shared" si="33"/>
        <v>photo booth rental orange county ca</v>
      </c>
    </row>
    <row r="171" ht="112.5" customHeight="1">
      <c r="A171" s="2" t="s">
        <v>19</v>
      </c>
      <c r="B171" s="2" t="s">
        <v>277</v>
      </c>
      <c r="C171" s="1" t="str">
        <f>HYPERLINK("https://drive.google.com/file/d/1fN-b30wqpegark4K6e6D54wPP-gBvijg/view?usp=sharing", IMAGE("https://api.qrserver.com/v1/create-qr-code/?size=150x150&amp;data=https://drive.google.com/file/d/1fN-b30wqpegark4K6e6D54wPP-gBvijg/view?usp=sharing",1))</f>
        <v/>
      </c>
      <c r="D171" s="3" t="s">
        <v>278</v>
      </c>
      <c r="E171" s="1" t="str">
        <f>HYPERLINK("https://drive.google.com/file/d/1fN-b30wqpegark4K6e6D54wPP-gBvijg/view?usp=sharing","photo booth rental prices orange county")</f>
        <v>photo booth rental prices orange county</v>
      </c>
    </row>
    <row r="172" ht="112.5" customHeight="1">
      <c r="A172" s="2" t="s">
        <v>19</v>
      </c>
      <c r="B172" s="2" t="s">
        <v>279</v>
      </c>
      <c r="C172" s="1" t="str">
        <f>HYPERLINK("https://drive.google.com/file/d/1lNJ-WKWJKjjC1XGrQlCg6q5TZaxa274u/view?usp=sharing", IMAGE("https://api.qrserver.com/v1/create-qr-code/?size=150x150&amp;data=https://drive.google.com/file/d/1lNJ-WKWJKjjC1XGrQlCg6q5TZaxa274u/view?usp=sharing",1))</f>
        <v/>
      </c>
      <c r="D172" s="3" t="s">
        <v>280</v>
      </c>
      <c r="E172" s="1" t="str">
        <f>HYPERLINK("https://drive.google.com/file/d/1lNJ-WKWJKjjC1XGrQlCg6q5TZaxa274u/view?usp=sharing","orange county photo booth")</f>
        <v>orange county photo booth</v>
      </c>
    </row>
    <row r="173" ht="112.5" customHeight="1">
      <c r="A173" s="2" t="s">
        <v>19</v>
      </c>
      <c r="B173" s="2" t="s">
        <v>281</v>
      </c>
      <c r="C173" s="1" t="str">
        <f>HYPERLINK("https://drive.google.com/file/d/1R1YwwsuiCwjcpkZ7ca4XIUQzK8MpFZl5/view?usp=sharing", IMAGE("https://api.qrserver.com/v1/create-qr-code/?size=150x150&amp;data=https://drive.google.com/file/d/1R1YwwsuiCwjcpkZ7ca4XIUQzK8MpFZl5/view?usp=sharing",1))</f>
        <v/>
      </c>
      <c r="D173" s="3" t="s">
        <v>282</v>
      </c>
      <c r="E173" s="1" t="str">
        <f>HYPERLINK("https://drive.google.com/file/d/1R1YwwsuiCwjcpkZ7ca4XIUQzK8MpFZl5/view?usp=sharing","Photo Booth Rental Anaheim")</f>
        <v>Photo Booth Rental Anaheim</v>
      </c>
    </row>
    <row r="174" ht="112.5" customHeight="1">
      <c r="A174" s="2" t="s">
        <v>48</v>
      </c>
      <c r="B174" s="2" t="s">
        <v>277</v>
      </c>
      <c r="C174" s="1" t="str">
        <f>HYPERLINK("https://docs.google.com/document/d/1Nnfzl4FD-m6HQ2vMBMQOsRLCTdcTiq9fJreNqIXFiBo/edit?usp=sharing", IMAGE("https://api.qrserver.com/v1/create-qr-code/?size=150x150&amp;data=https://docs.google.com/document/d/1Nnfzl4FD-m6HQ2vMBMQOsRLCTdcTiq9fJreNqIXFiBo/edit?usp=sharing",1))</f>
        <v/>
      </c>
      <c r="D174" s="3" t="s">
        <v>283</v>
      </c>
      <c r="E174" s="1" t="str">
        <f t="shared" ref="E174:E176" si="34">HYPERLINK("https://docs.google.com/document/d/1Nnfzl4FD-m6HQ2vMBMQOsRLCTdcTiq9fJreNqIXFiBo/edit?usp=sharing","photo booth rental prices orange county")</f>
        <v>photo booth rental prices orange county</v>
      </c>
    </row>
    <row r="175" ht="112.5" customHeight="1">
      <c r="A175" s="2" t="s">
        <v>50</v>
      </c>
      <c r="B175" s="2" t="s">
        <v>284</v>
      </c>
      <c r="C175" s="1" t="str">
        <f>HYPERLINK("https://docs.google.com/document/d/1Nnfzl4FD-m6HQ2vMBMQOsRLCTdcTiq9fJreNqIXFiBo/pub", IMAGE("https://api.qrserver.com/v1/create-qr-code/?size=150x150&amp;data=https://docs.google.com/document/d/1Nnfzl4FD-m6HQ2vMBMQOsRLCTdcTiq9fJreNqIXFiBo/pub",1))</f>
        <v/>
      </c>
      <c r="D175" s="3" t="s">
        <v>285</v>
      </c>
      <c r="E175" s="1" t="str">
        <f t="shared" si="34"/>
        <v>photo booth rental prices orange county</v>
      </c>
    </row>
    <row r="176" ht="112.5" customHeight="1">
      <c r="A176" s="2" t="s">
        <v>52</v>
      </c>
      <c r="B176" s="2" t="s">
        <v>286</v>
      </c>
      <c r="C176" s="1" t="str">
        <f>HYPERLINK("https://docs.google.com/document/d/1Nnfzl4FD-m6HQ2vMBMQOsRLCTdcTiq9fJreNqIXFiBo/view", IMAGE("https://api.qrserver.com/v1/create-qr-code/?size=150x150&amp;data=https://docs.google.com/document/d/1Nnfzl4FD-m6HQ2vMBMQOsRLCTdcTiq9fJreNqIXFiBo/view",1))</f>
        <v/>
      </c>
      <c r="D176" s="3" t="s">
        <v>287</v>
      </c>
      <c r="E176" s="1" t="str">
        <f t="shared" si="34"/>
        <v>photo booth rental prices orange county</v>
      </c>
    </row>
    <row r="177" ht="112.5" customHeight="1">
      <c r="A177" s="2" t="s">
        <v>54</v>
      </c>
      <c r="B177" s="2" t="s">
        <v>277</v>
      </c>
      <c r="C177" s="1" t="str">
        <f>HYPERLINK("https://docs.google.com/presentation/d/1o0eK6u1dyiNIag63qEJbSVfKjJ7MeSd3fHrq0hBjSpU/edit?usp=sharing", IMAGE("https://api.qrserver.com/v1/create-qr-code/?size=150x150&amp;data=https://docs.google.com/presentation/d/1o0eK6u1dyiNIag63qEJbSVfKjJ7MeSd3fHrq0hBjSpU/edit?usp=sharing",1))</f>
        <v/>
      </c>
      <c r="D177" s="3" t="s">
        <v>288</v>
      </c>
      <c r="E177" s="1" t="str">
        <f t="shared" ref="E177:E180" si="35">HYPERLINK("https://docs.google.com/presentation/d/1o0eK6u1dyiNIag63qEJbSVfKjJ7MeSd3fHrq0hBjSpU/edit?usp=sharing","photo booth rental prices orange county")</f>
        <v>photo booth rental prices orange county</v>
      </c>
    </row>
    <row r="178" ht="112.5" customHeight="1">
      <c r="A178" s="2" t="s">
        <v>56</v>
      </c>
      <c r="B178" s="2" t="s">
        <v>284</v>
      </c>
      <c r="C178" s="1" t="str">
        <f>HYPERLINK("https://docs.google.com/presentation/d/1o0eK6u1dyiNIag63qEJbSVfKjJ7MeSd3fHrq0hBjSpU/pub?start=true&amp;loop=true&amp;delayms=3000", IMAGE("https://api.qrserver.com/v1/create-qr-code/?size=150x150&amp;data=https://docs.google.com/presentation/d/1o0eK6u1dyiNIag63qEJbSVfKjJ7MeSd3fHrq0hBjSpU/pub?start=true&amp;loop=true&amp;delayms=3000",1))</f>
        <v/>
      </c>
      <c r="D178" s="3" t="s">
        <v>289</v>
      </c>
      <c r="E178" s="1" t="str">
        <f t="shared" si="35"/>
        <v>photo booth rental prices orange county</v>
      </c>
    </row>
    <row r="179" ht="112.5" customHeight="1">
      <c r="A179" s="2" t="s">
        <v>58</v>
      </c>
      <c r="B179" s="2" t="s">
        <v>286</v>
      </c>
      <c r="C179" s="1" t="str">
        <f>HYPERLINK("https://docs.google.com/presentation/d/1o0eK6u1dyiNIag63qEJbSVfKjJ7MeSd3fHrq0hBjSpU/view", IMAGE("https://api.qrserver.com/v1/create-qr-code/?size=150x150&amp;data=https://docs.google.com/presentation/d/1o0eK6u1dyiNIag63qEJbSVfKjJ7MeSd3fHrq0hBjSpU/view",1))</f>
        <v/>
      </c>
      <c r="D179" s="3" t="s">
        <v>290</v>
      </c>
      <c r="E179" s="1" t="str">
        <f t="shared" si="35"/>
        <v>photo booth rental prices orange county</v>
      </c>
    </row>
    <row r="180" ht="112.5" customHeight="1">
      <c r="A180" s="2" t="s">
        <v>60</v>
      </c>
      <c r="B180" s="2" t="s">
        <v>291</v>
      </c>
      <c r="C180" s="1" t="str">
        <f>HYPERLINK("https://docs.google.com/presentation/d/1o0eK6u1dyiNIag63qEJbSVfKjJ7MeSd3fHrq0hBjSpU/htmlpresent", IMAGE("https://api.qrserver.com/v1/create-qr-code/?size=150x150&amp;data=https://docs.google.com/presentation/d/1o0eK6u1dyiNIag63qEJbSVfKjJ7MeSd3fHrq0hBjSpU/htmlpresent",1))</f>
        <v/>
      </c>
      <c r="D180" s="3" t="s">
        <v>292</v>
      </c>
      <c r="E180" s="1" t="str">
        <f t="shared" si="35"/>
        <v>photo booth rental prices orange county</v>
      </c>
    </row>
    <row r="181" ht="112.5" customHeight="1">
      <c r="A181" s="2" t="s">
        <v>48</v>
      </c>
      <c r="B181" s="2" t="s">
        <v>279</v>
      </c>
      <c r="C181" s="1" t="str">
        <f>HYPERLINK("https://docs.google.com/document/d/1epqF1zsYvPqSFRksnf7P4VnPDlpsoG4vlvZEYtbuZZk/edit?usp=sharing", IMAGE("https://api.qrserver.com/v1/create-qr-code/?size=150x150&amp;data=https://docs.google.com/document/d/1epqF1zsYvPqSFRksnf7P4VnPDlpsoG4vlvZEYtbuZZk/edit?usp=sharing",1))</f>
        <v/>
      </c>
      <c r="D181" s="3" t="s">
        <v>293</v>
      </c>
      <c r="E181" s="1" t="str">
        <f t="shared" ref="E181:E183" si="36">HYPERLINK("https://docs.google.com/document/d/1epqF1zsYvPqSFRksnf7P4VnPDlpsoG4vlvZEYtbuZZk/edit?usp=sharing","orange county photo booth")</f>
        <v>orange county photo booth</v>
      </c>
    </row>
    <row r="182" ht="112.5" customHeight="1">
      <c r="A182" s="2" t="s">
        <v>50</v>
      </c>
      <c r="B182" s="2" t="s">
        <v>294</v>
      </c>
      <c r="C182" s="1" t="str">
        <f>HYPERLINK("https://docs.google.com/document/d/1epqF1zsYvPqSFRksnf7P4VnPDlpsoG4vlvZEYtbuZZk/pub", IMAGE("https://api.qrserver.com/v1/create-qr-code/?size=150x150&amp;data=https://docs.google.com/document/d/1epqF1zsYvPqSFRksnf7P4VnPDlpsoG4vlvZEYtbuZZk/pub",1))</f>
        <v/>
      </c>
      <c r="D182" s="3" t="s">
        <v>295</v>
      </c>
      <c r="E182" s="1" t="str">
        <f t="shared" si="36"/>
        <v>orange county photo booth</v>
      </c>
    </row>
    <row r="183" ht="112.5" customHeight="1">
      <c r="A183" s="2" t="s">
        <v>52</v>
      </c>
      <c r="B183" s="2" t="s">
        <v>296</v>
      </c>
      <c r="C183" s="1" t="str">
        <f>HYPERLINK("https://docs.google.com/document/d/1epqF1zsYvPqSFRksnf7P4VnPDlpsoG4vlvZEYtbuZZk/view", IMAGE("https://api.qrserver.com/v1/create-qr-code/?size=150x150&amp;data=https://docs.google.com/document/d/1epqF1zsYvPqSFRksnf7P4VnPDlpsoG4vlvZEYtbuZZk/view",1))</f>
        <v/>
      </c>
      <c r="D183" s="3" t="s">
        <v>297</v>
      </c>
      <c r="E183" s="1" t="str">
        <f t="shared" si="36"/>
        <v>orange county photo booth</v>
      </c>
    </row>
    <row r="184" ht="112.5" customHeight="1">
      <c r="A184" s="2" t="s">
        <v>54</v>
      </c>
      <c r="B184" s="2" t="s">
        <v>279</v>
      </c>
      <c r="C184" s="1" t="str">
        <f>HYPERLINK("https://docs.google.com/presentation/d/1QFNHwCIgNfK3Wzi0NaRlZ5TS4gHdqzLsupByz_gcrG0/edit?usp=sharing", IMAGE("https://api.qrserver.com/v1/create-qr-code/?size=150x150&amp;data=https://docs.google.com/presentation/d/1QFNHwCIgNfK3Wzi0NaRlZ5TS4gHdqzLsupByz_gcrG0/edit?usp=sharing",1))</f>
        <v/>
      </c>
      <c r="D184" s="3" t="s">
        <v>298</v>
      </c>
      <c r="E184" s="1" t="str">
        <f t="shared" ref="E184:E187" si="37">HYPERLINK("https://docs.google.com/presentation/d/1QFNHwCIgNfK3Wzi0NaRlZ5TS4gHdqzLsupByz_gcrG0/edit?usp=sharing","orange county photo booth")</f>
        <v>orange county photo booth</v>
      </c>
    </row>
    <row r="185" ht="112.5" customHeight="1">
      <c r="A185" s="2" t="s">
        <v>56</v>
      </c>
      <c r="B185" s="2" t="s">
        <v>294</v>
      </c>
      <c r="C185" s="1" t="str">
        <f>HYPERLINK("https://docs.google.com/presentation/d/1QFNHwCIgNfK3Wzi0NaRlZ5TS4gHdqzLsupByz_gcrG0/pub?start=true&amp;loop=true&amp;delayms=3000", IMAGE("https://api.qrserver.com/v1/create-qr-code/?size=150x150&amp;data=https://docs.google.com/presentation/d/1QFNHwCIgNfK3Wzi0NaRlZ5TS4gHdqzLsupByz_gcrG0/pub?start=true&amp;loop=true&amp;delayms=3000",1))</f>
        <v/>
      </c>
      <c r="D185" s="3" t="s">
        <v>299</v>
      </c>
      <c r="E185" s="1" t="str">
        <f t="shared" si="37"/>
        <v>orange county photo booth</v>
      </c>
    </row>
    <row r="186" ht="112.5" customHeight="1">
      <c r="A186" s="2" t="s">
        <v>58</v>
      </c>
      <c r="B186" s="2" t="s">
        <v>296</v>
      </c>
      <c r="C186" s="1" t="str">
        <f>HYPERLINK("https://docs.google.com/presentation/d/1QFNHwCIgNfK3Wzi0NaRlZ5TS4gHdqzLsupByz_gcrG0/view", IMAGE("https://api.qrserver.com/v1/create-qr-code/?size=150x150&amp;data=https://docs.google.com/presentation/d/1QFNHwCIgNfK3Wzi0NaRlZ5TS4gHdqzLsupByz_gcrG0/view",1))</f>
        <v/>
      </c>
      <c r="D186" s="3" t="s">
        <v>300</v>
      </c>
      <c r="E186" s="1" t="str">
        <f t="shared" si="37"/>
        <v>orange county photo booth</v>
      </c>
    </row>
    <row r="187" ht="112.5" customHeight="1">
      <c r="A187" s="2" t="s">
        <v>60</v>
      </c>
      <c r="B187" s="2" t="s">
        <v>301</v>
      </c>
      <c r="C187" s="1" t="str">
        <f>HYPERLINK("https://docs.google.com/presentation/d/1QFNHwCIgNfK3Wzi0NaRlZ5TS4gHdqzLsupByz_gcrG0/htmlpresent", IMAGE("https://api.qrserver.com/v1/create-qr-code/?size=150x150&amp;data=https://docs.google.com/presentation/d/1QFNHwCIgNfK3Wzi0NaRlZ5TS4gHdqzLsupByz_gcrG0/htmlpresent",1))</f>
        <v/>
      </c>
      <c r="D187" s="3" t="s">
        <v>302</v>
      </c>
      <c r="E187" s="1" t="str">
        <f t="shared" si="37"/>
        <v>orange county photo booth</v>
      </c>
    </row>
    <row r="188" ht="112.5" customHeight="1">
      <c r="A188" s="2" t="s">
        <v>48</v>
      </c>
      <c r="B188" s="2" t="s">
        <v>281</v>
      </c>
      <c r="C188" s="1" t="str">
        <f>HYPERLINK("https://docs.google.com/document/d/1Rtr_H7q06yLPRByPBC_aNxttlUSdQxC8iHcNqLIyK2M/edit?usp=sharing", IMAGE("https://api.qrserver.com/v1/create-qr-code/?size=150x150&amp;data=https://docs.google.com/document/d/1Rtr_H7q06yLPRByPBC_aNxttlUSdQxC8iHcNqLIyK2M/edit?usp=sharing",1))</f>
        <v/>
      </c>
      <c r="D188" s="3" t="s">
        <v>303</v>
      </c>
      <c r="E188" s="1" t="str">
        <f t="shared" ref="E188:E190" si="38">HYPERLINK("https://docs.google.com/document/d/1Rtr_H7q06yLPRByPBC_aNxttlUSdQxC8iHcNqLIyK2M/edit?usp=sharing","Photo Booth Rental Anaheim")</f>
        <v>Photo Booth Rental Anaheim</v>
      </c>
    </row>
    <row r="189" ht="112.5" customHeight="1">
      <c r="A189" s="2" t="s">
        <v>50</v>
      </c>
      <c r="B189" s="2" t="s">
        <v>304</v>
      </c>
      <c r="C189" s="1" t="str">
        <f>HYPERLINK("https://docs.google.com/document/d/1Rtr_H7q06yLPRByPBC_aNxttlUSdQxC8iHcNqLIyK2M/pub", IMAGE("https://api.qrserver.com/v1/create-qr-code/?size=150x150&amp;data=https://docs.google.com/document/d/1Rtr_H7q06yLPRByPBC_aNxttlUSdQxC8iHcNqLIyK2M/pub",1))</f>
        <v/>
      </c>
      <c r="D189" s="3" t="s">
        <v>305</v>
      </c>
      <c r="E189" s="1" t="str">
        <f t="shared" si="38"/>
        <v>Photo Booth Rental Anaheim</v>
      </c>
    </row>
    <row r="190" ht="112.5" customHeight="1">
      <c r="A190" s="2" t="s">
        <v>52</v>
      </c>
      <c r="B190" s="2" t="s">
        <v>306</v>
      </c>
      <c r="C190" s="1" t="str">
        <f>HYPERLINK("https://docs.google.com/document/d/1Rtr_H7q06yLPRByPBC_aNxttlUSdQxC8iHcNqLIyK2M/view", IMAGE("https://api.qrserver.com/v1/create-qr-code/?size=150x150&amp;data=https://docs.google.com/document/d/1Rtr_H7q06yLPRByPBC_aNxttlUSdQxC8iHcNqLIyK2M/view",1))</f>
        <v/>
      </c>
      <c r="D190" s="3" t="s">
        <v>307</v>
      </c>
      <c r="E190" s="1" t="str">
        <f t="shared" si="38"/>
        <v>Photo Booth Rental Anaheim</v>
      </c>
    </row>
    <row r="191" ht="112.5" customHeight="1">
      <c r="A191" s="2" t="s">
        <v>54</v>
      </c>
      <c r="B191" s="2" t="s">
        <v>281</v>
      </c>
      <c r="C191" s="1" t="str">
        <f>HYPERLINK("https://docs.google.com/presentation/d/1NMF79FpCogPXYKLIh7eNyfV-hDASbGArDkdqz9jmUzE/edit?usp=sharing", IMAGE("https://api.qrserver.com/v1/create-qr-code/?size=150x150&amp;data=https://docs.google.com/presentation/d/1NMF79FpCogPXYKLIh7eNyfV-hDASbGArDkdqz9jmUzE/edit?usp=sharing",1))</f>
        <v/>
      </c>
      <c r="D191" s="3" t="s">
        <v>308</v>
      </c>
      <c r="E191" s="1" t="str">
        <f t="shared" ref="E191:E194" si="39">HYPERLINK("https://docs.google.com/presentation/d/1NMF79FpCogPXYKLIh7eNyfV-hDASbGArDkdqz9jmUzE/edit?usp=sharing","Photo Booth Rental Anaheim")</f>
        <v>Photo Booth Rental Anaheim</v>
      </c>
    </row>
    <row r="192" ht="112.5" customHeight="1">
      <c r="A192" s="2" t="s">
        <v>56</v>
      </c>
      <c r="B192" s="2" t="s">
        <v>304</v>
      </c>
      <c r="C192" s="1" t="str">
        <f>HYPERLINK("https://docs.google.com/presentation/d/1NMF79FpCogPXYKLIh7eNyfV-hDASbGArDkdqz9jmUzE/pub?start=true&amp;loop=true&amp;delayms=3000", IMAGE("https://api.qrserver.com/v1/create-qr-code/?size=150x150&amp;data=https://docs.google.com/presentation/d/1NMF79FpCogPXYKLIh7eNyfV-hDASbGArDkdqz9jmUzE/pub?start=true&amp;loop=true&amp;delayms=3000",1))</f>
        <v/>
      </c>
      <c r="D192" s="3" t="s">
        <v>309</v>
      </c>
      <c r="E192" s="1" t="str">
        <f t="shared" si="39"/>
        <v>Photo Booth Rental Anaheim</v>
      </c>
    </row>
    <row r="193" ht="112.5" customHeight="1">
      <c r="A193" s="2" t="s">
        <v>58</v>
      </c>
      <c r="B193" s="2" t="s">
        <v>306</v>
      </c>
      <c r="C193" s="1" t="str">
        <f>HYPERLINK("https://docs.google.com/presentation/d/1NMF79FpCogPXYKLIh7eNyfV-hDASbGArDkdqz9jmUzE/view", IMAGE("https://api.qrserver.com/v1/create-qr-code/?size=150x150&amp;data=https://docs.google.com/presentation/d/1NMF79FpCogPXYKLIh7eNyfV-hDASbGArDkdqz9jmUzE/view",1))</f>
        <v/>
      </c>
      <c r="D193" s="3" t="s">
        <v>310</v>
      </c>
      <c r="E193" s="1" t="str">
        <f t="shared" si="39"/>
        <v>Photo Booth Rental Anaheim</v>
      </c>
    </row>
    <row r="194" ht="112.5" customHeight="1">
      <c r="A194" s="2" t="s">
        <v>60</v>
      </c>
      <c r="B194" s="2" t="s">
        <v>311</v>
      </c>
      <c r="C194" s="1" t="str">
        <f>HYPERLINK("https://docs.google.com/presentation/d/1NMF79FpCogPXYKLIh7eNyfV-hDASbGArDkdqz9jmUzE/htmlpresent", IMAGE("https://api.qrserver.com/v1/create-qr-code/?size=150x150&amp;data=https://docs.google.com/presentation/d/1NMF79FpCogPXYKLIh7eNyfV-hDASbGArDkdqz9jmUzE/htmlpresent",1))</f>
        <v/>
      </c>
      <c r="D194" s="3" t="s">
        <v>312</v>
      </c>
      <c r="E194" s="1" t="str">
        <f t="shared" si="39"/>
        <v>Photo Booth Rental Anaheim</v>
      </c>
    </row>
    <row r="195" ht="112.5" customHeight="1">
      <c r="A195" s="2" t="s">
        <v>19</v>
      </c>
      <c r="B195" s="2" t="s">
        <v>313</v>
      </c>
      <c r="C195" s="1" t="str">
        <f>HYPERLINK("https://drive.google.com/file/d/1ZNn1Xfj_t9Rc7pLrqKZ6SXjjCdQvkLiV/view?usp=sharing", IMAGE("https://api.qrserver.com/v1/create-qr-code/?size=150x150&amp;data=https://drive.google.com/file/d/1ZNn1Xfj_t9Rc7pLrqKZ6SXjjCdQvkLiV/view?usp=sharing",1))</f>
        <v/>
      </c>
      <c r="D195" s="3" t="s">
        <v>314</v>
      </c>
      <c r="E195" s="1" t="str">
        <f>HYPERLINK("https://drive.google.com/file/d/1ZNn1Xfj_t9Rc7pLrqKZ6SXjjCdQvkLiV/view?usp=sharing","Photo Booth Rental Newport Beach")</f>
        <v>Photo Booth Rental Newport Beach</v>
      </c>
    </row>
    <row r="196" ht="112.5" customHeight="1">
      <c r="A196" s="2" t="s">
        <v>19</v>
      </c>
      <c r="B196" s="2" t="s">
        <v>315</v>
      </c>
      <c r="C196" s="1" t="str">
        <f>HYPERLINK("https://drive.google.com/file/d/110CZKWb0-wrkEEbEznDDiB6Y0GGt7wG1/view?usp=sharing", IMAGE("https://api.qrserver.com/v1/create-qr-code/?size=150x150&amp;data=https://drive.google.com/file/d/110CZKWb0-wrkEEbEznDDiB6Y0GGt7wG1/view?usp=sharing",1))</f>
        <v/>
      </c>
      <c r="D196" s="3" t="s">
        <v>316</v>
      </c>
      <c r="E196" s="1" t="str">
        <f>HYPERLINK("https://drive.google.com/file/d/110CZKWb0-wrkEEbEznDDiB6Y0GGt7wG1/view?usp=sharing","Photo Booth Rental Huntington Beach")</f>
        <v>Photo Booth Rental Huntington Beach</v>
      </c>
    </row>
    <row r="197" ht="112.5" customHeight="1">
      <c r="A197" s="2" t="s">
        <v>48</v>
      </c>
      <c r="B197" s="2" t="s">
        <v>313</v>
      </c>
      <c r="C197" s="1" t="str">
        <f>HYPERLINK("https://docs.google.com/document/d/1T_lGW0RqX1s_04VYvZ3COkeYs8Ud4aNgBNOOmJpIe0w/edit?usp=sharing", IMAGE("https://api.qrserver.com/v1/create-qr-code/?size=150x150&amp;data=https://docs.google.com/document/d/1T_lGW0RqX1s_04VYvZ3COkeYs8Ud4aNgBNOOmJpIe0w/edit?usp=sharing",1))</f>
        <v/>
      </c>
      <c r="D197" s="3" t="s">
        <v>317</v>
      </c>
      <c r="E197" s="1" t="str">
        <f t="shared" ref="E197:E199" si="40">HYPERLINK("https://docs.google.com/document/d/1T_lGW0RqX1s_04VYvZ3COkeYs8Ud4aNgBNOOmJpIe0w/edit?usp=sharing","Photo Booth Rental Newport Beach")</f>
        <v>Photo Booth Rental Newport Beach</v>
      </c>
    </row>
    <row r="198" ht="112.5" customHeight="1">
      <c r="A198" s="2" t="s">
        <v>50</v>
      </c>
      <c r="B198" s="2" t="s">
        <v>318</v>
      </c>
      <c r="C198" s="1" t="str">
        <f>HYPERLINK("https://docs.google.com/document/d/1T_lGW0RqX1s_04VYvZ3COkeYs8Ud4aNgBNOOmJpIe0w/pub", IMAGE("https://api.qrserver.com/v1/create-qr-code/?size=150x150&amp;data=https://docs.google.com/document/d/1T_lGW0RqX1s_04VYvZ3COkeYs8Ud4aNgBNOOmJpIe0w/pub",1))</f>
        <v/>
      </c>
      <c r="D198" s="3" t="s">
        <v>319</v>
      </c>
      <c r="E198" s="1" t="str">
        <f t="shared" si="40"/>
        <v>Photo Booth Rental Newport Beach</v>
      </c>
    </row>
    <row r="199" ht="112.5" customHeight="1">
      <c r="A199" s="2" t="s">
        <v>52</v>
      </c>
      <c r="B199" s="2" t="s">
        <v>320</v>
      </c>
      <c r="C199" s="1" t="str">
        <f>HYPERLINK("https://docs.google.com/document/d/1T_lGW0RqX1s_04VYvZ3COkeYs8Ud4aNgBNOOmJpIe0w/view", IMAGE("https://api.qrserver.com/v1/create-qr-code/?size=150x150&amp;data=https://docs.google.com/document/d/1T_lGW0RqX1s_04VYvZ3COkeYs8Ud4aNgBNOOmJpIe0w/view",1))</f>
        <v/>
      </c>
      <c r="D199" s="3" t="s">
        <v>321</v>
      </c>
      <c r="E199" s="1" t="str">
        <f t="shared" si="40"/>
        <v>Photo Booth Rental Newport Beach</v>
      </c>
    </row>
    <row r="200" ht="112.5" customHeight="1">
      <c r="A200" s="2" t="s">
        <v>54</v>
      </c>
      <c r="B200" s="2" t="s">
        <v>313</v>
      </c>
      <c r="C200" s="1" t="str">
        <f>HYPERLINK("https://docs.google.com/presentation/d/1ven594PEZce2Y-vWUYpCP7gkFS1uqM5ySkiXBvivPZ0/edit?usp=sharing", IMAGE("https://api.qrserver.com/v1/create-qr-code/?size=150x150&amp;data=https://docs.google.com/presentation/d/1ven594PEZce2Y-vWUYpCP7gkFS1uqM5ySkiXBvivPZ0/edit?usp=sharing",1))</f>
        <v/>
      </c>
      <c r="D200" s="3" t="s">
        <v>322</v>
      </c>
      <c r="E200" s="1" t="str">
        <f t="shared" ref="E200:E203" si="41">HYPERLINK("https://docs.google.com/presentation/d/1ven594PEZce2Y-vWUYpCP7gkFS1uqM5ySkiXBvivPZ0/edit?usp=sharing","Photo Booth Rental Newport Beach")</f>
        <v>Photo Booth Rental Newport Beach</v>
      </c>
    </row>
    <row r="201" ht="112.5" customHeight="1">
      <c r="A201" s="2" t="s">
        <v>56</v>
      </c>
      <c r="B201" s="2" t="s">
        <v>318</v>
      </c>
      <c r="C201" s="1" t="str">
        <f>HYPERLINK("https://docs.google.com/presentation/d/1ven594PEZce2Y-vWUYpCP7gkFS1uqM5ySkiXBvivPZ0/pub?start=true&amp;loop=true&amp;delayms=3000", IMAGE("https://api.qrserver.com/v1/create-qr-code/?size=150x150&amp;data=https://docs.google.com/presentation/d/1ven594PEZce2Y-vWUYpCP7gkFS1uqM5ySkiXBvivPZ0/pub?start=true&amp;loop=true&amp;delayms=3000",1))</f>
        <v/>
      </c>
      <c r="D201" s="3" t="s">
        <v>323</v>
      </c>
      <c r="E201" s="1" t="str">
        <f t="shared" si="41"/>
        <v>Photo Booth Rental Newport Beach</v>
      </c>
    </row>
    <row r="202" ht="112.5" customHeight="1">
      <c r="A202" s="2" t="s">
        <v>58</v>
      </c>
      <c r="B202" s="2" t="s">
        <v>320</v>
      </c>
      <c r="C202" s="1" t="str">
        <f>HYPERLINK("https://docs.google.com/presentation/d/1ven594PEZce2Y-vWUYpCP7gkFS1uqM5ySkiXBvivPZ0/view", IMAGE("https://api.qrserver.com/v1/create-qr-code/?size=150x150&amp;data=https://docs.google.com/presentation/d/1ven594PEZce2Y-vWUYpCP7gkFS1uqM5ySkiXBvivPZ0/view",1))</f>
        <v/>
      </c>
      <c r="D202" s="3" t="s">
        <v>324</v>
      </c>
      <c r="E202" s="1" t="str">
        <f t="shared" si="41"/>
        <v>Photo Booth Rental Newport Beach</v>
      </c>
    </row>
    <row r="203" ht="112.5" customHeight="1">
      <c r="A203" s="2" t="s">
        <v>60</v>
      </c>
      <c r="B203" s="2" t="s">
        <v>325</v>
      </c>
      <c r="C203" s="1" t="str">
        <f>HYPERLINK("https://docs.google.com/presentation/d/1ven594PEZce2Y-vWUYpCP7gkFS1uqM5ySkiXBvivPZ0/htmlpresent", IMAGE("https://api.qrserver.com/v1/create-qr-code/?size=150x150&amp;data=https://docs.google.com/presentation/d/1ven594PEZce2Y-vWUYpCP7gkFS1uqM5ySkiXBvivPZ0/htmlpresent",1))</f>
        <v/>
      </c>
      <c r="D203" s="3" t="s">
        <v>326</v>
      </c>
      <c r="E203" s="1" t="str">
        <f t="shared" si="41"/>
        <v>Photo Booth Rental Newport Beach</v>
      </c>
    </row>
    <row r="204" ht="112.5" customHeight="1">
      <c r="A204" s="2" t="s">
        <v>48</v>
      </c>
      <c r="B204" s="2" t="s">
        <v>315</v>
      </c>
      <c r="C204" s="1" t="str">
        <f>HYPERLINK("https://docs.google.com/document/d/1JCDrgHg1GbNSIvbHgc28uJWh1WJQcd_CoeIG6t6mVgg/edit?usp=sharing", IMAGE("https://api.qrserver.com/v1/create-qr-code/?size=150x150&amp;data=https://docs.google.com/document/d/1JCDrgHg1GbNSIvbHgc28uJWh1WJQcd_CoeIG6t6mVgg/edit?usp=sharing",1))</f>
        <v/>
      </c>
      <c r="D204" s="3" t="s">
        <v>327</v>
      </c>
      <c r="E204" s="1" t="str">
        <f t="shared" ref="E204:E206" si="42">HYPERLINK("https://docs.google.com/document/d/1JCDrgHg1GbNSIvbHgc28uJWh1WJQcd_CoeIG6t6mVgg/edit?usp=sharing","Photo Booth Rental Huntington Beach")</f>
        <v>Photo Booth Rental Huntington Beach</v>
      </c>
    </row>
    <row r="205" ht="112.5" customHeight="1">
      <c r="A205" s="2" t="s">
        <v>50</v>
      </c>
      <c r="B205" s="2" t="s">
        <v>328</v>
      </c>
      <c r="C205" s="1" t="str">
        <f>HYPERLINK("https://docs.google.com/document/d/1JCDrgHg1GbNSIvbHgc28uJWh1WJQcd_CoeIG6t6mVgg/pub", IMAGE("https://api.qrserver.com/v1/create-qr-code/?size=150x150&amp;data=https://docs.google.com/document/d/1JCDrgHg1GbNSIvbHgc28uJWh1WJQcd_CoeIG6t6mVgg/pub",1))</f>
        <v/>
      </c>
      <c r="D205" s="3" t="s">
        <v>329</v>
      </c>
      <c r="E205" s="1" t="str">
        <f t="shared" si="42"/>
        <v>Photo Booth Rental Huntington Beach</v>
      </c>
    </row>
    <row r="206" ht="112.5" customHeight="1">
      <c r="A206" s="2" t="s">
        <v>52</v>
      </c>
      <c r="B206" s="2" t="s">
        <v>330</v>
      </c>
      <c r="C206" s="1" t="str">
        <f>HYPERLINK("https://docs.google.com/document/d/1JCDrgHg1GbNSIvbHgc28uJWh1WJQcd_CoeIG6t6mVgg/view", IMAGE("https://api.qrserver.com/v1/create-qr-code/?size=150x150&amp;data=https://docs.google.com/document/d/1JCDrgHg1GbNSIvbHgc28uJWh1WJQcd_CoeIG6t6mVgg/view",1))</f>
        <v/>
      </c>
      <c r="D206" s="3" t="s">
        <v>331</v>
      </c>
      <c r="E206" s="1" t="str">
        <f t="shared" si="42"/>
        <v>Photo Booth Rental Huntington Beach</v>
      </c>
    </row>
    <row r="207" ht="112.5" customHeight="1">
      <c r="A207" s="2" t="s">
        <v>54</v>
      </c>
      <c r="B207" s="2" t="s">
        <v>315</v>
      </c>
      <c r="C207" s="1" t="str">
        <f>HYPERLINK("https://docs.google.com/presentation/d/1RMw5SZ3wUDvLC58NeHguDTht4vLgQXyDZ9oGjqkrVRk/edit?usp=sharing", IMAGE("https://api.qrserver.com/v1/create-qr-code/?size=150x150&amp;data=https://docs.google.com/presentation/d/1RMw5SZ3wUDvLC58NeHguDTht4vLgQXyDZ9oGjqkrVRk/edit?usp=sharing",1))</f>
        <v/>
      </c>
      <c r="D207" s="3" t="s">
        <v>332</v>
      </c>
      <c r="E207" s="1" t="str">
        <f t="shared" ref="E207:E210" si="43">HYPERLINK("https://docs.google.com/presentation/d/1RMw5SZ3wUDvLC58NeHguDTht4vLgQXyDZ9oGjqkrVRk/edit?usp=sharing","Photo Booth Rental Huntington Beach")</f>
        <v>Photo Booth Rental Huntington Beach</v>
      </c>
    </row>
    <row r="208" ht="112.5" customHeight="1">
      <c r="A208" s="2" t="s">
        <v>56</v>
      </c>
      <c r="B208" s="2" t="s">
        <v>328</v>
      </c>
      <c r="C208" s="1" t="str">
        <f>HYPERLINK("https://docs.google.com/presentation/d/1RMw5SZ3wUDvLC58NeHguDTht4vLgQXyDZ9oGjqkrVRk/pub?start=true&amp;loop=true&amp;delayms=3000", IMAGE("https://api.qrserver.com/v1/create-qr-code/?size=150x150&amp;data=https://docs.google.com/presentation/d/1RMw5SZ3wUDvLC58NeHguDTht4vLgQXyDZ9oGjqkrVRk/pub?start=true&amp;loop=true&amp;delayms=3000",1))</f>
        <v/>
      </c>
      <c r="D208" s="3" t="s">
        <v>333</v>
      </c>
      <c r="E208" s="1" t="str">
        <f t="shared" si="43"/>
        <v>Photo Booth Rental Huntington Beach</v>
      </c>
    </row>
    <row r="209" ht="112.5" customHeight="1">
      <c r="A209" s="2" t="s">
        <v>58</v>
      </c>
      <c r="B209" s="2" t="s">
        <v>330</v>
      </c>
      <c r="C209" s="1" t="str">
        <f>HYPERLINK("https://docs.google.com/presentation/d/1RMw5SZ3wUDvLC58NeHguDTht4vLgQXyDZ9oGjqkrVRk/view", IMAGE("https://api.qrserver.com/v1/create-qr-code/?size=150x150&amp;data=https://docs.google.com/presentation/d/1RMw5SZ3wUDvLC58NeHguDTht4vLgQXyDZ9oGjqkrVRk/view",1))</f>
        <v/>
      </c>
      <c r="D209" s="3" t="s">
        <v>334</v>
      </c>
      <c r="E209" s="1" t="str">
        <f t="shared" si="43"/>
        <v>Photo Booth Rental Huntington Beach</v>
      </c>
    </row>
    <row r="210" ht="112.5" customHeight="1">
      <c r="A210" s="2" t="s">
        <v>60</v>
      </c>
      <c r="B210" s="2" t="s">
        <v>335</v>
      </c>
      <c r="C210" s="1" t="str">
        <f>HYPERLINK("https://docs.google.com/presentation/d/1RMw5SZ3wUDvLC58NeHguDTht4vLgQXyDZ9oGjqkrVRk/htmlpresent", IMAGE("https://api.qrserver.com/v1/create-qr-code/?size=150x150&amp;data=https://docs.google.com/presentation/d/1RMw5SZ3wUDvLC58NeHguDTht4vLgQXyDZ9oGjqkrVRk/htmlpresent",1))</f>
        <v/>
      </c>
      <c r="D210" s="3" t="s">
        <v>336</v>
      </c>
      <c r="E210" s="1" t="str">
        <f t="shared" si="43"/>
        <v>Photo Booth Rental Huntington Beach</v>
      </c>
    </row>
    <row r="211" ht="112.5" customHeight="1">
      <c r="A211" s="2" t="s">
        <v>337</v>
      </c>
      <c r="B211" s="2" t="s">
        <v>338</v>
      </c>
      <c r="C211" s="1" t="str">
        <f>HYPERLINK("https://drive.google.com/file/d/1KQ7_upnx0uAXSMuWoQV1E9Grhrotw1wJ/view?usp=sharing", IMAGE("https://api.qrserver.com/v1/create-qr-code/?size=150x150&amp;data=https://drive.google.com/file/d/1KQ7_upnx0uAXSMuWoQV1E9Grhrotw1wJ/view?usp=sharing",1))</f>
        <v/>
      </c>
      <c r="D211" s="3" t="s">
        <v>339</v>
      </c>
      <c r="E211" s="1" t="str">
        <f>HYPERLINK("https://drive.google.com/file/d/1KQ7_upnx0uAXSMuWoQV1E9Grhrotw1wJ/view?usp=sharing","photo booth rental package Orange County-photo booth rental package Orange County.ods")</f>
        <v>photo booth rental package Orange County-photo booth rental package Orange County.ods</v>
      </c>
    </row>
    <row r="212" ht="112.5" customHeight="1">
      <c r="A212" s="2" t="s">
        <v>340</v>
      </c>
      <c r="B212" s="2" t="s">
        <v>341</v>
      </c>
      <c r="C212" s="1" t="str">
        <f>HYPERLINK("https://docs.google.com/spreadsheets/d/136Py9yX-zEPXsSLx6Re2xicAk6ebDLYU/edit?usp=sharing&amp;ouid=115602453726005426174&amp;rtpof=true&amp;sd=true", IMAGE("https://api.qrserver.com/v1/create-qr-code/?size=150x150&amp;data=https://docs.google.com/spreadsheets/d/136Py9yX-zEPXsSLx6Re2xicAk6ebDLYU/edit?usp=sharing&amp;ouid=115602453726005426174&amp;rtpof=true&amp;sd=true",1))</f>
        <v/>
      </c>
      <c r="D212" s="3" t="s">
        <v>342</v>
      </c>
      <c r="E212" s="1" t="str">
        <f>HYPERLINK("https://docs.google.com/spreadsheets/d/136Py9yX-zEPXsSLx6Re2xicAk6ebDLYU/edit?usp=sharing&amp;ouid=115602453726005426174&amp;rtpof=true&amp;sd=true","photo booth rental package Orange County-photo booth rental package Orange County.xlsx")</f>
        <v>photo booth rental package Orange County-photo booth rental package Orange County.xlsx</v>
      </c>
    </row>
    <row r="213" ht="112.5" customHeight="1">
      <c r="A213" s="2" t="s">
        <v>337</v>
      </c>
      <c r="B213" s="2" t="s">
        <v>343</v>
      </c>
      <c r="C213" s="1" t="str">
        <f>HYPERLINK("https://drive.google.com/file/d/1cDzK4_c7esSp1htLiv6M8fdzQXOqMVEv/view?usp=sharing", IMAGE("https://api.qrserver.com/v1/create-qr-code/?size=150x150&amp;data=https://drive.google.com/file/d/1cDzK4_c7esSp1htLiv6M8fdzQXOqMVEv/view?usp=sharing",1))</f>
        <v/>
      </c>
      <c r="D213" s="3" t="s">
        <v>344</v>
      </c>
      <c r="E213" s="1" t="str">
        <f>HYPERLINK("https://drive.google.com/file/d/1cDzK4_c7esSp1htLiv6M8fdzQXOqMVEv/view?usp=sharing","photo booth rental package Orange County-Keywords.ods")</f>
        <v>photo booth rental package Orange County-Keywords.ods</v>
      </c>
    </row>
    <row r="214" ht="112.5" customHeight="1">
      <c r="A214" s="2" t="s">
        <v>340</v>
      </c>
      <c r="B214" s="2" t="s">
        <v>345</v>
      </c>
      <c r="C214" s="1" t="str">
        <f>HYPERLINK("https://docs.google.com/spreadsheets/d/109VOMiiMsf6oR-iwS0QYiv7TKvFqSUIH/edit?usp=sharing&amp;ouid=115602453726005426174&amp;rtpof=true&amp;sd=true", IMAGE("https://api.qrserver.com/v1/create-qr-code/?size=150x150&amp;data=https://docs.google.com/spreadsheets/d/109VOMiiMsf6oR-iwS0QYiv7TKvFqSUIH/edit?usp=sharing&amp;ouid=115602453726005426174&amp;rtpof=true&amp;sd=true",1))</f>
        <v/>
      </c>
      <c r="D214" s="3" t="s">
        <v>346</v>
      </c>
      <c r="E214" s="1" t="str">
        <f>HYPERLINK("https://docs.google.com/spreadsheets/d/109VOMiiMsf6oR-iwS0QYiv7TKvFqSUIH/edit?usp=sharing&amp;ouid=115602453726005426174&amp;rtpof=true&amp;sd=true","photo booth rental package Orange County-Keywords.xlsx")</f>
        <v>photo booth rental package Orange County-Keywords.xlsx</v>
      </c>
    </row>
    <row r="215" ht="112.5" customHeight="1">
      <c r="A215" s="2" t="s">
        <v>337</v>
      </c>
      <c r="B215" s="2" t="s">
        <v>347</v>
      </c>
      <c r="C215" s="1" t="str">
        <f>HYPERLINK("https://drive.google.com/file/d/1JZkYnHcMd5fWdYqTpiu-lSDkC7JRMiwJ/view?usp=sharing", IMAGE("https://api.qrserver.com/v1/create-qr-code/?size=150x150&amp;data=https://drive.google.com/file/d/1JZkYnHcMd5fWdYqTpiu-lSDkC7JRMiwJ/view?usp=sharing",1))</f>
        <v/>
      </c>
      <c r="D215" s="3" t="s">
        <v>348</v>
      </c>
      <c r="E215" s="1" t="str">
        <f>HYPERLINK("https://drive.google.com/file/d/1JZkYnHcMd5fWdYqTpiu-lSDkC7JRMiwJ/view?usp=sharing","photo booth rental package Orange County-Content.ods")</f>
        <v>photo booth rental package Orange County-Content.ods</v>
      </c>
    </row>
    <row r="216" ht="112.5" customHeight="1">
      <c r="A216" s="2" t="s">
        <v>340</v>
      </c>
      <c r="B216" s="2" t="s">
        <v>349</v>
      </c>
      <c r="C216" s="1" t="str">
        <f>HYPERLINK("https://docs.google.com/spreadsheets/d/1F1pPyxMcAY3-0F2PkGE3ohrA3akXHh-u/edit?usp=sharing&amp;ouid=115602453726005426174&amp;rtpof=true&amp;sd=true", IMAGE("https://api.qrserver.com/v1/create-qr-code/?size=150x150&amp;data=https://docs.google.com/spreadsheets/d/1F1pPyxMcAY3-0F2PkGE3ohrA3akXHh-u/edit?usp=sharing&amp;ouid=115602453726005426174&amp;rtpof=true&amp;sd=true",1))</f>
        <v/>
      </c>
      <c r="D216" s="3" t="s">
        <v>350</v>
      </c>
      <c r="E216" s="1" t="str">
        <f>HYPERLINK("https://docs.google.com/spreadsheets/d/1F1pPyxMcAY3-0F2PkGE3ohrA3akXHh-u/edit?usp=sharing&amp;ouid=115602453726005426174&amp;rtpof=true&amp;sd=true","photo booth rental package Orange County-Content.xlsx")</f>
        <v>photo booth rental package Orange County-Content.xlsx</v>
      </c>
    </row>
    <row r="217" ht="112.5" customHeight="1">
      <c r="A217" s="2" t="s">
        <v>337</v>
      </c>
      <c r="B217" s="2" t="s">
        <v>351</v>
      </c>
      <c r="C217" s="1" t="str">
        <f>HYPERLINK("https://drive.google.com/file/d/1JKj2F99UNJUJNCx_MsE3RnA9rPqdhCUh/view?usp=sharing", IMAGE("https://api.qrserver.com/v1/create-qr-code/?size=150x150&amp;data=https://drive.google.com/file/d/1JKj2F99UNJUJNCx_MsE3RnA9rPqdhCUh/view?usp=sharing",1))</f>
        <v/>
      </c>
      <c r="D217" s="3" t="s">
        <v>352</v>
      </c>
      <c r="E217" s="1" t="str">
        <f>HYPERLINK("https://drive.google.com/file/d/1JKj2F99UNJUJNCx_MsE3RnA9rPqdhCUh/view?usp=sharing","photo booth rental package Orange County-Calendar Events.ods")</f>
        <v>photo booth rental package Orange County-Calendar Events.ods</v>
      </c>
    </row>
    <row r="218" ht="112.5" customHeight="1">
      <c r="A218" s="2" t="s">
        <v>340</v>
      </c>
      <c r="B218" s="2" t="s">
        <v>353</v>
      </c>
      <c r="C218" s="1" t="str">
        <f>HYPERLINK("https://docs.google.com/spreadsheets/d/1cY4KMDeyYRedotUI_IVACCuVgRcPYOE_/edit?usp=sharing&amp;ouid=115602453726005426174&amp;rtpof=true&amp;sd=true", IMAGE("https://api.qrserver.com/v1/create-qr-code/?size=150x150&amp;data=https://docs.google.com/spreadsheets/d/1cY4KMDeyYRedotUI_IVACCuVgRcPYOE_/edit?usp=sharing&amp;ouid=115602453726005426174&amp;rtpof=true&amp;sd=true",1))</f>
        <v/>
      </c>
      <c r="D218" s="3" t="s">
        <v>354</v>
      </c>
      <c r="E218" s="1" t="str">
        <f>HYPERLINK("https://docs.google.com/spreadsheets/d/1cY4KMDeyYRedotUI_IVACCuVgRcPYOE_/edit?usp=sharing&amp;ouid=115602453726005426174&amp;rtpof=true&amp;sd=true","photo booth rental package Orange County-Calendar Events.xlsx")</f>
        <v>photo booth rental package Orange County-Calendar Events.xlsx</v>
      </c>
    </row>
    <row r="219" ht="112.5" customHeight="1">
      <c r="A219" s="2" t="s">
        <v>337</v>
      </c>
      <c r="B219" s="2" t="s">
        <v>355</v>
      </c>
      <c r="C219" s="1" t="str">
        <f>HYPERLINK("https://drive.google.com/file/d/1qsB6-h2z_NX0Z5mm97vwQNrSiwSuFykT/view?usp=sharing", IMAGE("https://api.qrserver.com/v1/create-qr-code/?size=150x150&amp;data=https://drive.google.com/file/d/1qsB6-h2z_NX0Z5mm97vwQNrSiwSuFykT/view?usp=sharing",1))</f>
        <v/>
      </c>
      <c r="D219" s="3" t="s">
        <v>356</v>
      </c>
      <c r="E219" s="1" t="str">
        <f>HYPERLINK("https://drive.google.com/file/d/1qsB6-h2z_NX0Z5mm97vwQNrSiwSuFykT/view?usp=sharing","photo booth rental package Orange County-RSS Feeds.ods")</f>
        <v>photo booth rental package Orange County-RSS Feeds.ods</v>
      </c>
    </row>
    <row r="220" ht="112.5" customHeight="1">
      <c r="A220" s="2" t="s">
        <v>340</v>
      </c>
      <c r="B220" s="2" t="s">
        <v>357</v>
      </c>
      <c r="C220" s="1" t="str">
        <f>HYPERLINK("https://docs.google.com/spreadsheets/d/1zp4TgOmZXHZUe1nCZjQpz4X25raXSGRf/edit?usp=sharing&amp;ouid=115602453726005426174&amp;rtpof=true&amp;sd=true", IMAGE("https://api.qrserver.com/v1/create-qr-code/?size=150x150&amp;data=https://docs.google.com/spreadsheets/d/1zp4TgOmZXHZUe1nCZjQpz4X25raXSGRf/edit?usp=sharing&amp;ouid=115602453726005426174&amp;rtpof=true&amp;sd=true",1))</f>
        <v/>
      </c>
      <c r="D220" s="3" t="s">
        <v>358</v>
      </c>
      <c r="E220" s="1" t="str">
        <f>HYPERLINK("https://docs.google.com/spreadsheets/d/1zp4TgOmZXHZUe1nCZjQpz4X25raXSGRf/edit?usp=sharing&amp;ouid=115602453726005426174&amp;rtpof=true&amp;sd=true","photo booth rental package Orange County-RSS Feeds.xlsx")</f>
        <v>photo booth rental package Orange County-RSS Feeds.xlsx</v>
      </c>
    </row>
    <row r="221" ht="112.5" customHeight="1">
      <c r="A221" s="2" t="s">
        <v>337</v>
      </c>
      <c r="B221" s="2" t="s">
        <v>359</v>
      </c>
      <c r="C221" s="1" t="str">
        <f>HYPERLINK("https://drive.google.com/file/d/1RZ7_tOtDn60tfrj4HENy1PHgNAMCrxIk/view?usp=sharing", IMAGE("https://api.qrserver.com/v1/create-qr-code/?size=150x150&amp;data=https://drive.google.com/file/d/1RZ7_tOtDn60tfrj4HENy1PHgNAMCrxIk/view?usp=sharing",1))</f>
        <v/>
      </c>
      <c r="D221" s="3" t="s">
        <v>360</v>
      </c>
      <c r="E221" s="1" t="str">
        <f>HYPERLINK("https://drive.google.com/file/d/1RZ7_tOtDn60tfrj4HENy1PHgNAMCrxIk/view?usp=sharing","photo booth rental package Orange County-Iframe Embeds.ods")</f>
        <v>photo booth rental package Orange County-Iframe Embeds.ods</v>
      </c>
    </row>
    <row r="222" ht="112.5" customHeight="1">
      <c r="A222" s="2" t="s">
        <v>340</v>
      </c>
      <c r="B222" s="2" t="s">
        <v>361</v>
      </c>
      <c r="C222" s="1" t="str">
        <f>HYPERLINK("https://docs.google.com/spreadsheets/d/1YduXNwis_RNcj47oZ2Kec_EonNyiw68g/edit?usp=sharing&amp;ouid=115602453726005426174&amp;rtpof=true&amp;sd=true", IMAGE("https://api.qrserver.com/v1/create-qr-code/?size=150x150&amp;data=https://docs.google.com/spreadsheets/d/1YduXNwis_RNcj47oZ2Kec_EonNyiw68g/edit?usp=sharing&amp;ouid=115602453726005426174&amp;rtpof=true&amp;sd=true",1))</f>
        <v/>
      </c>
      <c r="D222" s="3" t="s">
        <v>362</v>
      </c>
      <c r="E222" s="1" t="str">
        <f>HYPERLINK("https://docs.google.com/spreadsheets/d/1YduXNwis_RNcj47oZ2Kec_EonNyiw68g/edit?usp=sharing&amp;ouid=115602453726005426174&amp;rtpof=true&amp;sd=true","photo booth rental package Orange County-Iframe Embeds.xlsx")</f>
        <v>photo booth rental package Orange County-Iframe Embeds.xlsx</v>
      </c>
    </row>
    <row r="223" ht="112.5" customHeight="1">
      <c r="A223" s="2" t="s">
        <v>363</v>
      </c>
      <c r="B223" s="2" t="s">
        <v>364</v>
      </c>
      <c r="C223" s="1" t="str">
        <f>HYPERLINK("https://drive.google.com/file/d/1oDhIs5P_K7fH_2EyRZgjBK0lz57PoRqx/view?usp=sharing", IMAGE("https://api.qrserver.com/v1/create-qr-code/?size=150x150&amp;data=https://drive.google.com/file/d/1oDhIs5P_K7fH_2EyRZgjBK0lz57PoRqx/view?usp=sharing",1))</f>
        <v/>
      </c>
      <c r="D223" s="3" t="s">
        <v>365</v>
      </c>
      <c r="E223" s="1" t="str">
        <f>HYPERLINK("https://drive.google.com/file/d/1oDhIs5P_K7fH_2EyRZgjBK0lz57PoRqx/view?usp=sharing","photo booth costs for orange county.rtf")</f>
        <v>photo booth costs for orange county.rtf</v>
      </c>
    </row>
    <row r="224" ht="112.5" customHeight="1">
      <c r="A224" s="2" t="s">
        <v>366</v>
      </c>
      <c r="B224" s="2" t="s">
        <v>367</v>
      </c>
      <c r="C224" s="1" t="str">
        <f>HYPERLINK("https://drive.google.com/file/d/1HYNZGaI-yRdqgBWIsAQDdBEYqYvh80W9/view?usp=sharing", IMAGE("https://api.qrserver.com/v1/create-qr-code/?size=150x150&amp;data=https://drive.google.com/file/d/1HYNZGaI-yRdqgBWIsAQDdBEYqYvh80W9/view?usp=sharing",1))</f>
        <v/>
      </c>
      <c r="D224" s="3" t="s">
        <v>368</v>
      </c>
      <c r="E224" s="1" t="str">
        <f>HYPERLINK("https://drive.google.com/file/d/1HYNZGaI-yRdqgBWIsAQDdBEYqYvh80W9/view?usp=sharing","photo booth costs for orange county.txt")</f>
        <v>photo booth costs for orange county.txt</v>
      </c>
    </row>
    <row r="225" ht="112.5" customHeight="1">
      <c r="A225" s="2" t="s">
        <v>363</v>
      </c>
      <c r="B225" s="2" t="s">
        <v>369</v>
      </c>
      <c r="C225" s="1" t="str">
        <f>HYPERLINK("https://drive.google.com/file/d/1vBjPr8eyvvzxSMUbvMBB9631orkhkMaC/view?usp=sharing", IMAGE("https://api.qrserver.com/v1/create-qr-code/?size=150x150&amp;data=https://drive.google.com/file/d/1vBjPr8eyvvzxSMUbvMBB9631orkhkMaC/view?usp=sharing",1))</f>
        <v/>
      </c>
      <c r="D225" s="3" t="s">
        <v>370</v>
      </c>
      <c r="E225" s="1" t="str">
        <f>HYPERLINK("https://drive.google.com/file/d/1vBjPr8eyvvzxSMUbvMBB9631orkhkMaC/view?usp=sharing","photo booth rental in orange county ca.rtf")</f>
        <v>photo booth rental in orange county ca.rtf</v>
      </c>
    </row>
    <row r="226" ht="112.5" customHeight="1">
      <c r="A226" s="2" t="s">
        <v>366</v>
      </c>
      <c r="B226" s="2" t="s">
        <v>371</v>
      </c>
      <c r="C226" s="1" t="str">
        <f>HYPERLINK("https://drive.google.com/file/d/1siLDFyw_htXU8HJ2SmsYLkbt5h4L13ly/view?usp=sharing", IMAGE("https://api.qrserver.com/v1/create-qr-code/?size=150x150&amp;data=https://drive.google.com/file/d/1siLDFyw_htXU8HJ2SmsYLkbt5h4L13ly/view?usp=sharing",1))</f>
        <v/>
      </c>
      <c r="D226" s="3" t="s">
        <v>372</v>
      </c>
      <c r="E226" s="1" t="str">
        <f>HYPERLINK("https://drive.google.com/file/d/1siLDFyw_htXU8HJ2SmsYLkbt5h4L13ly/view?usp=sharing","photo booth rental in orange county ca.txt")</f>
        <v>photo booth rental in orange county ca.txt</v>
      </c>
    </row>
    <row r="227" ht="112.5" customHeight="1">
      <c r="A227" s="2" t="s">
        <v>363</v>
      </c>
      <c r="B227" s="2" t="s">
        <v>373</v>
      </c>
      <c r="C227" s="1" t="str">
        <f>HYPERLINK("https://drive.google.com/file/d/1frOoD6N4NDUNEI5qqZDaEoaTRX89b8RB/view?usp=sharing", IMAGE("https://api.qrserver.com/v1/create-qr-code/?size=150x150&amp;data=https://drive.google.com/file/d/1frOoD6N4NDUNEI5qqZDaEoaTRX89b8RB/view?usp=sharing",1))</f>
        <v/>
      </c>
      <c r="D227" s="3" t="s">
        <v>374</v>
      </c>
      <c r="E227" s="1" t="str">
        <f>HYPERLINK("https://drive.google.com/file/d/1frOoD6N4NDUNEI5qqZDaEoaTRX89b8RB/view?usp=sharing","photo booth rental orange county ca.rtf")</f>
        <v>photo booth rental orange county ca.rtf</v>
      </c>
    </row>
    <row r="228" ht="112.5" customHeight="1">
      <c r="A228" s="2" t="s">
        <v>366</v>
      </c>
      <c r="B228" s="2" t="s">
        <v>375</v>
      </c>
      <c r="C228" s="1" t="str">
        <f>HYPERLINK("https://drive.google.com/file/d/1Guh584FrQZpZQfwpbU9t0YSSX3xiia3B/view?usp=sharing", IMAGE("https://api.qrserver.com/v1/create-qr-code/?size=150x150&amp;data=https://drive.google.com/file/d/1Guh584FrQZpZQfwpbU9t0YSSX3xiia3B/view?usp=sharing",1))</f>
        <v/>
      </c>
      <c r="D228" s="3" t="s">
        <v>376</v>
      </c>
      <c r="E228" s="1" t="str">
        <f>HYPERLINK("https://drive.google.com/file/d/1Guh584FrQZpZQfwpbU9t0YSSX3xiia3B/view?usp=sharing","photo booth rental orange county ca.txt")</f>
        <v>photo booth rental orange county ca.txt</v>
      </c>
    </row>
    <row r="229" ht="112.5" customHeight="1">
      <c r="A229" s="2" t="s">
        <v>363</v>
      </c>
      <c r="B229" s="2" t="s">
        <v>377</v>
      </c>
      <c r="C229" s="1" t="str">
        <f>HYPERLINK("https://drive.google.com/file/d/1iUDUN3OLu0IAn-lBCPfEMwg0CioCvmg-/view?usp=sharing", IMAGE("https://api.qrserver.com/v1/create-qr-code/?size=150x150&amp;data=https://drive.google.com/file/d/1iUDUN3OLu0IAn-lBCPfEMwg0CioCvmg-/view?usp=sharing",1))</f>
        <v/>
      </c>
      <c r="D229" s="3" t="s">
        <v>378</v>
      </c>
      <c r="E229" s="1" t="str">
        <f>HYPERLINK("https://drive.google.com/file/d/1iUDUN3OLu0IAn-lBCPfEMwg0CioCvmg-/view?usp=sharing","photo booth rental prices orange county.rtf")</f>
        <v>photo booth rental prices orange county.rtf</v>
      </c>
    </row>
    <row r="230" ht="112.5" customHeight="1">
      <c r="A230" s="2" t="s">
        <v>366</v>
      </c>
      <c r="B230" s="2" t="s">
        <v>379</v>
      </c>
      <c r="C230" s="1" t="str">
        <f>HYPERLINK("https://drive.google.com/file/d/1eHtWDSMFXLycCIexHTg9-o9-W9aoLTbQ/view?usp=sharing", IMAGE("https://api.qrserver.com/v1/create-qr-code/?size=150x150&amp;data=https://drive.google.com/file/d/1eHtWDSMFXLycCIexHTg9-o9-W9aoLTbQ/view?usp=sharing",1))</f>
        <v/>
      </c>
      <c r="D230" s="3" t="s">
        <v>380</v>
      </c>
      <c r="E230" s="1" t="str">
        <f>HYPERLINK("https://drive.google.com/file/d/1eHtWDSMFXLycCIexHTg9-o9-W9aoLTbQ/view?usp=sharing","photo booth rental prices orange county.txt")</f>
        <v>photo booth rental prices orange county.txt</v>
      </c>
    </row>
    <row r="231" ht="112.5" customHeight="1">
      <c r="A231" s="2" t="s">
        <v>363</v>
      </c>
      <c r="B231" s="2" t="s">
        <v>381</v>
      </c>
      <c r="C231" s="1" t="str">
        <f>HYPERLINK("https://drive.google.com/file/d/1XsWiy2X7fJDL4d-wpaCBLxddbueVnShJ/view?usp=sharing", IMAGE("https://api.qrserver.com/v1/create-qr-code/?size=150x150&amp;data=https://drive.google.com/file/d/1XsWiy2X7fJDL4d-wpaCBLxddbueVnShJ/view?usp=sharing",1))</f>
        <v/>
      </c>
      <c r="D231" s="3" t="s">
        <v>382</v>
      </c>
      <c r="E231" s="1" t="str">
        <f>HYPERLINK("https://drive.google.com/file/d/1XsWiy2X7fJDL4d-wpaCBLxddbueVnShJ/view?usp=sharing","orange county photo booth.rtf")</f>
        <v>orange county photo booth.rtf</v>
      </c>
    </row>
    <row r="232" ht="112.5" customHeight="1">
      <c r="A232" s="2" t="s">
        <v>366</v>
      </c>
      <c r="B232" s="2" t="s">
        <v>383</v>
      </c>
      <c r="C232" s="1" t="str">
        <f>HYPERLINK("https://drive.google.com/file/d/1zrJ78A7QjZnmKwFJLtdoTHaYU_SXSniI/view?usp=sharing", IMAGE("https://api.qrserver.com/v1/create-qr-code/?size=150x150&amp;data=https://drive.google.com/file/d/1zrJ78A7QjZnmKwFJLtdoTHaYU_SXSniI/view?usp=sharing",1))</f>
        <v/>
      </c>
      <c r="D232" s="3" t="s">
        <v>384</v>
      </c>
      <c r="E232" s="1" t="str">
        <f>HYPERLINK("https://drive.google.com/file/d/1zrJ78A7QjZnmKwFJLtdoTHaYU_SXSniI/view?usp=sharing","orange county photo booth.txt")</f>
        <v>orange county photo booth.txt</v>
      </c>
    </row>
    <row r="233" ht="112.5" customHeight="1">
      <c r="A233" s="2" t="s">
        <v>363</v>
      </c>
      <c r="B233" s="2" t="s">
        <v>385</v>
      </c>
      <c r="C233" s="1" t="str">
        <f>HYPERLINK("https://drive.google.com/file/d/1bxifQjlbQVww2KrFWuEWT3VrrBgeArkd/view?usp=sharing", IMAGE("https://api.qrserver.com/v1/create-qr-code/?size=150x150&amp;data=https://drive.google.com/file/d/1bxifQjlbQVww2KrFWuEWT3VrrBgeArkd/view?usp=sharing",1))</f>
        <v/>
      </c>
      <c r="D233" s="3" t="s">
        <v>386</v>
      </c>
      <c r="E233" s="1" t="str">
        <f>HYPERLINK("https://drive.google.com/file/d/1bxifQjlbQVww2KrFWuEWT3VrrBgeArkd/view?usp=sharing","Photo Booth Rental Anaheim.rtf")</f>
        <v>Photo Booth Rental Anaheim.rtf</v>
      </c>
    </row>
    <row r="234" ht="112.5" customHeight="1">
      <c r="A234" s="2" t="s">
        <v>366</v>
      </c>
      <c r="B234" s="2" t="s">
        <v>387</v>
      </c>
      <c r="C234" s="1" t="str">
        <f>HYPERLINK("https://drive.google.com/file/d/1UgCnOfUl6O9Z3JtMSqgJpSTIeZuYK-DK/view?usp=sharing", IMAGE("https://api.qrserver.com/v1/create-qr-code/?size=150x150&amp;data=https://drive.google.com/file/d/1UgCnOfUl6O9Z3JtMSqgJpSTIeZuYK-DK/view?usp=sharing",1))</f>
        <v/>
      </c>
      <c r="D234" s="3" t="s">
        <v>388</v>
      </c>
      <c r="E234" s="1" t="str">
        <f>HYPERLINK("https://drive.google.com/file/d/1UgCnOfUl6O9Z3JtMSqgJpSTIeZuYK-DK/view?usp=sharing","Photo Booth Rental Anaheim.txt")</f>
        <v>Photo Booth Rental Anaheim.txt</v>
      </c>
    </row>
    <row r="235" ht="112.5" customHeight="1">
      <c r="A235" s="2" t="s">
        <v>363</v>
      </c>
      <c r="B235" s="2" t="s">
        <v>389</v>
      </c>
      <c r="C235" s="1" t="str">
        <f>HYPERLINK("https://drive.google.com/file/d/1mOhJoi-hELYmc4ob4xh5xGZz0HTX201L/view?usp=sharing", IMAGE("https://api.qrserver.com/v1/create-qr-code/?size=150x150&amp;data=https://drive.google.com/file/d/1mOhJoi-hELYmc4ob4xh5xGZz0HTX201L/view?usp=sharing",1))</f>
        <v/>
      </c>
      <c r="D235" s="3" t="s">
        <v>390</v>
      </c>
      <c r="E235" s="1" t="str">
        <f>HYPERLINK("https://drive.google.com/file/d/1mOhJoi-hELYmc4ob4xh5xGZz0HTX201L/view?usp=sharing","Photo Booth Rental Newport Beach.rtf")</f>
        <v>Photo Booth Rental Newport Beach.rtf</v>
      </c>
    </row>
    <row r="236" ht="112.5" customHeight="1">
      <c r="A236" s="2" t="s">
        <v>366</v>
      </c>
      <c r="B236" s="2" t="s">
        <v>391</v>
      </c>
      <c r="C236" s="1" t="str">
        <f>HYPERLINK("https://drive.google.com/file/d/1PmRDLVOrOyYGx6qGD86twq6xjGfCzhF2/view?usp=sharing", IMAGE("https://api.qrserver.com/v1/create-qr-code/?size=150x150&amp;data=https://drive.google.com/file/d/1PmRDLVOrOyYGx6qGD86twq6xjGfCzhF2/view?usp=sharing",1))</f>
        <v/>
      </c>
      <c r="D236" s="3" t="s">
        <v>392</v>
      </c>
      <c r="E236" s="1" t="str">
        <f>HYPERLINK("https://drive.google.com/file/d/1PmRDLVOrOyYGx6qGD86twq6xjGfCzhF2/view?usp=sharing","Photo Booth Rental Newport Beach.txt")</f>
        <v>Photo Booth Rental Newport Beach.txt</v>
      </c>
    </row>
    <row r="237" ht="112.5" customHeight="1">
      <c r="A237" s="2" t="s">
        <v>363</v>
      </c>
      <c r="B237" s="2" t="s">
        <v>393</v>
      </c>
      <c r="C237" s="1" t="str">
        <f>HYPERLINK("https://drive.google.com/file/d/1Zk_HwFYyyx4sctCV32hlIddiJeZ9Gf3Q/view?usp=sharing", IMAGE("https://api.qrserver.com/v1/create-qr-code/?size=150x150&amp;data=https://drive.google.com/file/d/1Zk_HwFYyyx4sctCV32hlIddiJeZ9Gf3Q/view?usp=sharing",1))</f>
        <v/>
      </c>
      <c r="D237" s="3" t="s">
        <v>394</v>
      </c>
      <c r="E237" s="1" t="str">
        <f>HYPERLINK("https://drive.google.com/file/d/1Zk_HwFYyyx4sctCV32hlIddiJeZ9Gf3Q/view?usp=sharing","Photo Booth Rental Huntington Beach.rtf")</f>
        <v>Photo Booth Rental Huntington Beach.rtf</v>
      </c>
    </row>
    <row r="238" ht="112.5" customHeight="1">
      <c r="A238" s="2" t="s">
        <v>366</v>
      </c>
      <c r="B238" s="2" t="s">
        <v>395</v>
      </c>
      <c r="C238" s="1" t="str">
        <f>HYPERLINK("https://drive.google.com/file/d/1rJ2Ph7Otc6yG22bb3Joq3gxknYkNKQUa/view?usp=sharing", IMAGE("https://api.qrserver.com/v1/create-qr-code/?size=150x150&amp;data=https://drive.google.com/file/d/1rJ2Ph7Otc6yG22bb3Joq3gxknYkNKQUa/view?usp=sharing",1))</f>
        <v/>
      </c>
      <c r="D238" s="3" t="s">
        <v>396</v>
      </c>
      <c r="E238" s="1" t="str">
        <f>HYPERLINK("https://drive.google.com/file/d/1rJ2Ph7Otc6yG22bb3Joq3gxknYkNKQUa/view?usp=sharing","Photo Booth Rental Huntington Beach.txt")</f>
        <v>Photo Booth Rental Huntington Beach.txt</v>
      </c>
    </row>
    <row r="239" ht="112.5" customHeight="1">
      <c r="A239" s="2" t="s">
        <v>363</v>
      </c>
      <c r="B239" s="2" t="s">
        <v>397</v>
      </c>
      <c r="C239" s="1" t="str">
        <f>HYPERLINK("https://drive.google.com/file/d/1anMNjU7uLGlEkY0WQ-A_oZ9O42w6u0KP/view?usp=sharing", IMAGE("https://api.qrserver.com/v1/create-qr-code/?size=150x150&amp;data=https://drive.google.com/file/d/1anMNjU7uLGlEkY0WQ-A_oZ9O42w6u0KP/view?usp=sharing",1))</f>
        <v/>
      </c>
      <c r="D239" s="3" t="s">
        <v>398</v>
      </c>
      <c r="E239" s="1" t="str">
        <f>HYPERLINK("https://drive.google.com/file/d/1anMNjU7uLGlEkY0WQ-A_oZ9O42w6u0KP/view?usp=sharing","photo booth in orange county.rtf")</f>
        <v>photo booth in orange county.rtf</v>
      </c>
    </row>
    <row r="240" ht="112.5" customHeight="1">
      <c r="A240" s="2" t="s">
        <v>366</v>
      </c>
      <c r="B240" s="2" t="s">
        <v>399</v>
      </c>
      <c r="C240" s="1" t="str">
        <f>HYPERLINK("https://drive.google.com/file/d/1lWT-Jp7v_p9_68cZlo9WkL3jCGHXTseB/view?usp=sharing", IMAGE("https://api.qrserver.com/v1/create-qr-code/?size=150x150&amp;data=https://drive.google.com/file/d/1lWT-Jp7v_p9_68cZlo9WkL3jCGHXTseB/view?usp=sharing",1))</f>
        <v/>
      </c>
      <c r="D240" s="3" t="s">
        <v>400</v>
      </c>
      <c r="E240" s="1" t="str">
        <f>HYPERLINK("https://drive.google.com/file/d/1lWT-Jp7v_p9_68cZlo9WkL3jCGHXTseB/view?usp=sharing","photo booth in orange county.txt")</f>
        <v>photo booth in orange county.txt</v>
      </c>
    </row>
    <row r="241" ht="112.5" customHeight="1">
      <c r="A241" s="2" t="s">
        <v>363</v>
      </c>
      <c r="B241" s="2" t="s">
        <v>401</v>
      </c>
      <c r="C241" s="1" t="str">
        <f>HYPERLINK("https://drive.google.com/file/d/1YZwiDmGOlGJ_vy_SI9ZDk--u4HS9h2pl/view?usp=sharing", IMAGE("https://api.qrserver.com/v1/create-qr-code/?size=150x150&amp;data=https://drive.google.com/file/d/1YZwiDmGOlGJ_vy_SI9ZDk--u4HS9h2pl/view?usp=sharing",1))</f>
        <v/>
      </c>
      <c r="D241" s="3" t="s">
        <v>402</v>
      </c>
      <c r="E241" s="1" t="str">
        <f>HYPERLINK("https://drive.google.com/file/d/1YZwiDmGOlGJ_vy_SI9ZDk--u4HS9h2pl/view?usp=sharing","best photo booth rental orange county.rtf")</f>
        <v>best photo booth rental orange county.rtf</v>
      </c>
    </row>
    <row r="242" ht="112.5" customHeight="1">
      <c r="A242" s="2" t="s">
        <v>366</v>
      </c>
      <c r="B242" s="2" t="s">
        <v>403</v>
      </c>
      <c r="C242" s="1" t="str">
        <f>HYPERLINK("https://drive.google.com/file/d/1OFpbh9JJlzuvFU_SLavEn2DzjASzHb0L/view?usp=sharing", IMAGE("https://api.qrserver.com/v1/create-qr-code/?size=150x150&amp;data=https://drive.google.com/file/d/1OFpbh9JJlzuvFU_SLavEn2DzjASzHb0L/view?usp=sharing",1))</f>
        <v/>
      </c>
      <c r="D242" s="3" t="s">
        <v>404</v>
      </c>
      <c r="E242" s="1" t="str">
        <f>HYPERLINK("https://drive.google.com/file/d/1OFpbh9JJlzuvFU_SLavEn2DzjASzHb0L/view?usp=sharing","best photo booth rental orange county.txt")</f>
        <v>best photo booth rental orange county.txt</v>
      </c>
    </row>
    <row r="243" ht="112.5" customHeight="1">
      <c r="A243" s="2" t="s">
        <v>363</v>
      </c>
      <c r="B243" s="2" t="s">
        <v>405</v>
      </c>
      <c r="C243" s="1" t="str">
        <f>HYPERLINK("https://drive.google.com/file/d/1s16hT7SgiNcaj_BAJm6LInS45WudB0NG/view?usp=sharing", IMAGE("https://api.qrserver.com/v1/create-qr-code/?size=150x150&amp;data=https://drive.google.com/file/d/1s16hT7SgiNcaj_BAJm6LInS45WudB0NG/view?usp=sharing",1))</f>
        <v/>
      </c>
      <c r="D243" s="3" t="s">
        <v>406</v>
      </c>
      <c r="E243" s="1" t="str">
        <f>HYPERLINK("https://drive.google.com/file/d/1s16hT7SgiNcaj_BAJm6LInS45WudB0NG/view?usp=sharing","photo booth rentals orange county.rtf")</f>
        <v>photo booth rentals orange county.rtf</v>
      </c>
    </row>
    <row r="244" ht="112.5" customHeight="1">
      <c r="A244" s="2" t="s">
        <v>366</v>
      </c>
      <c r="B244" s="2" t="s">
        <v>407</v>
      </c>
      <c r="C244" s="1" t="str">
        <f>HYPERLINK("https://drive.google.com/file/d/1WTtYgB9yT9fEuWRY36OT_FOI0qdpu3i-/view?usp=sharing", IMAGE("https://api.qrserver.com/v1/create-qr-code/?size=150x150&amp;data=https://drive.google.com/file/d/1WTtYgB9yT9fEuWRY36OT_FOI0qdpu3i-/view?usp=sharing",1))</f>
        <v/>
      </c>
      <c r="D244" s="3" t="s">
        <v>408</v>
      </c>
      <c r="E244" s="1" t="str">
        <f>HYPERLINK("https://drive.google.com/file/d/1WTtYgB9yT9fEuWRY36OT_FOI0qdpu3i-/view?usp=sharing","photo booth rentals orange county.txt")</f>
        <v>photo booth rentals orange county.txt</v>
      </c>
    </row>
    <row r="245" ht="112.5" customHeight="1">
      <c r="A245" s="2" t="s">
        <v>363</v>
      </c>
      <c r="B245" s="2" t="s">
        <v>409</v>
      </c>
      <c r="C245" s="1" t="str">
        <f>HYPERLINK("https://drive.google.com/file/d/1p7Zq_vX_wUdreMGY0HWuuE6W7vPBkMW-/view?usp=sharing", IMAGE("https://api.qrserver.com/v1/create-qr-code/?size=150x150&amp;data=https://drive.google.com/file/d/1p7Zq_vX_wUdreMGY0HWuuE6W7vPBkMW-/view?usp=sharing",1))</f>
        <v/>
      </c>
      <c r="D245" s="3" t="s">
        <v>410</v>
      </c>
      <c r="E245" s="1" t="str">
        <f>HYPERLINK("https://drive.google.com/file/d/1p7Zq_vX_wUdreMGY0HWuuE6W7vPBkMW-/view?usp=sharing","oc photo booth.rtf")</f>
        <v>oc photo booth.rtf</v>
      </c>
    </row>
    <row r="246" ht="112.5" customHeight="1">
      <c r="A246" s="2" t="s">
        <v>366</v>
      </c>
      <c r="B246" s="2" t="s">
        <v>411</v>
      </c>
      <c r="C246" s="1" t="str">
        <f>HYPERLINK("https://drive.google.com/file/d/1BYBg8GecjCwfeTDaVL_PbL9uvL9Cnkid/view?usp=sharing", IMAGE("https://api.qrserver.com/v1/create-qr-code/?size=150x150&amp;data=https://drive.google.com/file/d/1BYBg8GecjCwfeTDaVL_PbL9uvL9Cnkid/view?usp=sharing",1))</f>
        <v/>
      </c>
      <c r="D246" s="3" t="s">
        <v>412</v>
      </c>
      <c r="E246" s="1" t="str">
        <f>HYPERLINK("https://drive.google.com/file/d/1BYBg8GecjCwfeTDaVL_PbL9uvL9Cnkid/view?usp=sharing","oc photo booth.txt")</f>
        <v>oc photo booth.txt</v>
      </c>
    </row>
    <row r="247" ht="112.5" customHeight="1">
      <c r="A247" s="2" t="s">
        <v>363</v>
      </c>
      <c r="B247" s="2" t="s">
        <v>413</v>
      </c>
      <c r="C247" s="1" t="str">
        <f>HYPERLINK("https://drive.google.com/file/d/110iYLy6b-QmoaK4MChz8k8lT7UPkYtCS/view?usp=sharing", IMAGE("https://api.qrserver.com/v1/create-qr-code/?size=150x150&amp;data=https://drive.google.com/file/d/110iYLy6b-QmoaK4MChz8k8lT7UPkYtCS/view?usp=sharing",1))</f>
        <v/>
      </c>
      <c r="D247" s="3" t="s">
        <v>414</v>
      </c>
      <c r="E247" s="1" t="str">
        <f>HYPERLINK("https://drive.google.com/file/d/110iYLy6b-QmoaK4MChz8k8lT7UPkYtCS/view?usp=sharing","oc events photo booth.rtf")</f>
        <v>oc events photo booth.rtf</v>
      </c>
    </row>
    <row r="248" ht="112.5" customHeight="1">
      <c r="A248" s="2" t="s">
        <v>366</v>
      </c>
      <c r="B248" s="2" t="s">
        <v>415</v>
      </c>
      <c r="C248" s="1" t="str">
        <f>HYPERLINK("https://drive.google.com/file/d/1_4ab5akvd2ymts_tcpZWpTKSXB_VXUxw/view?usp=sharing", IMAGE("https://api.qrserver.com/v1/create-qr-code/?size=150x150&amp;data=https://drive.google.com/file/d/1_4ab5akvd2ymts_tcpZWpTKSXB_VXUxw/view?usp=sharing",1))</f>
        <v/>
      </c>
      <c r="D248" s="3" t="s">
        <v>416</v>
      </c>
      <c r="E248" s="1" t="str">
        <f>HYPERLINK("https://drive.google.com/file/d/1_4ab5akvd2ymts_tcpZWpTKSXB_VXUxw/view?usp=sharing","oc events photo booth.txt")</f>
        <v>oc events photo booth.txt</v>
      </c>
    </row>
    <row r="249" ht="112.5" customHeight="1">
      <c r="A249" s="2" t="s">
        <v>363</v>
      </c>
      <c r="B249" s="2" t="s">
        <v>417</v>
      </c>
      <c r="C249" s="1" t="str">
        <f>HYPERLINK("https://drive.google.com/file/d/1YvVTpCuMUHQxXvOqMzBZtkz7FpyHSbJl/view?usp=sharing", IMAGE("https://api.qrserver.com/v1/create-qr-code/?size=150x150&amp;data=https://drive.google.com/file/d/1YvVTpCuMUHQxXvOqMzBZtkz7FpyHSbJl/view?usp=sharing",1))</f>
        <v/>
      </c>
      <c r="D249" s="3" t="s">
        <v>418</v>
      </c>
      <c r="E249" s="1" t="str">
        <f>HYPERLINK("https://drive.google.com/file/d/1YvVTpCuMUHQxXvOqMzBZtkz7FpyHSbJl/view?usp=sharing","open air photo booth rental orange county.rtf")</f>
        <v>open air photo booth rental orange county.rtf</v>
      </c>
    </row>
    <row r="250" ht="112.5" customHeight="1">
      <c r="A250" s="2" t="s">
        <v>366</v>
      </c>
      <c r="B250" s="2" t="s">
        <v>419</v>
      </c>
      <c r="C250" s="1" t="str">
        <f>HYPERLINK("https://drive.google.com/file/d/16cZ6sZW6oVrdymZcvpDNkmLwAGrV0-jV/view?usp=sharing", IMAGE("https://api.qrserver.com/v1/create-qr-code/?size=150x150&amp;data=https://drive.google.com/file/d/16cZ6sZW6oVrdymZcvpDNkmLwAGrV0-jV/view?usp=sharing",1))</f>
        <v/>
      </c>
      <c r="D250" s="3" t="s">
        <v>420</v>
      </c>
      <c r="E250" s="1" t="str">
        <f>HYPERLINK("https://drive.google.com/file/d/16cZ6sZW6oVrdymZcvpDNkmLwAGrV0-jV/view?usp=sharing","open air photo booth rental orange county.txt")</f>
        <v>open air photo booth rental orange county.txt</v>
      </c>
    </row>
    <row r="251" ht="112.5" customHeight="1">
      <c r="A251" s="2" t="s">
        <v>363</v>
      </c>
      <c r="B251" s="2" t="s">
        <v>421</v>
      </c>
      <c r="C251" s="1" t="str">
        <f>HYPERLINK("https://drive.google.com/file/d/1U_-yAnadr8-4p-n_BeIXJywmTIXNVP0s/view?usp=sharing", IMAGE("https://api.qrserver.com/v1/create-qr-code/?size=150x150&amp;data=https://drive.google.com/file/d/1U_-yAnadr8-4p-n_BeIXJywmTIXNVP0s/view?usp=sharing",1))</f>
        <v/>
      </c>
      <c r="D251" s="3" t="s">
        <v>422</v>
      </c>
      <c r="E251" s="1" t="str">
        <f>HYPERLINK("https://drive.google.com/file/d/1U_-yAnadr8-4p-n_BeIXJywmTIXNVP0s/view?usp=sharing","photo booth to rent orange county.rtf")</f>
        <v>photo booth to rent orange county.rtf</v>
      </c>
    </row>
    <row r="252" ht="112.5" customHeight="1">
      <c r="A252" s="2" t="s">
        <v>366</v>
      </c>
      <c r="B252" s="2" t="s">
        <v>423</v>
      </c>
      <c r="C252" s="1" t="str">
        <f>HYPERLINK("https://drive.google.com/file/d/1J-w-DwzcF7iOtnv7VsglHxZpuUI9pCvi/view?usp=sharing", IMAGE("https://api.qrserver.com/v1/create-qr-code/?size=150x150&amp;data=https://drive.google.com/file/d/1J-w-DwzcF7iOtnv7VsglHxZpuUI9pCvi/view?usp=sharing",1))</f>
        <v/>
      </c>
      <c r="D252" s="3" t="s">
        <v>424</v>
      </c>
      <c r="E252" s="1" t="str">
        <f>HYPERLINK("https://drive.google.com/file/d/1J-w-DwzcF7iOtnv7VsglHxZpuUI9pCvi/view?usp=sharing","photo booth to rent orange county.txt")</f>
        <v>photo booth to rent orange county.txt</v>
      </c>
    </row>
    <row r="253" ht="112.5" customHeight="1">
      <c r="A253" s="2" t="s">
        <v>363</v>
      </c>
      <c r="B253" s="2" t="s">
        <v>425</v>
      </c>
      <c r="C253" s="1" t="str">
        <f>HYPERLINK("https://drive.google.com/file/d/1hhN44uceDGjRsdaCTPO9KzKSycfXZ_5J/view?usp=sharing", IMAGE("https://api.qrserver.com/v1/create-qr-code/?size=150x150&amp;data=https://drive.google.com/file/d/1hhN44uceDGjRsdaCTPO9KzKSycfXZ_5J/view?usp=sharing",1))</f>
        <v/>
      </c>
      <c r="D253" s="3" t="s">
        <v>426</v>
      </c>
      <c r="E253" s="1" t="str">
        <f>HYPERLINK("https://drive.google.com/file/d/1hhN44uceDGjRsdaCTPO9KzKSycfXZ_5J/view?usp=sharing","photo booth to rental orange county.rtf")</f>
        <v>photo booth to rental orange county.rtf</v>
      </c>
    </row>
    <row r="254" ht="112.5" customHeight="1">
      <c r="A254" s="2" t="s">
        <v>366</v>
      </c>
      <c r="B254" s="2" t="s">
        <v>427</v>
      </c>
      <c r="C254" s="1" t="str">
        <f>HYPERLINK("https://drive.google.com/file/d/1cx684klTczWXYhCMDOa69WgtBUxwh4ei/view?usp=sharing", IMAGE("https://api.qrserver.com/v1/create-qr-code/?size=150x150&amp;data=https://drive.google.com/file/d/1cx684klTczWXYhCMDOa69WgtBUxwh4ei/view?usp=sharing",1))</f>
        <v/>
      </c>
      <c r="D254" s="3" t="s">
        <v>428</v>
      </c>
      <c r="E254" s="1" t="str">
        <f>HYPERLINK("https://drive.google.com/file/d/1cx684klTczWXYhCMDOa69WgtBUxwh4ei/view?usp=sharing","photo booth to rental orange county.txt")</f>
        <v>photo booth to rental orange county.txt</v>
      </c>
    </row>
    <row r="255" ht="112.5" customHeight="1">
      <c r="A255" s="2" t="s">
        <v>363</v>
      </c>
      <c r="B255" s="2" t="s">
        <v>429</v>
      </c>
      <c r="C255" s="1" t="str">
        <f>HYPERLINK("https://drive.google.com/file/d/17zBQPMHoCyvWrIf8M2dzhKJW9rhGR1Sv/view?usp=sharing", IMAGE("https://api.qrserver.com/v1/create-qr-code/?size=150x150&amp;data=https://drive.google.com/file/d/17zBQPMHoCyvWrIf8M2dzhKJW9rhGR1Sv/view?usp=sharing",1))</f>
        <v/>
      </c>
      <c r="D255" s="3" t="s">
        <v>430</v>
      </c>
      <c r="E255" s="1" t="str">
        <f>HYPERLINK("https://drive.google.com/file/d/17zBQPMHoCyvWrIf8M2dzhKJW9rhGR1Sv/view?usp=sharing","photo booth for rental orange county.rtf")</f>
        <v>photo booth for rental orange county.rtf</v>
      </c>
    </row>
    <row r="256" ht="112.5" customHeight="1">
      <c r="A256" s="2" t="s">
        <v>366</v>
      </c>
      <c r="B256" s="2" t="s">
        <v>431</v>
      </c>
      <c r="C256" s="1" t="str">
        <f>HYPERLINK("https://drive.google.com/file/d/1DhAyeGH9pGIbRZDAvOsRnziTYeiyeYfa/view?usp=sharing", IMAGE("https://api.qrserver.com/v1/create-qr-code/?size=150x150&amp;data=https://drive.google.com/file/d/1DhAyeGH9pGIbRZDAvOsRnziTYeiyeYfa/view?usp=sharing",1))</f>
        <v/>
      </c>
      <c r="D256" s="3" t="s">
        <v>432</v>
      </c>
      <c r="E256" s="1" t="str">
        <f>HYPERLINK("https://drive.google.com/file/d/1DhAyeGH9pGIbRZDAvOsRnziTYeiyeYfa/view?usp=sharing","photo booth for rental orange county.txt")</f>
        <v>photo booth for rental orange county.txt</v>
      </c>
    </row>
    <row r="257" ht="112.5" customHeight="1">
      <c r="A257" s="2" t="s">
        <v>363</v>
      </c>
      <c r="B257" s="2" t="s">
        <v>433</v>
      </c>
      <c r="C257" s="1" t="str">
        <f>HYPERLINK("https://drive.google.com/file/d/1oXx_qpucOWakhqgRHSkHsjnM4brZV8sP/view?usp=sharing", IMAGE("https://api.qrserver.com/v1/create-qr-code/?size=150x150&amp;data=https://drive.google.com/file/d/1oXx_qpucOWakhqgRHSkHsjnM4brZV8sP/view?usp=sharing",1))</f>
        <v/>
      </c>
      <c r="D257" s="3" t="s">
        <v>434</v>
      </c>
      <c r="E257" s="1" t="str">
        <f>HYPERLINK("https://drive.google.com/file/d/1oXx_qpucOWakhqgRHSkHsjnM4brZV8sP/view?usp=sharing","photo booth for rent orange county.rtf")</f>
        <v>photo booth for rent orange county.rtf</v>
      </c>
    </row>
    <row r="258" ht="112.5" customHeight="1">
      <c r="A258" s="2" t="s">
        <v>366</v>
      </c>
      <c r="B258" s="2" t="s">
        <v>435</v>
      </c>
      <c r="C258" s="1" t="str">
        <f>HYPERLINK("https://drive.google.com/file/d/16LupB1s1pMmYqL8fHa44I4KPq9qU8syc/view?usp=sharing", IMAGE("https://api.qrserver.com/v1/create-qr-code/?size=150x150&amp;data=https://drive.google.com/file/d/16LupB1s1pMmYqL8fHa44I4KPq9qU8syc/view?usp=sharing",1))</f>
        <v/>
      </c>
      <c r="D258" s="3" t="s">
        <v>436</v>
      </c>
      <c r="E258" s="1" t="str">
        <f>HYPERLINK("https://drive.google.com/file/d/16LupB1s1pMmYqL8fHa44I4KPq9qU8syc/view?usp=sharing","photo booth for rent orange county.txt")</f>
        <v>photo booth for rent orange county.txt</v>
      </c>
    </row>
    <row r="259" ht="112.5" customHeight="1">
      <c r="A259" s="2" t="s">
        <v>363</v>
      </c>
      <c r="B259" s="2" t="s">
        <v>437</v>
      </c>
      <c r="C259" s="1" t="str">
        <f>HYPERLINK("https://drive.google.com/file/d/1U_9XqM_JjF1FF8o8f-sPuQM9VUO5yt35/view?usp=sharing", IMAGE("https://api.qrserver.com/v1/create-qr-code/?size=150x150&amp;data=https://drive.google.com/file/d/1U_9XqM_JjF1FF8o8f-sPuQM9VUO5yt35/view?usp=sharing",1))</f>
        <v/>
      </c>
      <c r="D259" s="3" t="s">
        <v>438</v>
      </c>
      <c r="E259" s="1" t="str">
        <f>HYPERLINK("https://drive.google.com/file/d/1U_9XqM_JjF1FF8o8f-sPuQM9VUO5yt35/view?usp=sharing","photo booth rental in orange county.rtf")</f>
        <v>photo booth rental in orange county.rtf</v>
      </c>
    </row>
    <row r="260" ht="112.5" customHeight="1">
      <c r="A260" s="2" t="s">
        <v>366</v>
      </c>
      <c r="B260" s="2" t="s">
        <v>439</v>
      </c>
      <c r="C260" s="1" t="str">
        <f>HYPERLINK("https://drive.google.com/file/d/1jY0KXUkd_25jg5shDMGVOBmRyb1mr7xN/view?usp=sharing", IMAGE("https://api.qrserver.com/v1/create-qr-code/?size=150x150&amp;data=https://drive.google.com/file/d/1jY0KXUkd_25jg5shDMGVOBmRyb1mr7xN/view?usp=sharing",1))</f>
        <v/>
      </c>
      <c r="D260" s="3" t="s">
        <v>440</v>
      </c>
      <c r="E260" s="1" t="str">
        <f>HYPERLINK("https://drive.google.com/file/d/1jY0KXUkd_25jg5shDMGVOBmRyb1mr7xN/view?usp=sharing","photo booth rental in orange county.txt")</f>
        <v>photo booth rental in orange county.txt</v>
      </c>
    </row>
    <row r="261" ht="112.5" customHeight="1">
      <c r="A261" s="2" t="s">
        <v>363</v>
      </c>
      <c r="B261" s="2" t="s">
        <v>441</v>
      </c>
      <c r="C261" s="1" t="str">
        <f>HYPERLINK("https://drive.google.com/file/d/1wqNfeuqmdW_dVjHNoODBRHeP-vVYlqlV/view?usp=sharing", IMAGE("https://api.qrserver.com/v1/create-qr-code/?size=150x150&amp;data=https://drive.google.com/file/d/1wqNfeuqmdW_dVjHNoODBRHeP-vVYlqlV/view?usp=sharing",1))</f>
        <v/>
      </c>
      <c r="D261" s="3" t="s">
        <v>442</v>
      </c>
      <c r="E261" s="1" t="str">
        <f>HYPERLINK("https://drive.google.com/file/d/1wqNfeuqmdW_dVjHNoODBRHeP-vVYlqlV/view?usp=sharing","wedding photo booth rental in orange county.rtf")</f>
        <v>wedding photo booth rental in orange county.rtf</v>
      </c>
    </row>
    <row r="262" ht="112.5" customHeight="1">
      <c r="A262" s="2" t="s">
        <v>366</v>
      </c>
      <c r="B262" s="2" t="s">
        <v>443</v>
      </c>
      <c r="C262" s="1" t="str">
        <f>HYPERLINK("https://drive.google.com/file/d/13eZHqk7WBQALQ-yJDuK9QHA1eZ9LR-tq/view?usp=sharing", IMAGE("https://api.qrserver.com/v1/create-qr-code/?size=150x150&amp;data=https://drive.google.com/file/d/13eZHqk7WBQALQ-yJDuK9QHA1eZ9LR-tq/view?usp=sharing",1))</f>
        <v/>
      </c>
      <c r="D262" s="3" t="s">
        <v>444</v>
      </c>
      <c r="E262" s="1" t="str">
        <f>HYPERLINK("https://drive.google.com/file/d/13eZHqk7WBQALQ-yJDuK9QHA1eZ9LR-tq/view?usp=sharing","wedding photo booth rental in orange county.txt")</f>
        <v>wedding photo booth rental in orange county.txt</v>
      </c>
    </row>
    <row r="263" ht="112.5" customHeight="1">
      <c r="A263" s="2" t="s">
        <v>363</v>
      </c>
      <c r="B263" s="2" t="s">
        <v>445</v>
      </c>
      <c r="C263" s="1" t="str">
        <f>HYPERLINK("https://drive.google.com/file/d/1WBEK0uW39OTF7wctapXPBgJA5WB8KaMC/view?usp=sharing", IMAGE("https://api.qrserver.com/v1/create-qr-code/?size=150x150&amp;data=https://drive.google.com/file/d/1WBEK0uW39OTF7wctapXPBgJA5WB8KaMC/view?usp=sharing",1))</f>
        <v/>
      </c>
      <c r="D263" s="3" t="s">
        <v>446</v>
      </c>
      <c r="E263" s="1" t="str">
        <f>HYPERLINK("https://drive.google.com/file/d/1WBEK0uW39OTF7wctapXPBgJA5WB8KaMC/view?usp=sharing","photo booth rental package Orange County.rtf")</f>
        <v>photo booth rental package Orange County.rtf</v>
      </c>
    </row>
    <row r="264" ht="112.5" customHeight="1">
      <c r="A264" s="2" t="s">
        <v>366</v>
      </c>
      <c r="B264" s="2" t="s">
        <v>447</v>
      </c>
      <c r="C264" s="1" t="str">
        <f>HYPERLINK("https://drive.google.com/file/d/17mjA5k6GhkL4wTlVnEc76jPxyvhMyX2u/view?usp=sharing", IMAGE("https://api.qrserver.com/v1/create-qr-code/?size=150x150&amp;data=https://drive.google.com/file/d/17mjA5k6GhkL4wTlVnEc76jPxyvhMyX2u/view?usp=sharing",1))</f>
        <v/>
      </c>
      <c r="D264" s="3" t="s">
        <v>448</v>
      </c>
      <c r="E264" s="1" t="str">
        <f>HYPERLINK("https://drive.google.com/file/d/17mjA5k6GhkL4wTlVnEc76jPxyvhMyX2u/view?usp=sharing","photo booth rental package Orange County.txt")</f>
        <v>photo booth rental package Orange County.txt</v>
      </c>
    </row>
    <row r="265" ht="112.5" customHeight="1">
      <c r="A265" s="2" t="s">
        <v>337</v>
      </c>
      <c r="B265" s="2" t="s">
        <v>338</v>
      </c>
      <c r="C265" s="1" t="str">
        <f>HYPERLINK("https://drive.google.com/file/d/1wBtqJ93svoWwjww6N5hhs-6BB96-6h_p/view?usp=sharing", IMAGE("https://api.qrserver.com/v1/create-qr-code/?size=150x150&amp;data=https://drive.google.com/file/d/1wBtqJ93svoWwjww6N5hhs-6BB96-6h_p/view?usp=sharing",1))</f>
        <v/>
      </c>
      <c r="D265" s="3" t="s">
        <v>449</v>
      </c>
      <c r="E265" s="1" t="str">
        <f>HYPERLINK("https://drive.google.com/file/d/1wBtqJ93svoWwjww6N5hhs-6BB96-6h_p/view?usp=sharing","photo booth rental package Orange County-photo booth rental package Orange County.ods")</f>
        <v>photo booth rental package Orange County-photo booth rental package Orange County.ods</v>
      </c>
    </row>
    <row r="266" ht="112.5" customHeight="1">
      <c r="A266" s="2" t="s">
        <v>337</v>
      </c>
      <c r="B266" s="2" t="s">
        <v>343</v>
      </c>
      <c r="C266" s="1" t="str">
        <f>HYPERLINK("https://drive.google.com/file/d/1v6JmJZPN640XL5fgGg95GhGE_QCppZ3V/view?usp=sharing", IMAGE("https://api.qrserver.com/v1/create-qr-code/?size=150x150&amp;data=https://drive.google.com/file/d/1v6JmJZPN640XL5fgGg95GhGE_QCppZ3V/view?usp=sharing",1))</f>
        <v/>
      </c>
      <c r="D266" s="3" t="s">
        <v>450</v>
      </c>
      <c r="E266" s="1" t="str">
        <f>HYPERLINK("https://drive.google.com/file/d/1v6JmJZPN640XL5fgGg95GhGE_QCppZ3V/view?usp=sharing","photo booth rental package Orange County-Keywords.ods")</f>
        <v>photo booth rental package Orange County-Keywords.ods</v>
      </c>
    </row>
    <row r="267" ht="112.5" customHeight="1">
      <c r="A267" s="2" t="s">
        <v>337</v>
      </c>
      <c r="B267" s="2" t="s">
        <v>347</v>
      </c>
      <c r="C267" s="1" t="str">
        <f>HYPERLINK("https://drive.google.com/file/d/1mL-jLDd7uWkWrjqsLaENIYTM1tLnR8r1/view?usp=sharing", IMAGE("https://api.qrserver.com/v1/create-qr-code/?size=150x150&amp;data=https://drive.google.com/file/d/1mL-jLDd7uWkWrjqsLaENIYTM1tLnR8r1/view?usp=sharing",1))</f>
        <v/>
      </c>
      <c r="D267" s="3" t="s">
        <v>451</v>
      </c>
      <c r="E267" s="1" t="str">
        <f>HYPERLINK("https://drive.google.com/file/d/1mL-jLDd7uWkWrjqsLaENIYTM1tLnR8r1/view?usp=sharing","photo booth rental package Orange County-Content.ods")</f>
        <v>photo booth rental package Orange County-Content.ods</v>
      </c>
    </row>
    <row r="268" ht="112.5" customHeight="1">
      <c r="A268" s="2" t="s">
        <v>337</v>
      </c>
      <c r="B268" s="2" t="s">
        <v>351</v>
      </c>
      <c r="C268" s="1" t="str">
        <f>HYPERLINK("https://drive.google.com/file/d/1YSSx9RsNxbGh4EFGrRbV8dIGpA8oD1AE/view?usp=sharing", IMAGE("https://api.qrserver.com/v1/create-qr-code/?size=150x150&amp;data=https://drive.google.com/file/d/1YSSx9RsNxbGh4EFGrRbV8dIGpA8oD1AE/view?usp=sharing",1))</f>
        <v/>
      </c>
      <c r="D268" s="3" t="s">
        <v>452</v>
      </c>
      <c r="E268" s="1" t="str">
        <f>HYPERLINK("https://drive.google.com/file/d/1YSSx9RsNxbGh4EFGrRbV8dIGpA8oD1AE/view?usp=sharing","photo booth rental package Orange County-Calendar Events.ods")</f>
        <v>photo booth rental package Orange County-Calendar Events.ods</v>
      </c>
    </row>
    <row r="269" ht="112.5" customHeight="1">
      <c r="A269" s="2" t="s">
        <v>337</v>
      </c>
      <c r="B269" s="2" t="s">
        <v>355</v>
      </c>
      <c r="C269" s="1" t="str">
        <f>HYPERLINK("https://drive.google.com/file/d/1RkFDHE6i_IHeh0K407OF_Uas7zy0HB7b/view?usp=sharing", IMAGE("https://api.qrserver.com/v1/create-qr-code/?size=150x150&amp;data=https://drive.google.com/file/d/1RkFDHE6i_IHeh0K407OF_Uas7zy0HB7b/view?usp=sharing",1))</f>
        <v/>
      </c>
      <c r="D269" s="3" t="s">
        <v>453</v>
      </c>
      <c r="E269" s="1" t="str">
        <f>HYPERLINK("https://drive.google.com/file/d/1RkFDHE6i_IHeh0K407OF_Uas7zy0HB7b/view?usp=sharing","photo booth rental package Orange County-RSS Feeds.ods")</f>
        <v>photo booth rental package Orange County-RSS Feeds.ods</v>
      </c>
    </row>
    <row r="270" ht="112.5" customHeight="1">
      <c r="A270" s="2" t="s">
        <v>337</v>
      </c>
      <c r="B270" s="2" t="s">
        <v>359</v>
      </c>
      <c r="C270" s="1" t="str">
        <f>HYPERLINK("https://drive.google.com/file/d/1v0pmH2egvMQINrcYf0U5hLHcrQqeJD46/view?usp=sharing", IMAGE("https://api.qrserver.com/v1/create-qr-code/?size=150x150&amp;data=https://drive.google.com/file/d/1v0pmH2egvMQINrcYf0U5hLHcrQqeJD46/view?usp=sharing",1))</f>
        <v/>
      </c>
      <c r="D270" s="3" t="s">
        <v>454</v>
      </c>
      <c r="E270" s="1" t="str">
        <f>HYPERLINK("https://drive.google.com/file/d/1v0pmH2egvMQINrcYf0U5hLHcrQqeJD46/view?usp=sharing","photo booth rental package Orange County-Iframe Embeds.ods")</f>
        <v>photo booth rental package Orange County-Iframe Embeds.ods</v>
      </c>
    </row>
    <row r="271" ht="112.5" customHeight="1">
      <c r="A271" s="2" t="s">
        <v>455</v>
      </c>
      <c r="B271" s="2" t="s">
        <v>456</v>
      </c>
      <c r="C271" s="1" t="str">
        <f>HYPERLINK("https://drive.google.com/file/d/10HnjdfK1FBHhpy839rfzwbBYCcg1XR_K/view?usp=sharing", IMAGE("https://api.qrserver.com/v1/create-qr-code/?size=150x150&amp;data=https://drive.google.com/file/d/10HnjdfK1FBHhpy839rfzwbBYCcg1XR_K/view?usp=sharing",1))</f>
        <v/>
      </c>
      <c r="D271" s="3" t="s">
        <v>457</v>
      </c>
      <c r="E271" s="1" t="str">
        <f>HYPERLINK("https://drive.google.com/file/d/10HnjdfK1FBHhpy839rfzwbBYCcg1XR_K/view?usp=sharing","photo booth costs for orange county.pdf")</f>
        <v>photo booth costs for orange county.pdf</v>
      </c>
    </row>
    <row r="272" ht="112.5" customHeight="1">
      <c r="A272" s="2" t="s">
        <v>455</v>
      </c>
      <c r="B272" s="2" t="s">
        <v>458</v>
      </c>
      <c r="C272" s="1" t="str">
        <f>HYPERLINK("https://drive.google.com/file/d/1RqdVVaBFqRWdEbku-xu6CjtMl4JqtKAs/view?usp=sharing", IMAGE("https://api.qrserver.com/v1/create-qr-code/?size=150x150&amp;data=https://drive.google.com/file/d/1RqdVVaBFqRWdEbku-xu6CjtMl4JqtKAs/view?usp=sharing",1))</f>
        <v/>
      </c>
      <c r="D272" s="3" t="s">
        <v>459</v>
      </c>
      <c r="E272" s="1" t="str">
        <f>HYPERLINK("https://drive.google.com/file/d/1RqdVVaBFqRWdEbku-xu6CjtMl4JqtKAs/view?usp=sharing","photo booth rental in orange county ca.pdf")</f>
        <v>photo booth rental in orange county ca.pdf</v>
      </c>
    </row>
    <row r="273" ht="112.5" customHeight="1">
      <c r="A273" s="2" t="s">
        <v>455</v>
      </c>
      <c r="B273" s="2" t="s">
        <v>460</v>
      </c>
      <c r="C273" s="1" t="str">
        <f>HYPERLINK("https://drive.google.com/file/d/1qAYLDZGchH2hr1d0cjWW2p8KME7tfr1S/view?usp=sharing", IMAGE("https://api.qrserver.com/v1/create-qr-code/?size=150x150&amp;data=https://drive.google.com/file/d/1qAYLDZGchH2hr1d0cjWW2p8KME7tfr1S/view?usp=sharing",1))</f>
        <v/>
      </c>
      <c r="D273" s="3" t="s">
        <v>461</v>
      </c>
      <c r="E273" s="1" t="str">
        <f>HYPERLINK("https://drive.google.com/file/d/1qAYLDZGchH2hr1d0cjWW2p8KME7tfr1S/view?usp=sharing","photo booth rental orange county ca.pdf")</f>
        <v>photo booth rental orange county ca.pdf</v>
      </c>
    </row>
    <row r="274" ht="112.5" customHeight="1">
      <c r="A274" s="2" t="s">
        <v>455</v>
      </c>
      <c r="B274" s="2" t="s">
        <v>462</v>
      </c>
      <c r="C274" s="1" t="str">
        <f>HYPERLINK("https://drive.google.com/file/d/1EKnBabZUbe03s1oBEUorfFF9stMtb7qG/view?usp=sharing", IMAGE("https://api.qrserver.com/v1/create-qr-code/?size=150x150&amp;data=https://drive.google.com/file/d/1EKnBabZUbe03s1oBEUorfFF9stMtb7qG/view?usp=sharing",1))</f>
        <v/>
      </c>
      <c r="D274" s="3" t="s">
        <v>463</v>
      </c>
      <c r="E274" s="1" t="str">
        <f>HYPERLINK("https://drive.google.com/file/d/1EKnBabZUbe03s1oBEUorfFF9stMtb7qG/view?usp=sharing","photo booth rental prices orange county.pdf")</f>
        <v>photo booth rental prices orange county.pdf</v>
      </c>
    </row>
    <row r="275" ht="112.5" customHeight="1">
      <c r="A275" s="2" t="s">
        <v>455</v>
      </c>
      <c r="B275" s="2" t="s">
        <v>464</v>
      </c>
      <c r="C275" s="1" t="str">
        <f>HYPERLINK("https://drive.google.com/file/d/1BKalAvOJhaeBFrh6Esjl5ukXB8t-GGMv/view?usp=sharing", IMAGE("https://api.qrserver.com/v1/create-qr-code/?size=150x150&amp;data=https://drive.google.com/file/d/1BKalAvOJhaeBFrh6Esjl5ukXB8t-GGMv/view?usp=sharing",1))</f>
        <v/>
      </c>
      <c r="D275" s="3" t="s">
        <v>465</v>
      </c>
      <c r="E275" s="1" t="str">
        <f>HYPERLINK("https://drive.google.com/file/d/1BKalAvOJhaeBFrh6Esjl5ukXB8t-GGMv/view?usp=sharing","orange county photo booth.pdf")</f>
        <v>orange county photo booth.pdf</v>
      </c>
    </row>
    <row r="276" ht="112.5" customHeight="1">
      <c r="A276" s="2" t="s">
        <v>455</v>
      </c>
      <c r="B276" s="2" t="s">
        <v>466</v>
      </c>
      <c r="C276" s="1" t="str">
        <f>HYPERLINK("https://drive.google.com/file/d/18DY2M6KZQ_k2Fm-JAVjcwaGXFdNItVlV/view?usp=sharing", IMAGE("https://api.qrserver.com/v1/create-qr-code/?size=150x150&amp;data=https://drive.google.com/file/d/18DY2M6KZQ_k2Fm-JAVjcwaGXFdNItVlV/view?usp=sharing",1))</f>
        <v/>
      </c>
      <c r="D276" s="3" t="s">
        <v>467</v>
      </c>
      <c r="E276" s="1" t="str">
        <f>HYPERLINK("https://drive.google.com/file/d/18DY2M6KZQ_k2Fm-JAVjcwaGXFdNItVlV/view?usp=sharing","Photo Booth Rental Anaheim.pdf")</f>
        <v>Photo Booth Rental Anaheim.pdf</v>
      </c>
    </row>
    <row r="277" ht="112.5" customHeight="1">
      <c r="A277" s="2" t="s">
        <v>455</v>
      </c>
      <c r="B277" s="2" t="s">
        <v>468</v>
      </c>
      <c r="C277" s="1" t="str">
        <f>HYPERLINK("https://drive.google.com/file/d/1fn210LbxMN-MTz7KSEUUAlu-ySFzNp9u/view?usp=sharing", IMAGE("https://api.qrserver.com/v1/create-qr-code/?size=150x150&amp;data=https://drive.google.com/file/d/1fn210LbxMN-MTz7KSEUUAlu-ySFzNp9u/view?usp=sharing",1))</f>
        <v/>
      </c>
      <c r="D277" s="3" t="s">
        <v>469</v>
      </c>
      <c r="E277" s="1" t="str">
        <f>HYPERLINK("https://drive.google.com/file/d/1fn210LbxMN-MTz7KSEUUAlu-ySFzNp9u/view?usp=sharing","Photo Booth Rental Newport Beach.pdf")</f>
        <v>Photo Booth Rental Newport Beach.pdf</v>
      </c>
    </row>
    <row r="278" ht="112.5" customHeight="1">
      <c r="A278" s="2" t="s">
        <v>455</v>
      </c>
      <c r="B278" s="2" t="s">
        <v>470</v>
      </c>
      <c r="C278" s="1" t="str">
        <f>HYPERLINK("https://drive.google.com/file/d/1-4bTedH_-SU7Yb2yoe2GV3yr3y2LYuia/view?usp=sharing", IMAGE("https://api.qrserver.com/v1/create-qr-code/?size=150x150&amp;data=https://drive.google.com/file/d/1-4bTedH_-SU7Yb2yoe2GV3yr3y2LYuia/view?usp=sharing",1))</f>
        <v/>
      </c>
      <c r="D278" s="3" t="s">
        <v>471</v>
      </c>
      <c r="E278" s="1" t="str">
        <f>HYPERLINK("https://drive.google.com/file/d/1-4bTedH_-SU7Yb2yoe2GV3yr3y2LYuia/view?usp=sharing","Photo Booth Rental Huntington Beach.pdf")</f>
        <v>Photo Booth Rental Huntington Beach.pdf</v>
      </c>
    </row>
    <row r="279" ht="112.5" customHeight="1">
      <c r="A279" s="2" t="s">
        <v>455</v>
      </c>
      <c r="B279" s="2" t="s">
        <v>472</v>
      </c>
      <c r="C279" s="1" t="str">
        <f>HYPERLINK("https://drive.google.com/file/d/1duafHci2yPTqmvs8m91zPeG5_GpoqkIV/view?usp=sharing", IMAGE("https://api.qrserver.com/v1/create-qr-code/?size=150x150&amp;data=https://drive.google.com/file/d/1duafHci2yPTqmvs8m91zPeG5_GpoqkIV/view?usp=sharing",1))</f>
        <v/>
      </c>
      <c r="D279" s="3" t="s">
        <v>473</v>
      </c>
      <c r="E279" s="1" t="str">
        <f>HYPERLINK("https://drive.google.com/file/d/1duafHci2yPTqmvs8m91zPeG5_GpoqkIV/view?usp=sharing","photo booth in orange county.pdf")</f>
        <v>photo booth in orange county.pdf</v>
      </c>
    </row>
    <row r="280" ht="112.5" customHeight="1">
      <c r="A280" s="2" t="s">
        <v>455</v>
      </c>
      <c r="B280" s="2" t="s">
        <v>474</v>
      </c>
      <c r="C280" s="1" t="str">
        <f>HYPERLINK("https://drive.google.com/file/d/151BVG1EG7i9v7mn29yVEj67EtueaimZR/view?usp=sharing", IMAGE("https://api.qrserver.com/v1/create-qr-code/?size=150x150&amp;data=https://drive.google.com/file/d/151BVG1EG7i9v7mn29yVEj67EtueaimZR/view?usp=sharing",1))</f>
        <v/>
      </c>
      <c r="D280" s="3" t="s">
        <v>475</v>
      </c>
      <c r="E280" s="1" t="str">
        <f>HYPERLINK("https://drive.google.com/file/d/151BVG1EG7i9v7mn29yVEj67EtueaimZR/view?usp=sharing","best photo booth rental orange county.pdf")</f>
        <v>best photo booth rental orange county.pdf</v>
      </c>
    </row>
    <row r="281" ht="112.5" customHeight="1">
      <c r="A281" s="2" t="s">
        <v>455</v>
      </c>
      <c r="B281" s="2" t="s">
        <v>476</v>
      </c>
      <c r="C281" s="1" t="str">
        <f>HYPERLINK("https://drive.google.com/file/d/1IgX3YubXIc8PnCvAKyy1x9YfRkKpC-DS/view?usp=sharing", IMAGE("https://api.qrserver.com/v1/create-qr-code/?size=150x150&amp;data=https://drive.google.com/file/d/1IgX3YubXIc8PnCvAKyy1x9YfRkKpC-DS/view?usp=sharing",1))</f>
        <v/>
      </c>
      <c r="D281" s="3" t="s">
        <v>477</v>
      </c>
      <c r="E281" s="1" t="str">
        <f>HYPERLINK("https://drive.google.com/file/d/1IgX3YubXIc8PnCvAKyy1x9YfRkKpC-DS/view?usp=sharing","photo booth rentals orange county.pdf")</f>
        <v>photo booth rentals orange county.pdf</v>
      </c>
    </row>
    <row r="282" ht="112.5" customHeight="1">
      <c r="A282" s="2" t="s">
        <v>455</v>
      </c>
      <c r="B282" s="2" t="s">
        <v>478</v>
      </c>
      <c r="C282" s="1" t="str">
        <f>HYPERLINK("https://drive.google.com/file/d/1v_EC7RKnwiHobjfLnL1Mko2rnb3iZF8W/view?usp=sharing", IMAGE("https://api.qrserver.com/v1/create-qr-code/?size=150x150&amp;data=https://drive.google.com/file/d/1v_EC7RKnwiHobjfLnL1Mko2rnb3iZF8W/view?usp=sharing",1))</f>
        <v/>
      </c>
      <c r="D282" s="3" t="s">
        <v>479</v>
      </c>
      <c r="E282" s="1" t="str">
        <f>HYPERLINK("https://drive.google.com/file/d/1v_EC7RKnwiHobjfLnL1Mko2rnb3iZF8W/view?usp=sharing","oc photo booth.pdf")</f>
        <v>oc photo booth.pdf</v>
      </c>
    </row>
    <row r="283" ht="112.5" customHeight="1">
      <c r="A283" s="2" t="s">
        <v>455</v>
      </c>
      <c r="B283" s="2" t="s">
        <v>480</v>
      </c>
      <c r="C283" s="1" t="str">
        <f>HYPERLINK("https://drive.google.com/file/d/1afEj9riiLx2cHsMvRddDWVn3zf045yDH/view?usp=sharing", IMAGE("https://api.qrserver.com/v1/create-qr-code/?size=150x150&amp;data=https://drive.google.com/file/d/1afEj9riiLx2cHsMvRddDWVn3zf045yDH/view?usp=sharing",1))</f>
        <v/>
      </c>
      <c r="D283" s="3" t="s">
        <v>481</v>
      </c>
      <c r="E283" s="1" t="str">
        <f>HYPERLINK("https://drive.google.com/file/d/1afEj9riiLx2cHsMvRddDWVn3zf045yDH/view?usp=sharing","oc events photo booth.pdf")</f>
        <v>oc events photo booth.pdf</v>
      </c>
    </row>
    <row r="284" ht="112.5" customHeight="1">
      <c r="A284" s="2" t="s">
        <v>455</v>
      </c>
      <c r="B284" s="2" t="s">
        <v>482</v>
      </c>
      <c r="C284" s="1" t="str">
        <f>HYPERLINK("https://drive.google.com/file/d/1eQGFAQXWvNQHTLTjs3l3PF0buthDeeF-/view?usp=sharing", IMAGE("https://api.qrserver.com/v1/create-qr-code/?size=150x150&amp;data=https://drive.google.com/file/d/1eQGFAQXWvNQHTLTjs3l3PF0buthDeeF-/view?usp=sharing",1))</f>
        <v/>
      </c>
      <c r="D284" s="3" t="s">
        <v>483</v>
      </c>
      <c r="E284" s="1" t="str">
        <f>HYPERLINK("https://drive.google.com/file/d/1eQGFAQXWvNQHTLTjs3l3PF0buthDeeF-/view?usp=sharing","open air photo booth rental orange county.pdf")</f>
        <v>open air photo booth rental orange county.pdf</v>
      </c>
    </row>
    <row r="285" ht="112.5" customHeight="1">
      <c r="A285" s="2" t="s">
        <v>455</v>
      </c>
      <c r="B285" s="2" t="s">
        <v>484</v>
      </c>
      <c r="C285" s="1" t="str">
        <f>HYPERLINK("https://drive.google.com/file/d/1NkNWNWwLt6wjWlWOindPYrXxkGCB-LN2/view?usp=sharing", IMAGE("https://api.qrserver.com/v1/create-qr-code/?size=150x150&amp;data=https://drive.google.com/file/d/1NkNWNWwLt6wjWlWOindPYrXxkGCB-LN2/view?usp=sharing",1))</f>
        <v/>
      </c>
      <c r="D285" s="3" t="s">
        <v>485</v>
      </c>
      <c r="E285" s="1" t="str">
        <f>HYPERLINK("https://drive.google.com/file/d/1NkNWNWwLt6wjWlWOindPYrXxkGCB-LN2/view?usp=sharing","photo booth to rent orange county.pdf")</f>
        <v>photo booth to rent orange county.pdf</v>
      </c>
    </row>
    <row r="286" ht="112.5" customHeight="1">
      <c r="A286" s="2" t="s">
        <v>455</v>
      </c>
      <c r="B286" s="2" t="s">
        <v>486</v>
      </c>
      <c r="C286" s="1" t="str">
        <f>HYPERLINK("https://drive.google.com/file/d/1rUgbPHq3xtohSgSXUCCSAWpMt1i40naq/view?usp=sharing", IMAGE("https://api.qrserver.com/v1/create-qr-code/?size=150x150&amp;data=https://drive.google.com/file/d/1rUgbPHq3xtohSgSXUCCSAWpMt1i40naq/view?usp=sharing",1))</f>
        <v/>
      </c>
      <c r="D286" s="3" t="s">
        <v>487</v>
      </c>
      <c r="E286" s="1" t="str">
        <f>HYPERLINK("https://drive.google.com/file/d/1rUgbPHq3xtohSgSXUCCSAWpMt1i40naq/view?usp=sharing","photo booth to rental orange county.pdf")</f>
        <v>photo booth to rental orange county.pdf</v>
      </c>
    </row>
    <row r="287" ht="112.5" customHeight="1">
      <c r="A287" s="2" t="s">
        <v>455</v>
      </c>
      <c r="B287" s="2" t="s">
        <v>488</v>
      </c>
      <c r="C287" s="1" t="str">
        <f>HYPERLINK("https://drive.google.com/file/d/17QFmQ51dwZQwqo9_Wq6H1FxjwTLePPUz/view?usp=sharing", IMAGE("https://api.qrserver.com/v1/create-qr-code/?size=150x150&amp;data=https://drive.google.com/file/d/17QFmQ51dwZQwqo9_Wq6H1FxjwTLePPUz/view?usp=sharing",1))</f>
        <v/>
      </c>
      <c r="D287" s="3" t="s">
        <v>489</v>
      </c>
      <c r="E287" s="1" t="str">
        <f>HYPERLINK("https://drive.google.com/file/d/17QFmQ51dwZQwqo9_Wq6H1FxjwTLePPUz/view?usp=sharing","photo booth for rental orange county.pdf")</f>
        <v>photo booth for rental orange county.pdf</v>
      </c>
    </row>
    <row r="288" ht="112.5" customHeight="1">
      <c r="A288" s="2" t="s">
        <v>455</v>
      </c>
      <c r="B288" s="2" t="s">
        <v>490</v>
      </c>
      <c r="C288" s="1" t="str">
        <f>HYPERLINK("https://drive.google.com/file/d/1vPArtd1EFavDwS0RmJ8_AAWzKPC63Hls/view?usp=sharing", IMAGE("https://api.qrserver.com/v1/create-qr-code/?size=150x150&amp;data=https://drive.google.com/file/d/1vPArtd1EFavDwS0RmJ8_AAWzKPC63Hls/view?usp=sharing",1))</f>
        <v/>
      </c>
      <c r="D288" s="3" t="s">
        <v>491</v>
      </c>
      <c r="E288" s="1" t="str">
        <f>HYPERLINK("https://drive.google.com/file/d/1vPArtd1EFavDwS0RmJ8_AAWzKPC63Hls/view?usp=sharing","photo booth for rent orange county.pdf")</f>
        <v>photo booth for rent orange county.pdf</v>
      </c>
    </row>
    <row r="289" ht="112.5" customHeight="1">
      <c r="A289" s="2" t="s">
        <v>455</v>
      </c>
      <c r="B289" s="2" t="s">
        <v>492</v>
      </c>
      <c r="C289" s="1" t="str">
        <f>HYPERLINK("https://drive.google.com/file/d/1da8xiIsCndN-SqO2F-jjW2-JfKyXkQjO/view?usp=sharing", IMAGE("https://api.qrserver.com/v1/create-qr-code/?size=150x150&amp;data=https://drive.google.com/file/d/1da8xiIsCndN-SqO2F-jjW2-JfKyXkQjO/view?usp=sharing",1))</f>
        <v/>
      </c>
      <c r="D289" s="3" t="s">
        <v>493</v>
      </c>
      <c r="E289" s="1" t="str">
        <f>HYPERLINK("https://drive.google.com/file/d/1da8xiIsCndN-SqO2F-jjW2-JfKyXkQjO/view?usp=sharing","photo booth rental in orange county.pdf")</f>
        <v>photo booth rental in orange county.pdf</v>
      </c>
    </row>
    <row r="290" ht="112.5" customHeight="1">
      <c r="A290" s="2" t="s">
        <v>455</v>
      </c>
      <c r="B290" s="2" t="s">
        <v>494</v>
      </c>
      <c r="C290" s="1" t="str">
        <f>HYPERLINK("https://drive.google.com/file/d/1uHpUeRqzZH7FGbFR8ve-AQEXpi7JGyJE/view?usp=sharing", IMAGE("https://api.qrserver.com/v1/create-qr-code/?size=150x150&amp;data=https://drive.google.com/file/d/1uHpUeRqzZH7FGbFR8ve-AQEXpi7JGyJE/view?usp=sharing",1))</f>
        <v/>
      </c>
      <c r="D290" s="3" t="s">
        <v>495</v>
      </c>
      <c r="E290" s="1" t="str">
        <f>HYPERLINK("https://drive.google.com/file/d/1uHpUeRqzZH7FGbFR8ve-AQEXpi7JGyJE/view?usp=sharing","wedding photo booth rental in orange county.pdf")</f>
        <v>wedding photo booth rental in orange county.pdf</v>
      </c>
    </row>
    <row r="291" ht="112.5" customHeight="1">
      <c r="A291" s="2" t="s">
        <v>455</v>
      </c>
      <c r="B291" s="2" t="s">
        <v>496</v>
      </c>
      <c r="C291" s="1" t="str">
        <f>HYPERLINK("https://drive.google.com/file/d/1wwbS8TglPJjqwC90X6p0H9q2H65H3eeJ/view?usp=sharing", IMAGE("https://api.qrserver.com/v1/create-qr-code/?size=150x150&amp;data=https://drive.google.com/file/d/1wwbS8TglPJjqwC90X6p0H9q2H65H3eeJ/view?usp=sharing",1))</f>
        <v/>
      </c>
      <c r="D291" s="3" t="s">
        <v>497</v>
      </c>
      <c r="E291" s="1" t="str">
        <f>HYPERLINK("https://drive.google.com/file/d/1wwbS8TglPJjqwC90X6p0H9q2H65H3eeJ/view?usp=sharing","photo booth rental package Orange County.pdf")</f>
        <v>photo booth rental package Orange County.pdf</v>
      </c>
    </row>
    <row r="292" ht="112.5" customHeight="1">
      <c r="A292" s="2" t="s">
        <v>455</v>
      </c>
      <c r="B292" s="2" t="s">
        <v>498</v>
      </c>
      <c r="C292" s="1" t="str">
        <f>HYPERLINK("https://drive.google.com/file/d/1BZNJx5R8CS-6J8WZ7Bf80STd38F12OGs/view?usp=sharing", IMAGE("https://api.qrserver.com/v1/create-qr-code/?size=150x150&amp;data=https://drive.google.com/file/d/1BZNJx5R8CS-6J8WZ7Bf80STd38F12OGs/view?usp=sharing",1))</f>
        <v/>
      </c>
      <c r="D292" s="3" t="s">
        <v>499</v>
      </c>
      <c r="E292" s="1" t="str">
        <f>HYPERLINK("https://drive.google.com/file/d/1BZNJx5R8CS-6J8WZ7Bf80STd38F12OGs/view?usp=sharing","photo booth rental package Orange County-photo booth rental package Orange County.pdf")</f>
        <v>photo booth rental package Orange County-photo booth rental package Orange County.pdf</v>
      </c>
    </row>
    <row r="293" ht="112.5" customHeight="1">
      <c r="A293" s="2" t="s">
        <v>455</v>
      </c>
      <c r="B293" s="2" t="s">
        <v>500</v>
      </c>
      <c r="C293" s="1" t="str">
        <f>HYPERLINK("https://drive.google.com/file/d/10SY0qM-eOPZIhPzfkh0rNnIWtF9LZptC/view?usp=sharing", IMAGE("https://api.qrserver.com/v1/create-qr-code/?size=150x150&amp;data=https://drive.google.com/file/d/10SY0qM-eOPZIhPzfkh0rNnIWtF9LZptC/view?usp=sharing",1))</f>
        <v/>
      </c>
      <c r="D293" s="3" t="s">
        <v>501</v>
      </c>
      <c r="E293" s="1" t="str">
        <f>HYPERLINK("https://drive.google.com/file/d/10SY0qM-eOPZIhPzfkh0rNnIWtF9LZptC/view?usp=sharing","photo booth rental package Orange County-Keywords.pdf")</f>
        <v>photo booth rental package Orange County-Keywords.pdf</v>
      </c>
    </row>
    <row r="294" ht="112.5" customHeight="1">
      <c r="A294" s="2" t="s">
        <v>455</v>
      </c>
      <c r="B294" s="2" t="s">
        <v>502</v>
      </c>
      <c r="C294" s="1" t="str">
        <f>HYPERLINK("https://drive.google.com/file/d/1ZSD5vuSEDpei3mEQbS02Y76gHKDU9JNV/view?usp=sharing", IMAGE("https://api.qrserver.com/v1/create-qr-code/?size=150x150&amp;data=https://drive.google.com/file/d/1ZSD5vuSEDpei3mEQbS02Y76gHKDU9JNV/view?usp=sharing",1))</f>
        <v/>
      </c>
      <c r="D294" s="3" t="s">
        <v>503</v>
      </c>
      <c r="E294" s="1" t="str">
        <f>HYPERLINK("https://drive.google.com/file/d/1ZSD5vuSEDpei3mEQbS02Y76gHKDU9JNV/view?usp=sharing","photo booth rental package Orange County-Content.pdf")</f>
        <v>photo booth rental package Orange County-Content.pdf</v>
      </c>
    </row>
    <row r="295" ht="112.5" customHeight="1">
      <c r="A295" s="2" t="s">
        <v>455</v>
      </c>
      <c r="B295" s="2" t="s">
        <v>504</v>
      </c>
      <c r="C295" s="1" t="str">
        <f>HYPERLINK("https://drive.google.com/file/d/1EvFWx-w9NHgZABTsgPyoATs8EvR_ZwF_/view?usp=sharing", IMAGE("https://api.qrserver.com/v1/create-qr-code/?size=150x150&amp;data=https://drive.google.com/file/d/1EvFWx-w9NHgZABTsgPyoATs8EvR_ZwF_/view?usp=sharing",1))</f>
        <v/>
      </c>
      <c r="D295" s="3" t="s">
        <v>505</v>
      </c>
      <c r="E295" s="1" t="str">
        <f>HYPERLINK("https://drive.google.com/file/d/1EvFWx-w9NHgZABTsgPyoATs8EvR_ZwF_/view?usp=sharing","photo booth rental package Orange County-Calendar Events.pdf")</f>
        <v>photo booth rental package Orange County-Calendar Events.pdf</v>
      </c>
    </row>
    <row r="296" ht="112.5" customHeight="1">
      <c r="A296" s="2" t="s">
        <v>455</v>
      </c>
      <c r="B296" s="2" t="s">
        <v>506</v>
      </c>
      <c r="C296" s="1" t="str">
        <f>HYPERLINK("https://drive.google.com/file/d/12K650PIXZY3snhZJWwZp-qgVF6clqF33/view?usp=sharing", IMAGE("https://api.qrserver.com/v1/create-qr-code/?size=150x150&amp;data=https://drive.google.com/file/d/12K650PIXZY3snhZJWwZp-qgVF6clqF33/view?usp=sharing",1))</f>
        <v/>
      </c>
      <c r="D296" s="3" t="s">
        <v>507</v>
      </c>
      <c r="E296" s="1" t="str">
        <f>HYPERLINK("https://drive.google.com/file/d/12K650PIXZY3snhZJWwZp-qgVF6clqF33/view?usp=sharing","photo booth rental package Orange County-RSS Feeds.pdf")</f>
        <v>photo booth rental package Orange County-RSS Feeds.pdf</v>
      </c>
    </row>
    <row r="297" ht="112.5" customHeight="1">
      <c r="A297" s="2" t="s">
        <v>455</v>
      </c>
      <c r="B297" s="2" t="s">
        <v>508</v>
      </c>
      <c r="C297" s="1" t="str">
        <f>HYPERLINK("https://drive.google.com/file/d/10vJh4imQ8oxjPgludDiK5DRpZBoAp3Ru/view?usp=sharing", IMAGE("https://api.qrserver.com/v1/create-qr-code/?size=150x150&amp;data=https://drive.google.com/file/d/10vJh4imQ8oxjPgludDiK5DRpZBoAp3Ru/view?usp=sharing",1))</f>
        <v/>
      </c>
      <c r="D297" s="3" t="s">
        <v>509</v>
      </c>
      <c r="E297" s="1" t="str">
        <f>HYPERLINK("https://drive.google.com/file/d/10vJh4imQ8oxjPgludDiK5DRpZBoAp3Ru/view?usp=sharing","photo booth rental package Orange County-Iframe Embeds.pdf")</f>
        <v>photo booth rental package Orange County-Iframe Embeds.pdf</v>
      </c>
    </row>
    <row r="298" ht="112.5" customHeight="1">
      <c r="A298" s="2" t="s">
        <v>510</v>
      </c>
      <c r="B298" s="2" t="s">
        <v>511</v>
      </c>
      <c r="C298" s="1" t="str">
        <f>HYPERLINK("https://docs.google.com/document/d/1aZH5qVLip16RJK9AhXY9cicjbSPwuj2Y/edit?usp=sharing&amp;ouid=115602453726005426174&amp;rtpof=true&amp;sd=true", IMAGE("https://api.qrserver.com/v1/create-qr-code/?size=150x150&amp;data=https://docs.google.com/document/d/1aZH5qVLip16RJK9AhXY9cicjbSPwuj2Y/edit?usp=sharing&amp;ouid=115602453726005426174&amp;rtpof=true&amp;sd=true",1))</f>
        <v/>
      </c>
      <c r="D298" s="3" t="s">
        <v>512</v>
      </c>
      <c r="E298" s="1" t="str">
        <f>HYPERLINK("https://docs.google.com/document/d/1aZH5qVLip16RJK9AhXY9cicjbSPwuj2Y/edit?usp=sharing&amp;ouid=115602453726005426174&amp;rtpof=true&amp;sd=true","photo booth costs for orange county.docx")</f>
        <v>photo booth costs for orange county.docx</v>
      </c>
    </row>
    <row r="299" ht="112.5" customHeight="1">
      <c r="A299" s="2" t="s">
        <v>510</v>
      </c>
      <c r="B299" s="2" t="s">
        <v>513</v>
      </c>
      <c r="C299" s="1" t="str">
        <f>HYPERLINK("https://docs.google.com/document/d/10BF4GcHDFFDxhkWn_5b5IjcG9CPQWo_b/edit?usp=sharing&amp;ouid=115602453726005426174&amp;rtpof=true&amp;sd=true", IMAGE("https://api.qrserver.com/v1/create-qr-code/?size=150x150&amp;data=https://docs.google.com/document/d/10BF4GcHDFFDxhkWn_5b5IjcG9CPQWo_b/edit?usp=sharing&amp;ouid=115602453726005426174&amp;rtpof=true&amp;sd=true",1))</f>
        <v/>
      </c>
      <c r="D299" s="3" t="s">
        <v>514</v>
      </c>
      <c r="E299" s="1" t="str">
        <f>HYPERLINK("https://docs.google.com/document/d/10BF4GcHDFFDxhkWn_5b5IjcG9CPQWo_b/edit?usp=sharing&amp;ouid=115602453726005426174&amp;rtpof=true&amp;sd=true","photo booth rental in orange county ca.docx")</f>
        <v>photo booth rental in orange county ca.docx</v>
      </c>
    </row>
    <row r="300" ht="112.5" customHeight="1">
      <c r="A300" s="2" t="s">
        <v>510</v>
      </c>
      <c r="B300" s="2" t="s">
        <v>515</v>
      </c>
      <c r="C300" s="1" t="str">
        <f>HYPERLINK("https://docs.google.com/document/d/1-wqF_EJ9nvTQ-LasJkGmyBqzNuuZ1HM7/edit?usp=sharing&amp;ouid=115602453726005426174&amp;rtpof=true&amp;sd=true", IMAGE("https://api.qrserver.com/v1/create-qr-code/?size=150x150&amp;data=https://docs.google.com/document/d/1-wqF_EJ9nvTQ-LasJkGmyBqzNuuZ1HM7/edit?usp=sharing&amp;ouid=115602453726005426174&amp;rtpof=true&amp;sd=true",1))</f>
        <v/>
      </c>
      <c r="D300" s="3" t="s">
        <v>516</v>
      </c>
      <c r="E300" s="1" t="str">
        <f>HYPERLINK("https://docs.google.com/document/d/1-wqF_EJ9nvTQ-LasJkGmyBqzNuuZ1HM7/edit?usp=sharing&amp;ouid=115602453726005426174&amp;rtpof=true&amp;sd=true","photo booth rental orange county ca.docx")</f>
        <v>photo booth rental orange county ca.docx</v>
      </c>
    </row>
    <row r="301" ht="112.5" customHeight="1">
      <c r="A301" s="2" t="s">
        <v>510</v>
      </c>
      <c r="B301" s="2" t="s">
        <v>517</v>
      </c>
      <c r="C301" s="1" t="str">
        <f>HYPERLINK("https://docs.google.com/document/d/1yCpTyLyryMReL3reo5hc9FHcHhlCHMNC/edit?usp=sharing&amp;ouid=115602453726005426174&amp;rtpof=true&amp;sd=true", IMAGE("https://api.qrserver.com/v1/create-qr-code/?size=150x150&amp;data=https://docs.google.com/document/d/1yCpTyLyryMReL3reo5hc9FHcHhlCHMNC/edit?usp=sharing&amp;ouid=115602453726005426174&amp;rtpof=true&amp;sd=true",1))</f>
        <v/>
      </c>
      <c r="D301" s="3" t="s">
        <v>518</v>
      </c>
      <c r="E301" s="1" t="str">
        <f>HYPERLINK("https://docs.google.com/document/d/1yCpTyLyryMReL3reo5hc9FHcHhlCHMNC/edit?usp=sharing&amp;ouid=115602453726005426174&amp;rtpof=true&amp;sd=true","photo booth rental prices orange county.docx")</f>
        <v>photo booth rental prices orange county.docx</v>
      </c>
    </row>
    <row r="302" ht="112.5" customHeight="1">
      <c r="A302" s="2" t="s">
        <v>510</v>
      </c>
      <c r="B302" s="2" t="s">
        <v>519</v>
      </c>
      <c r="C302" s="1" t="str">
        <f>HYPERLINK("https://docs.google.com/document/d/1JpXZxV2F4IHhuVzcfRUuURZayFOqfnfg/edit?usp=sharing&amp;ouid=115602453726005426174&amp;rtpof=true&amp;sd=true", IMAGE("https://api.qrserver.com/v1/create-qr-code/?size=150x150&amp;data=https://docs.google.com/document/d/1JpXZxV2F4IHhuVzcfRUuURZayFOqfnfg/edit?usp=sharing&amp;ouid=115602453726005426174&amp;rtpof=true&amp;sd=true",1))</f>
        <v/>
      </c>
      <c r="D302" s="3" t="s">
        <v>520</v>
      </c>
      <c r="E302" s="1" t="str">
        <f>HYPERLINK("https://docs.google.com/document/d/1JpXZxV2F4IHhuVzcfRUuURZayFOqfnfg/edit?usp=sharing&amp;ouid=115602453726005426174&amp;rtpof=true&amp;sd=true","orange county photo booth.docx")</f>
        <v>orange county photo booth.docx</v>
      </c>
    </row>
    <row r="303" ht="112.5" customHeight="1">
      <c r="A303" s="2" t="s">
        <v>510</v>
      </c>
      <c r="B303" s="2" t="s">
        <v>521</v>
      </c>
      <c r="C303" s="1" t="str">
        <f>HYPERLINK("https://docs.google.com/document/d/1hIPKhvH-APeGz5O6nL4GwOpgKTeFderZ/edit?usp=sharing&amp;ouid=115602453726005426174&amp;rtpof=true&amp;sd=true", IMAGE("https://api.qrserver.com/v1/create-qr-code/?size=150x150&amp;data=https://docs.google.com/document/d/1hIPKhvH-APeGz5O6nL4GwOpgKTeFderZ/edit?usp=sharing&amp;ouid=115602453726005426174&amp;rtpof=true&amp;sd=true",1))</f>
        <v/>
      </c>
      <c r="D303" s="3" t="s">
        <v>522</v>
      </c>
      <c r="E303" s="1" t="str">
        <f>HYPERLINK("https://docs.google.com/document/d/1hIPKhvH-APeGz5O6nL4GwOpgKTeFderZ/edit?usp=sharing&amp;ouid=115602453726005426174&amp;rtpof=true&amp;sd=true","Photo Booth Rental Anaheim.docx")</f>
        <v>Photo Booth Rental Anaheim.docx</v>
      </c>
    </row>
    <row r="304" ht="112.5" customHeight="1">
      <c r="A304" s="2" t="s">
        <v>510</v>
      </c>
      <c r="B304" s="2" t="s">
        <v>523</v>
      </c>
      <c r="C304" s="1" t="str">
        <f>HYPERLINK("https://docs.google.com/document/d/1HaRppRynJsKPF1QoZmgFitPVL2MqEn-R/edit?usp=sharing&amp;ouid=115602453726005426174&amp;rtpof=true&amp;sd=true", IMAGE("https://api.qrserver.com/v1/create-qr-code/?size=150x150&amp;data=https://docs.google.com/document/d/1HaRppRynJsKPF1QoZmgFitPVL2MqEn-R/edit?usp=sharing&amp;ouid=115602453726005426174&amp;rtpof=true&amp;sd=true",1))</f>
        <v/>
      </c>
      <c r="D304" s="3" t="s">
        <v>524</v>
      </c>
      <c r="E304" s="1" t="str">
        <f>HYPERLINK("https://docs.google.com/document/d/1HaRppRynJsKPF1QoZmgFitPVL2MqEn-R/edit?usp=sharing&amp;ouid=115602453726005426174&amp;rtpof=true&amp;sd=true","Photo Booth Rental Newport Beach.docx")</f>
        <v>Photo Booth Rental Newport Beach.docx</v>
      </c>
    </row>
    <row r="305" ht="112.5" customHeight="1">
      <c r="A305" s="2" t="s">
        <v>510</v>
      </c>
      <c r="B305" s="2" t="s">
        <v>525</v>
      </c>
      <c r="C305" s="1" t="str">
        <f>HYPERLINK("https://docs.google.com/document/d/1ra1BeXDQ72RBWcz0WbAw1cxd5xBiU24A/edit?usp=sharing&amp;ouid=115602453726005426174&amp;rtpof=true&amp;sd=true", IMAGE("https://api.qrserver.com/v1/create-qr-code/?size=150x150&amp;data=https://docs.google.com/document/d/1ra1BeXDQ72RBWcz0WbAw1cxd5xBiU24A/edit?usp=sharing&amp;ouid=115602453726005426174&amp;rtpof=true&amp;sd=true",1))</f>
        <v/>
      </c>
      <c r="D305" s="3" t="s">
        <v>526</v>
      </c>
      <c r="E305" s="1" t="str">
        <f>HYPERLINK("https://docs.google.com/document/d/1ra1BeXDQ72RBWcz0WbAw1cxd5xBiU24A/edit?usp=sharing&amp;ouid=115602453726005426174&amp;rtpof=true&amp;sd=true","Photo Booth Rental Huntington Beach.docx")</f>
        <v>Photo Booth Rental Huntington Beach.docx</v>
      </c>
    </row>
    <row r="306" ht="112.5" customHeight="1">
      <c r="A306" s="2" t="s">
        <v>510</v>
      </c>
      <c r="B306" s="2" t="s">
        <v>527</v>
      </c>
      <c r="C306" s="1" t="str">
        <f>HYPERLINK("https://docs.google.com/document/d/1RNAagbwvrAhZzKzO5c3hygbrk0ypnvTQ/edit?usp=sharing&amp;ouid=115602453726005426174&amp;rtpof=true&amp;sd=true", IMAGE("https://api.qrserver.com/v1/create-qr-code/?size=150x150&amp;data=https://docs.google.com/document/d/1RNAagbwvrAhZzKzO5c3hygbrk0ypnvTQ/edit?usp=sharing&amp;ouid=115602453726005426174&amp;rtpof=true&amp;sd=true",1))</f>
        <v/>
      </c>
      <c r="D306" s="3" t="s">
        <v>528</v>
      </c>
      <c r="E306" s="1" t="str">
        <f>HYPERLINK("https://docs.google.com/document/d/1RNAagbwvrAhZzKzO5c3hygbrk0ypnvTQ/edit?usp=sharing&amp;ouid=115602453726005426174&amp;rtpof=true&amp;sd=true","photo booth in orange county.docx")</f>
        <v>photo booth in orange county.docx</v>
      </c>
    </row>
    <row r="307" ht="112.5" customHeight="1">
      <c r="A307" s="2" t="s">
        <v>510</v>
      </c>
      <c r="B307" s="2" t="s">
        <v>529</v>
      </c>
      <c r="C307" s="1" t="str">
        <f>HYPERLINK("https://docs.google.com/document/d/1gFd9HZgqS5XebK-b2cHIVHkZ7PMxpgsm/edit?usp=sharing&amp;ouid=115602453726005426174&amp;rtpof=true&amp;sd=true", IMAGE("https://api.qrserver.com/v1/create-qr-code/?size=150x150&amp;data=https://docs.google.com/document/d/1gFd9HZgqS5XebK-b2cHIVHkZ7PMxpgsm/edit?usp=sharing&amp;ouid=115602453726005426174&amp;rtpof=true&amp;sd=true",1))</f>
        <v/>
      </c>
      <c r="D307" s="3" t="s">
        <v>530</v>
      </c>
      <c r="E307" s="1" t="str">
        <f>HYPERLINK("https://docs.google.com/document/d/1gFd9HZgqS5XebK-b2cHIVHkZ7PMxpgsm/edit?usp=sharing&amp;ouid=115602453726005426174&amp;rtpof=true&amp;sd=true","best photo booth rental orange county.docx")</f>
        <v>best photo booth rental orange county.docx</v>
      </c>
    </row>
    <row r="308" ht="112.5" customHeight="1">
      <c r="A308" s="2" t="s">
        <v>510</v>
      </c>
      <c r="B308" s="2" t="s">
        <v>531</v>
      </c>
      <c r="C308" s="1" t="str">
        <f>HYPERLINK("https://docs.google.com/document/d/1J3t7zyL275uU84ONhtCooqtao58AJhi3/edit?usp=sharing&amp;ouid=115602453726005426174&amp;rtpof=true&amp;sd=true", IMAGE("https://api.qrserver.com/v1/create-qr-code/?size=150x150&amp;data=https://docs.google.com/document/d/1J3t7zyL275uU84ONhtCooqtao58AJhi3/edit?usp=sharing&amp;ouid=115602453726005426174&amp;rtpof=true&amp;sd=true",1))</f>
        <v/>
      </c>
      <c r="D308" s="3" t="s">
        <v>532</v>
      </c>
      <c r="E308" s="1" t="str">
        <f>HYPERLINK("https://docs.google.com/document/d/1J3t7zyL275uU84ONhtCooqtao58AJhi3/edit?usp=sharing&amp;ouid=115602453726005426174&amp;rtpof=true&amp;sd=true","photo booth rentals orange county.docx")</f>
        <v>photo booth rentals orange county.docx</v>
      </c>
    </row>
    <row r="309" ht="112.5" customHeight="1">
      <c r="A309" s="2" t="s">
        <v>510</v>
      </c>
      <c r="B309" s="2" t="s">
        <v>533</v>
      </c>
      <c r="C309" s="1" t="str">
        <f>HYPERLINK("https://docs.google.com/document/d/1aFc9WL6MHrl9c-NGfXRHDBzCDnYCr8pT/edit?usp=sharing&amp;ouid=115602453726005426174&amp;rtpof=true&amp;sd=true", IMAGE("https://api.qrserver.com/v1/create-qr-code/?size=150x150&amp;data=https://docs.google.com/document/d/1aFc9WL6MHrl9c-NGfXRHDBzCDnYCr8pT/edit?usp=sharing&amp;ouid=115602453726005426174&amp;rtpof=true&amp;sd=true",1))</f>
        <v/>
      </c>
      <c r="D309" s="3" t="s">
        <v>534</v>
      </c>
      <c r="E309" s="1" t="str">
        <f>HYPERLINK("https://docs.google.com/document/d/1aFc9WL6MHrl9c-NGfXRHDBzCDnYCr8pT/edit?usp=sharing&amp;ouid=115602453726005426174&amp;rtpof=true&amp;sd=true","oc photo booth.docx")</f>
        <v>oc photo booth.docx</v>
      </c>
    </row>
    <row r="310" ht="112.5" customHeight="1">
      <c r="A310" s="2" t="s">
        <v>510</v>
      </c>
      <c r="B310" s="2" t="s">
        <v>535</v>
      </c>
      <c r="C310" s="1" t="str">
        <f>HYPERLINK("https://docs.google.com/document/d/1P9dkBYDhEXhObieAGuUsBBOJJwyHoeaC/edit?usp=sharing&amp;ouid=115602453726005426174&amp;rtpof=true&amp;sd=true", IMAGE("https://api.qrserver.com/v1/create-qr-code/?size=150x150&amp;data=https://docs.google.com/document/d/1P9dkBYDhEXhObieAGuUsBBOJJwyHoeaC/edit?usp=sharing&amp;ouid=115602453726005426174&amp;rtpof=true&amp;sd=true",1))</f>
        <v/>
      </c>
      <c r="D310" s="3" t="s">
        <v>536</v>
      </c>
      <c r="E310" s="1" t="str">
        <f>HYPERLINK("https://docs.google.com/document/d/1P9dkBYDhEXhObieAGuUsBBOJJwyHoeaC/edit?usp=sharing&amp;ouid=115602453726005426174&amp;rtpof=true&amp;sd=true","oc events photo booth.docx")</f>
        <v>oc events photo booth.docx</v>
      </c>
    </row>
    <row r="311" ht="112.5" customHeight="1">
      <c r="A311" s="2" t="s">
        <v>510</v>
      </c>
      <c r="B311" s="2" t="s">
        <v>537</v>
      </c>
      <c r="C311" s="1" t="str">
        <f>HYPERLINK("https://docs.google.com/document/d/1JZH_SOVkw8oTB_HnoxS5p12NfHnwLNuu/edit?usp=sharing&amp;ouid=115602453726005426174&amp;rtpof=true&amp;sd=true", IMAGE("https://api.qrserver.com/v1/create-qr-code/?size=150x150&amp;data=https://docs.google.com/document/d/1JZH_SOVkw8oTB_HnoxS5p12NfHnwLNuu/edit?usp=sharing&amp;ouid=115602453726005426174&amp;rtpof=true&amp;sd=true",1))</f>
        <v/>
      </c>
      <c r="D311" s="3" t="s">
        <v>538</v>
      </c>
      <c r="E311" s="1" t="str">
        <f>HYPERLINK("https://docs.google.com/document/d/1JZH_SOVkw8oTB_HnoxS5p12NfHnwLNuu/edit?usp=sharing&amp;ouid=115602453726005426174&amp;rtpof=true&amp;sd=true","open air photo booth rental orange county.docx")</f>
        <v>open air photo booth rental orange county.docx</v>
      </c>
    </row>
    <row r="312" ht="112.5" customHeight="1">
      <c r="A312" s="2" t="s">
        <v>510</v>
      </c>
      <c r="B312" s="2" t="s">
        <v>539</v>
      </c>
      <c r="C312" s="1" t="str">
        <f>HYPERLINK("https://docs.google.com/document/d/1BssX_qjpB6pJpnsVsbA8LTmYyqDszpk4/edit?usp=sharing&amp;ouid=115602453726005426174&amp;rtpof=true&amp;sd=true", IMAGE("https://api.qrserver.com/v1/create-qr-code/?size=150x150&amp;data=https://docs.google.com/document/d/1BssX_qjpB6pJpnsVsbA8LTmYyqDszpk4/edit?usp=sharing&amp;ouid=115602453726005426174&amp;rtpof=true&amp;sd=true",1))</f>
        <v/>
      </c>
      <c r="D312" s="3" t="s">
        <v>540</v>
      </c>
      <c r="E312" s="1" t="str">
        <f>HYPERLINK("https://docs.google.com/document/d/1BssX_qjpB6pJpnsVsbA8LTmYyqDszpk4/edit?usp=sharing&amp;ouid=115602453726005426174&amp;rtpof=true&amp;sd=true","photo booth to rent orange county.docx")</f>
        <v>photo booth to rent orange county.docx</v>
      </c>
    </row>
    <row r="313" ht="112.5" customHeight="1">
      <c r="A313" s="2" t="s">
        <v>510</v>
      </c>
      <c r="B313" s="2" t="s">
        <v>541</v>
      </c>
      <c r="C313" s="1" t="str">
        <f>HYPERLINK("https://docs.google.com/document/d/1FySO5K1Ddd2SW-SxmxkLjmKDUgY2SnSZ/edit?usp=sharing&amp;ouid=115602453726005426174&amp;rtpof=true&amp;sd=true", IMAGE("https://api.qrserver.com/v1/create-qr-code/?size=150x150&amp;data=https://docs.google.com/document/d/1FySO5K1Ddd2SW-SxmxkLjmKDUgY2SnSZ/edit?usp=sharing&amp;ouid=115602453726005426174&amp;rtpof=true&amp;sd=true",1))</f>
        <v/>
      </c>
      <c r="D313" s="3" t="s">
        <v>542</v>
      </c>
      <c r="E313" s="1" t="str">
        <f>HYPERLINK("https://docs.google.com/document/d/1FySO5K1Ddd2SW-SxmxkLjmKDUgY2SnSZ/edit?usp=sharing&amp;ouid=115602453726005426174&amp;rtpof=true&amp;sd=true","photo booth to rental orange county.docx")</f>
        <v>photo booth to rental orange county.docx</v>
      </c>
    </row>
    <row r="314" ht="112.5" customHeight="1">
      <c r="A314" s="2" t="s">
        <v>510</v>
      </c>
      <c r="B314" s="2" t="s">
        <v>543</v>
      </c>
      <c r="C314" s="1" t="str">
        <f>HYPERLINK("https://docs.google.com/document/d/1RqYmA_nKL0LiJ7tiOUi7GDU6-jxZKWfF/edit?usp=sharing&amp;ouid=115602453726005426174&amp;rtpof=true&amp;sd=true", IMAGE("https://api.qrserver.com/v1/create-qr-code/?size=150x150&amp;data=https://docs.google.com/document/d/1RqYmA_nKL0LiJ7tiOUi7GDU6-jxZKWfF/edit?usp=sharing&amp;ouid=115602453726005426174&amp;rtpof=true&amp;sd=true",1))</f>
        <v/>
      </c>
      <c r="D314" s="3" t="s">
        <v>544</v>
      </c>
      <c r="E314" s="1" t="str">
        <f>HYPERLINK("https://docs.google.com/document/d/1RqYmA_nKL0LiJ7tiOUi7GDU6-jxZKWfF/edit?usp=sharing&amp;ouid=115602453726005426174&amp;rtpof=true&amp;sd=true","photo booth for rental orange county.docx")</f>
        <v>photo booth for rental orange county.docx</v>
      </c>
    </row>
    <row r="315" ht="112.5" customHeight="1">
      <c r="A315" s="2" t="s">
        <v>510</v>
      </c>
      <c r="B315" s="2" t="s">
        <v>545</v>
      </c>
      <c r="C315" s="1" t="str">
        <f>HYPERLINK("https://docs.google.com/document/d/1qlZ9bZ9wrk11_f33CMeSYYIf2rtSAuMV/edit?usp=sharing&amp;ouid=115602453726005426174&amp;rtpof=true&amp;sd=true", IMAGE("https://api.qrserver.com/v1/create-qr-code/?size=150x150&amp;data=https://docs.google.com/document/d/1qlZ9bZ9wrk11_f33CMeSYYIf2rtSAuMV/edit?usp=sharing&amp;ouid=115602453726005426174&amp;rtpof=true&amp;sd=true",1))</f>
        <v/>
      </c>
      <c r="D315" s="3" t="s">
        <v>546</v>
      </c>
      <c r="E315" s="1" t="str">
        <f>HYPERLINK("https://docs.google.com/document/d/1qlZ9bZ9wrk11_f33CMeSYYIf2rtSAuMV/edit?usp=sharing&amp;ouid=115602453726005426174&amp;rtpof=true&amp;sd=true","photo booth for rent orange county.docx")</f>
        <v>photo booth for rent orange county.docx</v>
      </c>
    </row>
    <row r="316" ht="112.5" customHeight="1">
      <c r="A316" s="2" t="s">
        <v>510</v>
      </c>
      <c r="B316" s="2" t="s">
        <v>547</v>
      </c>
      <c r="C316" s="1" t="str">
        <f>HYPERLINK("https://docs.google.com/document/d/1d-6JXd4KoB_hcL1uqw2Th79jWwU0M5xK/edit?usp=sharing&amp;ouid=115602453726005426174&amp;rtpof=true&amp;sd=true", IMAGE("https://api.qrserver.com/v1/create-qr-code/?size=150x150&amp;data=https://docs.google.com/document/d/1d-6JXd4KoB_hcL1uqw2Th79jWwU0M5xK/edit?usp=sharing&amp;ouid=115602453726005426174&amp;rtpof=true&amp;sd=true",1))</f>
        <v/>
      </c>
      <c r="D316" s="3" t="s">
        <v>548</v>
      </c>
      <c r="E316" s="1" t="str">
        <f>HYPERLINK("https://docs.google.com/document/d/1d-6JXd4KoB_hcL1uqw2Th79jWwU0M5xK/edit?usp=sharing&amp;ouid=115602453726005426174&amp;rtpof=true&amp;sd=true","photo booth rental in orange county.docx")</f>
        <v>photo booth rental in orange county.docx</v>
      </c>
    </row>
    <row r="317" ht="112.5" customHeight="1">
      <c r="A317" s="2" t="s">
        <v>510</v>
      </c>
      <c r="B317" s="2" t="s">
        <v>549</v>
      </c>
      <c r="C317" s="1" t="str">
        <f>HYPERLINK("https://docs.google.com/document/d/1Tt8irgC5de8n8rtZE23Wj73ARc4jy8Fg/edit?usp=sharing&amp;ouid=115602453726005426174&amp;rtpof=true&amp;sd=true", IMAGE("https://api.qrserver.com/v1/create-qr-code/?size=150x150&amp;data=https://docs.google.com/document/d/1Tt8irgC5de8n8rtZE23Wj73ARc4jy8Fg/edit?usp=sharing&amp;ouid=115602453726005426174&amp;rtpof=true&amp;sd=true",1))</f>
        <v/>
      </c>
      <c r="D317" s="3" t="s">
        <v>550</v>
      </c>
      <c r="E317" s="1" t="str">
        <f>HYPERLINK("https://docs.google.com/document/d/1Tt8irgC5de8n8rtZE23Wj73ARc4jy8Fg/edit?usp=sharing&amp;ouid=115602453726005426174&amp;rtpof=true&amp;sd=true","wedding photo booth rental in orange county.docx")</f>
        <v>wedding photo booth rental in orange county.docx</v>
      </c>
    </row>
    <row r="318" ht="112.5" customHeight="1">
      <c r="A318" s="2" t="s">
        <v>510</v>
      </c>
      <c r="B318" s="2" t="s">
        <v>551</v>
      </c>
      <c r="C318" s="1" t="str">
        <f>HYPERLINK("https://docs.google.com/document/d/1VJQ8KLn09QSiNUIFqUDNU5c0SaYumdSG/edit?usp=sharing&amp;ouid=115602453726005426174&amp;rtpof=true&amp;sd=true", IMAGE("https://api.qrserver.com/v1/create-qr-code/?size=150x150&amp;data=https://docs.google.com/document/d/1VJQ8KLn09QSiNUIFqUDNU5c0SaYumdSG/edit?usp=sharing&amp;ouid=115602453726005426174&amp;rtpof=true&amp;sd=true",1))</f>
        <v/>
      </c>
      <c r="D318" s="3" t="s">
        <v>552</v>
      </c>
      <c r="E318" s="1" t="str">
        <f>HYPERLINK("https://docs.google.com/document/d/1VJQ8KLn09QSiNUIFqUDNU5c0SaYumdSG/edit?usp=sharing&amp;ouid=115602453726005426174&amp;rtpof=true&amp;sd=true","photo booth rental package Orange County.docx")</f>
        <v>photo booth rental package Orange County.docx</v>
      </c>
    </row>
    <row r="319" ht="112.5" customHeight="1">
      <c r="A319" s="2" t="s">
        <v>455</v>
      </c>
      <c r="B319" s="2" t="s">
        <v>470</v>
      </c>
      <c r="C319" s="1" t="str">
        <f>HYPERLINK("https://drive.google.com/file/d/1bwQQZ7bxWWU370v4G0sBnhrwUd73UfU3/view?usp=sharing", IMAGE("https://api.qrserver.com/v1/create-qr-code/?size=150x150&amp;data=https://drive.google.com/file/d/1bwQQZ7bxWWU370v4G0sBnhrwUd73UfU3/view?usp=sharing",1))</f>
        <v/>
      </c>
      <c r="D319" s="3" t="s">
        <v>553</v>
      </c>
      <c r="E319" s="1" t="str">
        <f>HYPERLINK("https://drive.google.com/file/d/1bwQQZ7bxWWU370v4G0sBnhrwUd73UfU3/view?usp=sharing","Photo Booth Rental Huntington Beach.pdf")</f>
        <v>Photo Booth Rental Huntington Beach.pdf</v>
      </c>
    </row>
    <row r="320" ht="112.5" customHeight="1">
      <c r="A320" s="2" t="s">
        <v>554</v>
      </c>
      <c r="B320" s="2" t="s">
        <v>555</v>
      </c>
      <c r="C320" s="1" t="str">
        <f>HYPERLINK("https://docs.google.com/presentation/d/1nkq3eXlEnLoF13G_10JnGMPOAfkobNB2/edit?usp=sharing&amp;ouid=115602453726005426174&amp;rtpof=true&amp;sd=true", IMAGE("https://api.qrserver.com/v1/create-qr-code/?size=150x150&amp;data=https://docs.google.com/presentation/d/1nkq3eXlEnLoF13G_10JnGMPOAfkobNB2/edit?usp=sharing&amp;ouid=115602453726005426174&amp;rtpof=true&amp;sd=true",1))</f>
        <v/>
      </c>
      <c r="D320" s="3" t="s">
        <v>556</v>
      </c>
      <c r="E320" s="1" t="str">
        <f>HYPERLINK("https://docs.google.com/presentation/d/1nkq3eXlEnLoF13G_10JnGMPOAfkobNB2/edit?usp=sharing&amp;ouid=115602453726005426174&amp;rtpof=true&amp;sd=true","Photo Booth Rental Huntington Beach.pptx")</f>
        <v>Photo Booth Rental Huntington Beach.pptx</v>
      </c>
    </row>
    <row r="321" ht="112.5" customHeight="1">
      <c r="A321" s="2" t="s">
        <v>557</v>
      </c>
      <c r="B321" s="2" t="s">
        <v>558</v>
      </c>
      <c r="C321" s="1" t="str">
        <f>HYPERLINK("https://drive.google.com/file/d/1fbQ8ttg3EkPhHdPNOTk0HXOzrigD0Q4_/view?usp=sharing", IMAGE("https://api.qrserver.com/v1/create-qr-code/?size=150x150&amp;data=https://drive.google.com/file/d/1fbQ8ttg3EkPhHdPNOTk0HXOzrigD0Q4_/view?usp=sharing",1))</f>
        <v/>
      </c>
      <c r="D321" s="3" t="s">
        <v>559</v>
      </c>
      <c r="E321" s="1" t="str">
        <f>HYPERLINK("https://drive.google.com/file/d/1fbQ8ttg3EkPhHdPNOTk0HXOzrigD0Q4_/view?usp=sharing","Photo Booth Rental Huntington Beach.odp")</f>
        <v>Photo Booth Rental Huntington Beach.odp</v>
      </c>
    </row>
    <row r="322" ht="112.5" customHeight="1">
      <c r="A322" s="2" t="s">
        <v>366</v>
      </c>
      <c r="B322" s="2" t="s">
        <v>395</v>
      </c>
      <c r="C322" s="1" t="str">
        <f>HYPERLINK("https://drive.google.com/file/d/1adDI-fl2ieIwc1LQbeWxeDtiOgF2OH0-/view?usp=sharing", IMAGE("https://api.qrserver.com/v1/create-qr-code/?size=150x150&amp;data=https://drive.google.com/file/d/1adDI-fl2ieIwc1LQbeWxeDtiOgF2OH0-/view?usp=sharing",1))</f>
        <v/>
      </c>
      <c r="D322" s="3" t="s">
        <v>560</v>
      </c>
      <c r="E322" s="1" t="str">
        <f>HYPERLINK("https://drive.google.com/file/d/1adDI-fl2ieIwc1LQbeWxeDtiOgF2OH0-/view?usp=sharing","Photo Booth Rental Huntington Beach.txt")</f>
        <v>Photo Booth Rental Huntington Beach.txt</v>
      </c>
    </row>
    <row r="323" ht="112.5" customHeight="1">
      <c r="A323" s="2" t="s">
        <v>455</v>
      </c>
      <c r="B323" s="2" t="s">
        <v>468</v>
      </c>
      <c r="C323" s="1" t="str">
        <f>HYPERLINK("https://drive.google.com/file/d/1oO0UjUwBFoCBW8b_kIGHCIpY_66i-MSN/view?usp=sharing", IMAGE("https://api.qrserver.com/v1/create-qr-code/?size=150x150&amp;data=https://drive.google.com/file/d/1oO0UjUwBFoCBW8b_kIGHCIpY_66i-MSN/view?usp=sharing",1))</f>
        <v/>
      </c>
      <c r="D323" s="3" t="s">
        <v>561</v>
      </c>
      <c r="E323" s="1" t="str">
        <f>HYPERLINK("https://drive.google.com/file/d/1oO0UjUwBFoCBW8b_kIGHCIpY_66i-MSN/view?usp=sharing","Photo Booth Rental Newport Beach.pdf")</f>
        <v>Photo Booth Rental Newport Beach.pdf</v>
      </c>
    </row>
    <row r="324" ht="112.5" customHeight="1">
      <c r="A324" s="2" t="s">
        <v>554</v>
      </c>
      <c r="B324" s="2" t="s">
        <v>562</v>
      </c>
      <c r="C324" s="1" t="str">
        <f>HYPERLINK("https://docs.google.com/presentation/d/1Omrm9QNfrX7XZ1Djjo2tq1Cfk2p7-7NM/edit?usp=sharing&amp;ouid=115602453726005426174&amp;rtpof=true&amp;sd=true", IMAGE("https://api.qrserver.com/v1/create-qr-code/?size=150x150&amp;data=https://docs.google.com/presentation/d/1Omrm9QNfrX7XZ1Djjo2tq1Cfk2p7-7NM/edit?usp=sharing&amp;ouid=115602453726005426174&amp;rtpof=true&amp;sd=true",1))</f>
        <v/>
      </c>
      <c r="D324" s="3" t="s">
        <v>563</v>
      </c>
      <c r="E324" s="1" t="str">
        <f>HYPERLINK("https://docs.google.com/presentation/d/1Omrm9QNfrX7XZ1Djjo2tq1Cfk2p7-7NM/edit?usp=sharing&amp;ouid=115602453726005426174&amp;rtpof=true&amp;sd=true","Photo Booth Rental Newport Beach.pptx")</f>
        <v>Photo Booth Rental Newport Beach.pptx</v>
      </c>
    </row>
    <row r="325" ht="112.5" customHeight="1">
      <c r="A325" s="2" t="s">
        <v>557</v>
      </c>
      <c r="B325" s="2" t="s">
        <v>564</v>
      </c>
      <c r="C325" s="1" t="str">
        <f>HYPERLINK("https://drive.google.com/file/d/1xK9iIHE5_GKggUE7h4TVhgn7lm583J6a/view?usp=sharing", IMAGE("https://api.qrserver.com/v1/create-qr-code/?size=150x150&amp;data=https://drive.google.com/file/d/1xK9iIHE5_GKggUE7h4TVhgn7lm583J6a/view?usp=sharing",1))</f>
        <v/>
      </c>
      <c r="D325" s="3" t="s">
        <v>565</v>
      </c>
      <c r="E325" s="1" t="str">
        <f>HYPERLINK("https://drive.google.com/file/d/1xK9iIHE5_GKggUE7h4TVhgn7lm583J6a/view?usp=sharing","Photo Booth Rental Newport Beach.odp")</f>
        <v>Photo Booth Rental Newport Beach.odp</v>
      </c>
    </row>
    <row r="326" ht="112.5" customHeight="1">
      <c r="A326" s="2" t="s">
        <v>366</v>
      </c>
      <c r="B326" s="2" t="s">
        <v>391</v>
      </c>
      <c r="C326" s="1" t="str">
        <f>HYPERLINK("https://drive.google.com/file/d/1jsX6X92oN_ZNvOQ1tT-zdImDZHKoY6ET/view?usp=sharing", IMAGE("https://api.qrserver.com/v1/create-qr-code/?size=150x150&amp;data=https://drive.google.com/file/d/1jsX6X92oN_ZNvOQ1tT-zdImDZHKoY6ET/view?usp=sharing",1))</f>
        <v/>
      </c>
      <c r="D326" s="3" t="s">
        <v>566</v>
      </c>
      <c r="E326" s="1" t="str">
        <f>HYPERLINK("https://drive.google.com/file/d/1jsX6X92oN_ZNvOQ1tT-zdImDZHKoY6ET/view?usp=sharing","Photo Booth Rental Newport Beach.txt")</f>
        <v>Photo Booth Rental Newport Beach.txt</v>
      </c>
    </row>
    <row r="327" ht="112.5" customHeight="1">
      <c r="A327" s="2" t="s">
        <v>455</v>
      </c>
      <c r="B327" s="2" t="s">
        <v>466</v>
      </c>
      <c r="C327" s="1" t="str">
        <f>HYPERLINK("https://drive.google.com/file/d/1GSXTHsIzcMtmlbIWXG20H9LLTsEC9fOc/view?usp=sharing", IMAGE("https://api.qrserver.com/v1/create-qr-code/?size=150x150&amp;data=https://drive.google.com/file/d/1GSXTHsIzcMtmlbIWXG20H9LLTsEC9fOc/view?usp=sharing",1))</f>
        <v/>
      </c>
      <c r="D327" s="3" t="s">
        <v>567</v>
      </c>
      <c r="E327" s="1" t="str">
        <f>HYPERLINK("https://drive.google.com/file/d/1GSXTHsIzcMtmlbIWXG20H9LLTsEC9fOc/view?usp=sharing","Photo Booth Rental Anaheim.pdf")</f>
        <v>Photo Booth Rental Anaheim.pdf</v>
      </c>
    </row>
    <row r="328" ht="112.5" customHeight="1">
      <c r="A328" s="2" t="s">
        <v>554</v>
      </c>
      <c r="B328" s="2" t="s">
        <v>568</v>
      </c>
      <c r="C328" s="1" t="str">
        <f>HYPERLINK("https://docs.google.com/presentation/d/17E9w7EfFQO3mgrPbVpwLBvy2fzaDMSsI/edit?usp=sharing&amp;ouid=115602453726005426174&amp;rtpof=true&amp;sd=true", IMAGE("https://api.qrserver.com/v1/create-qr-code/?size=150x150&amp;data=https://docs.google.com/presentation/d/17E9w7EfFQO3mgrPbVpwLBvy2fzaDMSsI/edit?usp=sharing&amp;ouid=115602453726005426174&amp;rtpof=true&amp;sd=true",1))</f>
        <v/>
      </c>
      <c r="D328" s="3" t="s">
        <v>569</v>
      </c>
      <c r="E328" s="1" t="str">
        <f>HYPERLINK("https://docs.google.com/presentation/d/17E9w7EfFQO3mgrPbVpwLBvy2fzaDMSsI/edit?usp=sharing&amp;ouid=115602453726005426174&amp;rtpof=true&amp;sd=true","Photo Booth Rental Anaheim.pptx")</f>
        <v>Photo Booth Rental Anaheim.pptx</v>
      </c>
    </row>
    <row r="329" ht="112.5" customHeight="1">
      <c r="A329" s="2" t="s">
        <v>557</v>
      </c>
      <c r="B329" s="2" t="s">
        <v>570</v>
      </c>
      <c r="C329" s="1" t="str">
        <f>HYPERLINK("https://drive.google.com/file/d/18XLNqqRLPd3dJiyhFdvLHu0iNwRHiwm6/view?usp=sharing", IMAGE("https://api.qrserver.com/v1/create-qr-code/?size=150x150&amp;data=https://drive.google.com/file/d/18XLNqqRLPd3dJiyhFdvLHu0iNwRHiwm6/view?usp=sharing",1))</f>
        <v/>
      </c>
      <c r="D329" s="3" t="s">
        <v>571</v>
      </c>
      <c r="E329" s="1" t="str">
        <f>HYPERLINK("https://drive.google.com/file/d/18XLNqqRLPd3dJiyhFdvLHu0iNwRHiwm6/view?usp=sharing","Photo Booth Rental Anaheim.odp")</f>
        <v>Photo Booth Rental Anaheim.odp</v>
      </c>
    </row>
    <row r="330" ht="112.5" customHeight="1">
      <c r="A330" s="2" t="s">
        <v>366</v>
      </c>
      <c r="B330" s="2" t="s">
        <v>387</v>
      </c>
      <c r="C330" s="1" t="str">
        <f>HYPERLINK("https://drive.google.com/file/d/1CKcoR0HR0aFcN4hjWKUi-r9HVApp8Zuq/view?usp=sharing", IMAGE("https://api.qrserver.com/v1/create-qr-code/?size=150x150&amp;data=https://drive.google.com/file/d/1CKcoR0HR0aFcN4hjWKUi-r9HVApp8Zuq/view?usp=sharing",1))</f>
        <v/>
      </c>
      <c r="D330" s="3" t="s">
        <v>572</v>
      </c>
      <c r="E330" s="1" t="str">
        <f>HYPERLINK("https://drive.google.com/file/d/1CKcoR0HR0aFcN4hjWKUi-r9HVApp8Zuq/view?usp=sharing","Photo Booth Rental Anaheim.txt")</f>
        <v>Photo Booth Rental Anaheim.txt</v>
      </c>
    </row>
    <row r="331" ht="112.5" customHeight="1">
      <c r="A331" s="2" t="s">
        <v>455</v>
      </c>
      <c r="B331" s="2" t="s">
        <v>464</v>
      </c>
      <c r="C331" s="1" t="str">
        <f>HYPERLINK("https://drive.google.com/file/d/1o7OkOg_ZrgC-PqG9iURqJCWsK7rognn-/view?usp=sharing", IMAGE("https://api.qrserver.com/v1/create-qr-code/?size=150x150&amp;data=https://drive.google.com/file/d/1o7OkOg_ZrgC-PqG9iURqJCWsK7rognn-/view?usp=sharing",1))</f>
        <v/>
      </c>
      <c r="D331" s="3" t="s">
        <v>573</v>
      </c>
      <c r="E331" s="1" t="str">
        <f>HYPERLINK("https://drive.google.com/file/d/1o7OkOg_ZrgC-PqG9iURqJCWsK7rognn-/view?usp=sharing","orange county photo booth.pdf")</f>
        <v>orange county photo booth.pdf</v>
      </c>
    </row>
    <row r="332" ht="112.5" customHeight="1">
      <c r="A332" s="2" t="s">
        <v>554</v>
      </c>
      <c r="B332" s="2" t="s">
        <v>574</v>
      </c>
      <c r="C332" s="1" t="str">
        <f>HYPERLINK("https://docs.google.com/presentation/d/16uK-IO727QF8JT-xt2RlLxQ327hVF5Zg/edit?usp=sharing&amp;ouid=115602453726005426174&amp;rtpof=true&amp;sd=true", IMAGE("https://api.qrserver.com/v1/create-qr-code/?size=150x150&amp;data=https://docs.google.com/presentation/d/16uK-IO727QF8JT-xt2RlLxQ327hVF5Zg/edit?usp=sharing&amp;ouid=115602453726005426174&amp;rtpof=true&amp;sd=true",1))</f>
        <v/>
      </c>
      <c r="D332" s="3" t="s">
        <v>575</v>
      </c>
      <c r="E332" s="1" t="str">
        <f>HYPERLINK("https://docs.google.com/presentation/d/16uK-IO727QF8JT-xt2RlLxQ327hVF5Zg/edit?usp=sharing&amp;ouid=115602453726005426174&amp;rtpof=true&amp;sd=true","orange county photo booth.pptx")</f>
        <v>orange county photo booth.pptx</v>
      </c>
    </row>
    <row r="333" ht="112.5" customHeight="1">
      <c r="A333" s="2" t="s">
        <v>557</v>
      </c>
      <c r="B333" s="2" t="s">
        <v>576</v>
      </c>
      <c r="C333" s="1" t="str">
        <f>HYPERLINK("https://drive.google.com/file/d/11IyUbCi-iKQOB0WppddcrVqF33h23Q3q/view?usp=sharing", IMAGE("https://api.qrserver.com/v1/create-qr-code/?size=150x150&amp;data=https://drive.google.com/file/d/11IyUbCi-iKQOB0WppddcrVqF33h23Q3q/view?usp=sharing",1))</f>
        <v/>
      </c>
      <c r="D333" s="3" t="s">
        <v>577</v>
      </c>
      <c r="E333" s="1" t="str">
        <f>HYPERLINK("https://drive.google.com/file/d/11IyUbCi-iKQOB0WppddcrVqF33h23Q3q/view?usp=sharing","orange county photo booth.odp")</f>
        <v>orange county photo booth.odp</v>
      </c>
    </row>
    <row r="334" ht="112.5" customHeight="1">
      <c r="A334" s="2" t="s">
        <v>366</v>
      </c>
      <c r="B334" s="2" t="s">
        <v>383</v>
      </c>
      <c r="C334" s="1" t="str">
        <f>HYPERLINK("https://drive.google.com/file/d/1nXgtI1IPJrzGuBhGYK6UYrlE8eNvAedS/view?usp=sharing", IMAGE("https://api.qrserver.com/v1/create-qr-code/?size=150x150&amp;data=https://drive.google.com/file/d/1nXgtI1IPJrzGuBhGYK6UYrlE8eNvAedS/view?usp=sharing",1))</f>
        <v/>
      </c>
      <c r="D334" s="3" t="s">
        <v>578</v>
      </c>
      <c r="E334" s="1" t="str">
        <f>HYPERLINK("https://drive.google.com/file/d/1nXgtI1IPJrzGuBhGYK6UYrlE8eNvAedS/view?usp=sharing","orange county photo booth.txt")</f>
        <v>orange county photo booth.txt</v>
      </c>
    </row>
    <row r="335" ht="112.5" customHeight="1">
      <c r="A335" s="2" t="s">
        <v>455</v>
      </c>
      <c r="B335" s="2" t="s">
        <v>462</v>
      </c>
      <c r="C335" s="1" t="str">
        <f>HYPERLINK("https://drive.google.com/file/d/17yr6-V2EZrhVsY5Tu42tuxg9ex4NhcS7/view?usp=sharing", IMAGE("https://api.qrserver.com/v1/create-qr-code/?size=150x150&amp;data=https://drive.google.com/file/d/17yr6-V2EZrhVsY5Tu42tuxg9ex4NhcS7/view?usp=sharing",1))</f>
        <v/>
      </c>
      <c r="D335" s="3" t="s">
        <v>579</v>
      </c>
      <c r="E335" s="1" t="str">
        <f>HYPERLINK("https://drive.google.com/file/d/17yr6-V2EZrhVsY5Tu42tuxg9ex4NhcS7/view?usp=sharing","photo booth rental prices orange county.pdf")</f>
        <v>photo booth rental prices orange county.pdf</v>
      </c>
    </row>
    <row r="336" ht="112.5" customHeight="1">
      <c r="A336" s="2" t="s">
        <v>554</v>
      </c>
      <c r="B336" s="2" t="s">
        <v>580</v>
      </c>
      <c r="C336" s="1" t="str">
        <f>HYPERLINK("https://docs.google.com/presentation/d/1lqkO-Fe9f6lqV0spbaXxcJW7e4uHJJ9G/edit?usp=sharing&amp;ouid=115602453726005426174&amp;rtpof=true&amp;sd=true", IMAGE("https://api.qrserver.com/v1/create-qr-code/?size=150x150&amp;data=https://docs.google.com/presentation/d/1lqkO-Fe9f6lqV0spbaXxcJW7e4uHJJ9G/edit?usp=sharing&amp;ouid=115602453726005426174&amp;rtpof=true&amp;sd=true",1))</f>
        <v/>
      </c>
      <c r="D336" s="3" t="s">
        <v>581</v>
      </c>
      <c r="E336" s="1" t="str">
        <f>HYPERLINK("https://docs.google.com/presentation/d/1lqkO-Fe9f6lqV0spbaXxcJW7e4uHJJ9G/edit?usp=sharing&amp;ouid=115602453726005426174&amp;rtpof=true&amp;sd=true","photo booth rental prices orange county.pptx")</f>
        <v>photo booth rental prices orange county.pptx</v>
      </c>
    </row>
    <row r="337" ht="112.5" customHeight="1">
      <c r="A337" s="2" t="s">
        <v>557</v>
      </c>
      <c r="B337" s="2" t="s">
        <v>582</v>
      </c>
      <c r="C337" s="1" t="str">
        <f>HYPERLINK("https://drive.google.com/file/d/1ddDz0B9_6sD_Z2aPss3HlZjzDfT4pl_O/view?usp=sharing", IMAGE("https://api.qrserver.com/v1/create-qr-code/?size=150x150&amp;data=https://drive.google.com/file/d/1ddDz0B9_6sD_Z2aPss3HlZjzDfT4pl_O/view?usp=sharing",1))</f>
        <v/>
      </c>
      <c r="D337" s="3" t="s">
        <v>583</v>
      </c>
      <c r="E337" s="1" t="str">
        <f>HYPERLINK("https://drive.google.com/file/d/1ddDz0B9_6sD_Z2aPss3HlZjzDfT4pl_O/view?usp=sharing","photo booth rental prices orange county.odp")</f>
        <v>photo booth rental prices orange county.odp</v>
      </c>
    </row>
    <row r="338" ht="112.5" customHeight="1">
      <c r="A338" s="2" t="s">
        <v>366</v>
      </c>
      <c r="B338" s="2" t="s">
        <v>379</v>
      </c>
      <c r="C338" s="1" t="str">
        <f>HYPERLINK("https://drive.google.com/file/d/1Q3AsVRjiCN4I5lvqvfvo-dWEKqj5MgEw/view?usp=sharing", IMAGE("https://api.qrserver.com/v1/create-qr-code/?size=150x150&amp;data=https://drive.google.com/file/d/1Q3AsVRjiCN4I5lvqvfvo-dWEKqj5MgEw/view?usp=sharing",1))</f>
        <v/>
      </c>
      <c r="D338" s="3" t="s">
        <v>584</v>
      </c>
      <c r="E338" s="1" t="str">
        <f>HYPERLINK("https://drive.google.com/file/d/1Q3AsVRjiCN4I5lvqvfvo-dWEKqj5MgEw/view?usp=sharing","photo booth rental prices orange county.txt")</f>
        <v>photo booth rental prices orange county.txt</v>
      </c>
    </row>
    <row r="339" ht="112.5" customHeight="1">
      <c r="A339" s="2" t="s">
        <v>455</v>
      </c>
      <c r="B339" s="2" t="s">
        <v>460</v>
      </c>
      <c r="C339" s="1" t="str">
        <f>HYPERLINK("https://drive.google.com/file/d/1oYu6O62GrNCtVsau7mPu7AdElF-iXDhI/view?usp=sharing", IMAGE("https://api.qrserver.com/v1/create-qr-code/?size=150x150&amp;data=https://drive.google.com/file/d/1oYu6O62GrNCtVsau7mPu7AdElF-iXDhI/view?usp=sharing",1))</f>
        <v/>
      </c>
      <c r="D339" s="3" t="s">
        <v>585</v>
      </c>
      <c r="E339" s="1" t="str">
        <f>HYPERLINK("https://drive.google.com/file/d/1oYu6O62GrNCtVsau7mPu7AdElF-iXDhI/view?usp=sharing","photo booth rental orange county ca.pdf")</f>
        <v>photo booth rental orange county ca.pdf</v>
      </c>
    </row>
    <row r="340" ht="112.5" customHeight="1">
      <c r="A340" s="2" t="s">
        <v>554</v>
      </c>
      <c r="B340" s="2" t="s">
        <v>586</v>
      </c>
      <c r="C340" s="1" t="str">
        <f>HYPERLINK("https://docs.google.com/presentation/d/1ivYV4ouUaEUVhjBSaEgCvhyGAIjP-Su0/edit?usp=sharing&amp;ouid=115602453726005426174&amp;rtpof=true&amp;sd=true", IMAGE("https://api.qrserver.com/v1/create-qr-code/?size=150x150&amp;data=https://docs.google.com/presentation/d/1ivYV4ouUaEUVhjBSaEgCvhyGAIjP-Su0/edit?usp=sharing&amp;ouid=115602453726005426174&amp;rtpof=true&amp;sd=true",1))</f>
        <v/>
      </c>
      <c r="D340" s="3" t="s">
        <v>587</v>
      </c>
      <c r="E340" s="1" t="str">
        <f>HYPERLINK("https://docs.google.com/presentation/d/1ivYV4ouUaEUVhjBSaEgCvhyGAIjP-Su0/edit?usp=sharing&amp;ouid=115602453726005426174&amp;rtpof=true&amp;sd=true","photo booth rental orange county ca.pptx")</f>
        <v>photo booth rental orange county ca.pptx</v>
      </c>
    </row>
    <row r="341" ht="112.5" customHeight="1">
      <c r="A341" s="2" t="s">
        <v>557</v>
      </c>
      <c r="B341" s="2" t="s">
        <v>588</v>
      </c>
      <c r="C341" s="1" t="str">
        <f>HYPERLINK("https://drive.google.com/file/d/1qCINjZ8j5FtI7aEdMvzcZa6Mui-xCadV/view?usp=sharing", IMAGE("https://api.qrserver.com/v1/create-qr-code/?size=150x150&amp;data=https://drive.google.com/file/d/1qCINjZ8j5FtI7aEdMvzcZa6Mui-xCadV/view?usp=sharing",1))</f>
        <v/>
      </c>
      <c r="D341" s="3" t="s">
        <v>589</v>
      </c>
      <c r="E341" s="1" t="str">
        <f>HYPERLINK("https://drive.google.com/file/d/1qCINjZ8j5FtI7aEdMvzcZa6Mui-xCadV/view?usp=sharing","photo booth rental orange county ca.odp")</f>
        <v>photo booth rental orange county ca.odp</v>
      </c>
    </row>
    <row r="342" ht="112.5" customHeight="1">
      <c r="A342" s="2" t="s">
        <v>366</v>
      </c>
      <c r="B342" s="2" t="s">
        <v>375</v>
      </c>
      <c r="C342" s="1" t="str">
        <f>HYPERLINK("https://drive.google.com/file/d/1kqG9yUeahlf1lO7FFa39aectG68MjzyA/view?usp=sharing", IMAGE("https://api.qrserver.com/v1/create-qr-code/?size=150x150&amp;data=https://drive.google.com/file/d/1kqG9yUeahlf1lO7FFa39aectG68MjzyA/view?usp=sharing",1))</f>
        <v/>
      </c>
      <c r="D342" s="3" t="s">
        <v>590</v>
      </c>
      <c r="E342" s="1" t="str">
        <f>HYPERLINK("https://drive.google.com/file/d/1kqG9yUeahlf1lO7FFa39aectG68MjzyA/view?usp=sharing","photo booth rental orange county ca.txt")</f>
        <v>photo booth rental orange county ca.txt</v>
      </c>
    </row>
    <row r="343" ht="112.5" customHeight="1">
      <c r="A343" s="2" t="s">
        <v>455</v>
      </c>
      <c r="B343" s="2" t="s">
        <v>458</v>
      </c>
      <c r="C343" s="1" t="str">
        <f>HYPERLINK("https://drive.google.com/file/d/1_qpRdIbj-Uq9ovhsWZd_jnKY9qFA06yW/view?usp=sharing", IMAGE("https://api.qrserver.com/v1/create-qr-code/?size=150x150&amp;data=https://drive.google.com/file/d/1_qpRdIbj-Uq9ovhsWZd_jnKY9qFA06yW/view?usp=sharing",1))</f>
        <v/>
      </c>
      <c r="D343" s="3" t="s">
        <v>591</v>
      </c>
      <c r="E343" s="1" t="str">
        <f>HYPERLINK("https://drive.google.com/file/d/1_qpRdIbj-Uq9ovhsWZd_jnKY9qFA06yW/view?usp=sharing","photo booth rental in orange county ca.pdf")</f>
        <v>photo booth rental in orange county ca.pdf</v>
      </c>
    </row>
    <row r="344" ht="112.5" customHeight="1">
      <c r="A344" s="2" t="s">
        <v>554</v>
      </c>
      <c r="B344" s="2" t="s">
        <v>592</v>
      </c>
      <c r="C344" s="1" t="str">
        <f>HYPERLINK("https://docs.google.com/presentation/d/11-fmMcCN_JWhz_sjOgzlcrBS1exksz9O/edit?usp=sharing&amp;ouid=115602453726005426174&amp;rtpof=true&amp;sd=true", IMAGE("https://api.qrserver.com/v1/create-qr-code/?size=150x150&amp;data=https://docs.google.com/presentation/d/11-fmMcCN_JWhz_sjOgzlcrBS1exksz9O/edit?usp=sharing&amp;ouid=115602453726005426174&amp;rtpof=true&amp;sd=true",1))</f>
        <v/>
      </c>
      <c r="D344" s="3" t="s">
        <v>593</v>
      </c>
      <c r="E344" s="1" t="str">
        <f>HYPERLINK("https://docs.google.com/presentation/d/11-fmMcCN_JWhz_sjOgzlcrBS1exksz9O/edit?usp=sharing&amp;ouid=115602453726005426174&amp;rtpof=true&amp;sd=true","photo booth rental in orange county ca.pptx")</f>
        <v>photo booth rental in orange county ca.pptx</v>
      </c>
    </row>
    <row r="345" ht="112.5" customHeight="1">
      <c r="A345" s="2" t="s">
        <v>557</v>
      </c>
      <c r="B345" s="2" t="s">
        <v>594</v>
      </c>
      <c r="C345" s="1" t="str">
        <f>HYPERLINK("https://drive.google.com/file/d/1N9AXlrmHJCBRodu94YIz_F8r9sLEzykT/view?usp=sharing", IMAGE("https://api.qrserver.com/v1/create-qr-code/?size=150x150&amp;data=https://drive.google.com/file/d/1N9AXlrmHJCBRodu94YIz_F8r9sLEzykT/view?usp=sharing",1))</f>
        <v/>
      </c>
      <c r="D345" s="3" t="s">
        <v>595</v>
      </c>
      <c r="E345" s="1" t="str">
        <f>HYPERLINK("https://drive.google.com/file/d/1N9AXlrmHJCBRodu94YIz_F8r9sLEzykT/view?usp=sharing","photo booth rental in orange county ca.odp")</f>
        <v>photo booth rental in orange county ca.odp</v>
      </c>
    </row>
    <row r="346" ht="112.5" customHeight="1">
      <c r="A346" s="2" t="s">
        <v>366</v>
      </c>
      <c r="B346" s="2" t="s">
        <v>371</v>
      </c>
      <c r="C346" s="1" t="str">
        <f>HYPERLINK("https://drive.google.com/file/d/1wA84JwQ11r2sx204vp0Yx6bgXAP_kOOM/view?usp=sharing", IMAGE("https://api.qrserver.com/v1/create-qr-code/?size=150x150&amp;data=https://drive.google.com/file/d/1wA84JwQ11r2sx204vp0Yx6bgXAP_kOOM/view?usp=sharing",1))</f>
        <v/>
      </c>
      <c r="D346" s="3" t="s">
        <v>596</v>
      </c>
      <c r="E346" s="1" t="str">
        <f>HYPERLINK("https://drive.google.com/file/d/1wA84JwQ11r2sx204vp0Yx6bgXAP_kOOM/view?usp=sharing","photo booth rental in orange county ca.txt")</f>
        <v>photo booth rental in orange county ca.txt</v>
      </c>
    </row>
    <row r="347" ht="112.5" customHeight="1">
      <c r="A347" s="2" t="s">
        <v>455</v>
      </c>
      <c r="B347" s="2" t="s">
        <v>456</v>
      </c>
      <c r="C347" s="1" t="str">
        <f>HYPERLINK("https://drive.google.com/file/d/1ruiplEiAehmlldI0JCQgtO_Yd1mw8_pl/view?usp=sharing", IMAGE("https://api.qrserver.com/v1/create-qr-code/?size=150x150&amp;data=https://drive.google.com/file/d/1ruiplEiAehmlldI0JCQgtO_Yd1mw8_pl/view?usp=sharing",1))</f>
        <v/>
      </c>
      <c r="D347" s="3" t="s">
        <v>597</v>
      </c>
      <c r="E347" s="1" t="str">
        <f>HYPERLINK("https://drive.google.com/file/d/1ruiplEiAehmlldI0JCQgtO_Yd1mw8_pl/view?usp=sharing","photo booth costs for orange county.pdf")</f>
        <v>photo booth costs for orange county.pdf</v>
      </c>
    </row>
    <row r="348" ht="112.5" customHeight="1">
      <c r="A348" s="2" t="s">
        <v>554</v>
      </c>
      <c r="B348" s="2" t="s">
        <v>598</v>
      </c>
      <c r="C348" s="1" t="str">
        <f>HYPERLINK("https://docs.google.com/presentation/d/1m1NG1jdiP8ve3z6oydqm3F-kZZZJs9oE/edit?usp=sharing&amp;ouid=115602453726005426174&amp;rtpof=true&amp;sd=true", IMAGE("https://api.qrserver.com/v1/create-qr-code/?size=150x150&amp;data=https://docs.google.com/presentation/d/1m1NG1jdiP8ve3z6oydqm3F-kZZZJs9oE/edit?usp=sharing&amp;ouid=115602453726005426174&amp;rtpof=true&amp;sd=true",1))</f>
        <v/>
      </c>
      <c r="D348" s="3" t="s">
        <v>599</v>
      </c>
      <c r="E348" s="1" t="str">
        <f>HYPERLINK("https://docs.google.com/presentation/d/1m1NG1jdiP8ve3z6oydqm3F-kZZZJs9oE/edit?usp=sharing&amp;ouid=115602453726005426174&amp;rtpof=true&amp;sd=true","photo booth costs for orange county.pptx")</f>
        <v>photo booth costs for orange county.pptx</v>
      </c>
    </row>
    <row r="349" ht="112.5" customHeight="1">
      <c r="A349" s="2" t="s">
        <v>557</v>
      </c>
      <c r="B349" s="2" t="s">
        <v>600</v>
      </c>
      <c r="C349" s="1" t="str">
        <f>HYPERLINK("https://drive.google.com/file/d/1JDf3w-aifxehRKGsdVijyZ7wWR4sPkwR/view?usp=sharing", IMAGE("https://api.qrserver.com/v1/create-qr-code/?size=150x150&amp;data=https://drive.google.com/file/d/1JDf3w-aifxehRKGsdVijyZ7wWR4sPkwR/view?usp=sharing",1))</f>
        <v/>
      </c>
      <c r="D349" s="3" t="s">
        <v>601</v>
      </c>
      <c r="E349" s="1" t="str">
        <f>HYPERLINK("https://drive.google.com/file/d/1JDf3w-aifxehRKGsdVijyZ7wWR4sPkwR/view?usp=sharing","photo booth costs for orange county.odp")</f>
        <v>photo booth costs for orange county.odp</v>
      </c>
    </row>
    <row r="350" ht="112.5" customHeight="1">
      <c r="A350" s="2" t="s">
        <v>366</v>
      </c>
      <c r="B350" s="2" t="s">
        <v>367</v>
      </c>
      <c r="C350" s="1" t="str">
        <f>HYPERLINK("https://drive.google.com/file/d/1AGgWRqPThdGE6pr5XsnX6M0Zsgj3zyws/view?usp=sharing", IMAGE("https://api.qrserver.com/v1/create-qr-code/?size=150x150&amp;data=https://drive.google.com/file/d/1AGgWRqPThdGE6pr5XsnX6M0Zsgj3zyws/view?usp=sharing",1))</f>
        <v/>
      </c>
      <c r="D350" s="3" t="s">
        <v>602</v>
      </c>
      <c r="E350" s="1" t="str">
        <f>HYPERLINK("https://drive.google.com/file/d/1AGgWRqPThdGE6pr5XsnX6M0Zsgj3zyws/view?usp=sharing","photo booth costs for orange county.txt")</f>
        <v>photo booth costs for orange county.txt</v>
      </c>
    </row>
    <row r="351" ht="112.5" customHeight="1">
      <c r="A351" s="2" t="s">
        <v>455</v>
      </c>
      <c r="B351" s="2" t="s">
        <v>472</v>
      </c>
      <c r="C351" s="1" t="str">
        <f>HYPERLINK("https://drive.google.com/file/d/14olHd7h5i-PRTzRNs-CLewnVjMf_cUXh/view?usp=sharing", IMAGE("https://api.qrserver.com/v1/create-qr-code/?size=150x150&amp;data=https://drive.google.com/file/d/14olHd7h5i-PRTzRNs-CLewnVjMf_cUXh/view?usp=sharing",1))</f>
        <v/>
      </c>
      <c r="D351" s="3" t="s">
        <v>603</v>
      </c>
      <c r="E351" s="1" t="str">
        <f>HYPERLINK("https://drive.google.com/file/d/14olHd7h5i-PRTzRNs-CLewnVjMf_cUXh/view?usp=sharing","photo booth in orange county.pdf")</f>
        <v>photo booth in orange county.pdf</v>
      </c>
    </row>
    <row r="352" ht="112.5" customHeight="1">
      <c r="A352" s="2" t="s">
        <v>554</v>
      </c>
      <c r="B352" s="2" t="s">
        <v>604</v>
      </c>
      <c r="C352" s="1" t="str">
        <f>HYPERLINK("https://docs.google.com/presentation/d/1_c3QnXhWfV-OUMzmN8_5h7ssD04gPpTD/edit?usp=sharing&amp;ouid=115602453726005426174&amp;rtpof=true&amp;sd=true", IMAGE("https://api.qrserver.com/v1/create-qr-code/?size=150x150&amp;data=https://docs.google.com/presentation/d/1_c3QnXhWfV-OUMzmN8_5h7ssD04gPpTD/edit?usp=sharing&amp;ouid=115602453726005426174&amp;rtpof=true&amp;sd=true",1))</f>
        <v/>
      </c>
      <c r="D352" s="3" t="s">
        <v>605</v>
      </c>
      <c r="E352" s="1" t="str">
        <f>HYPERLINK("https://docs.google.com/presentation/d/1_c3QnXhWfV-OUMzmN8_5h7ssD04gPpTD/edit?usp=sharing&amp;ouid=115602453726005426174&amp;rtpof=true&amp;sd=true","photo booth in orange county.pptx")</f>
        <v>photo booth in orange county.pptx</v>
      </c>
    </row>
    <row r="353" ht="112.5" customHeight="1">
      <c r="A353" s="2" t="s">
        <v>557</v>
      </c>
      <c r="B353" s="2" t="s">
        <v>606</v>
      </c>
      <c r="C353" s="1" t="str">
        <f>HYPERLINK("https://drive.google.com/file/d/1gOVpkNJ6o54iqjcsIukALHRpBka4OnDq/view?usp=sharing", IMAGE("https://api.qrserver.com/v1/create-qr-code/?size=150x150&amp;data=https://drive.google.com/file/d/1gOVpkNJ6o54iqjcsIukALHRpBka4OnDq/view?usp=sharing",1))</f>
        <v/>
      </c>
      <c r="D353" s="3" t="s">
        <v>607</v>
      </c>
      <c r="E353" s="1" t="str">
        <f>HYPERLINK("https://drive.google.com/file/d/1gOVpkNJ6o54iqjcsIukALHRpBka4OnDq/view?usp=sharing","photo booth in orange county.odp")</f>
        <v>photo booth in orange county.odp</v>
      </c>
    </row>
    <row r="354" ht="112.5" customHeight="1">
      <c r="A354" s="2" t="s">
        <v>366</v>
      </c>
      <c r="B354" s="2" t="s">
        <v>399</v>
      </c>
      <c r="C354" s="1" t="str">
        <f>HYPERLINK("https://drive.google.com/file/d/1y1lOu7sVKJvQBTttKnsY6hXcTQ-Ln094/view?usp=sharing", IMAGE("https://api.qrserver.com/v1/create-qr-code/?size=150x150&amp;data=https://drive.google.com/file/d/1y1lOu7sVKJvQBTttKnsY6hXcTQ-Ln094/view?usp=sharing",1))</f>
        <v/>
      </c>
      <c r="D354" s="3" t="s">
        <v>608</v>
      </c>
      <c r="E354" s="1" t="str">
        <f>HYPERLINK("https://drive.google.com/file/d/1y1lOu7sVKJvQBTttKnsY6hXcTQ-Ln094/view?usp=sharing","photo booth in orange county.txt")</f>
        <v>photo booth in orange county.txt</v>
      </c>
    </row>
    <row r="355" ht="112.5" customHeight="1">
      <c r="A355" s="2" t="s">
        <v>455</v>
      </c>
      <c r="B355" s="2" t="s">
        <v>474</v>
      </c>
      <c r="C355" s="1" t="str">
        <f>HYPERLINK("https://drive.google.com/file/d/1I-VBLzDmNoTecUv2bw0wjCzgfvthlb5b/view?usp=sharing", IMAGE("https://api.qrserver.com/v1/create-qr-code/?size=150x150&amp;data=https://drive.google.com/file/d/1I-VBLzDmNoTecUv2bw0wjCzgfvthlb5b/view?usp=sharing",1))</f>
        <v/>
      </c>
      <c r="D355" s="3" t="s">
        <v>609</v>
      </c>
      <c r="E355" s="1" t="str">
        <f>HYPERLINK("https://drive.google.com/file/d/1I-VBLzDmNoTecUv2bw0wjCzgfvthlb5b/view?usp=sharing","best photo booth rental orange county.pdf")</f>
        <v>best photo booth rental orange county.pdf</v>
      </c>
    </row>
    <row r="356" ht="112.5" customHeight="1">
      <c r="A356" s="2" t="s">
        <v>554</v>
      </c>
      <c r="B356" s="2" t="s">
        <v>610</v>
      </c>
      <c r="C356" s="1" t="str">
        <f>HYPERLINK("https://docs.google.com/presentation/d/1c5tjmA_JO_6kP_JH0MoxjkU9Dl6FySZW/edit?usp=sharing&amp;ouid=115602453726005426174&amp;rtpof=true&amp;sd=true", IMAGE("https://api.qrserver.com/v1/create-qr-code/?size=150x150&amp;data=https://docs.google.com/presentation/d/1c5tjmA_JO_6kP_JH0MoxjkU9Dl6FySZW/edit?usp=sharing&amp;ouid=115602453726005426174&amp;rtpof=true&amp;sd=true",1))</f>
        <v/>
      </c>
      <c r="D356" s="3" t="s">
        <v>611</v>
      </c>
      <c r="E356" s="1" t="str">
        <f>HYPERLINK("https://docs.google.com/presentation/d/1c5tjmA_JO_6kP_JH0MoxjkU9Dl6FySZW/edit?usp=sharing&amp;ouid=115602453726005426174&amp;rtpof=true&amp;sd=true","best photo booth rental orange county.pptx")</f>
        <v>best photo booth rental orange county.pptx</v>
      </c>
    </row>
    <row r="357" ht="112.5" customHeight="1">
      <c r="A357" s="2" t="s">
        <v>557</v>
      </c>
      <c r="B357" s="2" t="s">
        <v>612</v>
      </c>
      <c r="C357" s="1" t="str">
        <f>HYPERLINK("https://drive.google.com/file/d/1NUFzhsaM_XXUkcLpGF6zdrM2sWOQtELL/view?usp=sharing", IMAGE("https://api.qrserver.com/v1/create-qr-code/?size=150x150&amp;data=https://drive.google.com/file/d/1NUFzhsaM_XXUkcLpGF6zdrM2sWOQtELL/view?usp=sharing",1))</f>
        <v/>
      </c>
      <c r="D357" s="3" t="s">
        <v>613</v>
      </c>
      <c r="E357" s="1" t="str">
        <f>HYPERLINK("https://drive.google.com/file/d/1NUFzhsaM_XXUkcLpGF6zdrM2sWOQtELL/view?usp=sharing","best photo booth rental orange county.odp")</f>
        <v>best photo booth rental orange county.odp</v>
      </c>
    </row>
    <row r="358" ht="112.5" customHeight="1">
      <c r="A358" s="2" t="s">
        <v>366</v>
      </c>
      <c r="B358" s="2" t="s">
        <v>403</v>
      </c>
      <c r="C358" s="1" t="str">
        <f>HYPERLINK("https://drive.google.com/file/d/1p4VIMa5PAZAu-Cc-Vi24dnUdRXmRNdkA/view?usp=sharing", IMAGE("https://api.qrserver.com/v1/create-qr-code/?size=150x150&amp;data=https://drive.google.com/file/d/1p4VIMa5PAZAu-Cc-Vi24dnUdRXmRNdkA/view?usp=sharing",1))</f>
        <v/>
      </c>
      <c r="D358" s="3" t="s">
        <v>614</v>
      </c>
      <c r="E358" s="1" t="str">
        <f>HYPERLINK("https://drive.google.com/file/d/1p4VIMa5PAZAu-Cc-Vi24dnUdRXmRNdkA/view?usp=sharing","best photo booth rental orange county.txt")</f>
        <v>best photo booth rental orange county.txt</v>
      </c>
    </row>
    <row r="359" ht="112.5" customHeight="1">
      <c r="A359" s="2" t="s">
        <v>455</v>
      </c>
      <c r="B359" s="2" t="s">
        <v>476</v>
      </c>
      <c r="C359" s="1" t="str">
        <f>HYPERLINK("https://drive.google.com/file/d/1IWmUe9D178yPKZiMUacH2s1zpYVb5na8/view?usp=sharing", IMAGE("https://api.qrserver.com/v1/create-qr-code/?size=150x150&amp;data=https://drive.google.com/file/d/1IWmUe9D178yPKZiMUacH2s1zpYVb5na8/view?usp=sharing",1))</f>
        <v/>
      </c>
      <c r="D359" s="3" t="s">
        <v>615</v>
      </c>
      <c r="E359" s="1" t="str">
        <f>HYPERLINK("https://drive.google.com/file/d/1IWmUe9D178yPKZiMUacH2s1zpYVb5na8/view?usp=sharing","photo booth rentals orange county.pdf")</f>
        <v>photo booth rentals orange county.pdf</v>
      </c>
    </row>
    <row r="360" ht="112.5" customHeight="1">
      <c r="A360" s="2" t="s">
        <v>554</v>
      </c>
      <c r="B360" s="2" t="s">
        <v>616</v>
      </c>
      <c r="C360" s="1" t="str">
        <f>HYPERLINK("https://docs.google.com/presentation/d/1JpaebL8bxjRSnKauaL4GgomBpur1Qo4y/edit?usp=sharing&amp;ouid=115602453726005426174&amp;rtpof=true&amp;sd=true", IMAGE("https://api.qrserver.com/v1/create-qr-code/?size=150x150&amp;data=https://docs.google.com/presentation/d/1JpaebL8bxjRSnKauaL4GgomBpur1Qo4y/edit?usp=sharing&amp;ouid=115602453726005426174&amp;rtpof=true&amp;sd=true",1))</f>
        <v/>
      </c>
      <c r="D360" s="3" t="s">
        <v>617</v>
      </c>
      <c r="E360" s="1" t="str">
        <f>HYPERLINK("https://docs.google.com/presentation/d/1JpaebL8bxjRSnKauaL4GgomBpur1Qo4y/edit?usp=sharing&amp;ouid=115602453726005426174&amp;rtpof=true&amp;sd=true","photo booth rentals orange county.pptx")</f>
        <v>photo booth rentals orange county.pptx</v>
      </c>
    </row>
    <row r="361" ht="112.5" customHeight="1">
      <c r="A361" s="2" t="s">
        <v>557</v>
      </c>
      <c r="B361" s="2" t="s">
        <v>618</v>
      </c>
      <c r="C361" s="1" t="str">
        <f>HYPERLINK("https://drive.google.com/file/d/1jAKg-P6Nkb6I7XXsJMVsqVn9ggwXvpNr/view?usp=sharing", IMAGE("https://api.qrserver.com/v1/create-qr-code/?size=150x150&amp;data=https://drive.google.com/file/d/1jAKg-P6Nkb6I7XXsJMVsqVn9ggwXvpNr/view?usp=sharing",1))</f>
        <v/>
      </c>
      <c r="D361" s="3" t="s">
        <v>619</v>
      </c>
      <c r="E361" s="1" t="str">
        <f>HYPERLINK("https://drive.google.com/file/d/1jAKg-P6Nkb6I7XXsJMVsqVn9ggwXvpNr/view?usp=sharing","photo booth rentals orange county.odp")</f>
        <v>photo booth rentals orange county.odp</v>
      </c>
    </row>
    <row r="362" ht="112.5" customHeight="1">
      <c r="A362" s="2" t="s">
        <v>366</v>
      </c>
      <c r="B362" s="2" t="s">
        <v>407</v>
      </c>
      <c r="C362" s="1" t="str">
        <f>HYPERLINK("https://drive.google.com/file/d/1VGUbmqUUIGj-TAOwFNGpKDkq2X4ytqFV/view?usp=sharing", IMAGE("https://api.qrserver.com/v1/create-qr-code/?size=150x150&amp;data=https://drive.google.com/file/d/1VGUbmqUUIGj-TAOwFNGpKDkq2X4ytqFV/view?usp=sharing",1))</f>
        <v/>
      </c>
      <c r="D362" s="3" t="s">
        <v>620</v>
      </c>
      <c r="E362" s="1" t="str">
        <f>HYPERLINK("https://drive.google.com/file/d/1VGUbmqUUIGj-TAOwFNGpKDkq2X4ytqFV/view?usp=sharing","photo booth rentals orange county.txt")</f>
        <v>photo booth rentals orange county.txt</v>
      </c>
    </row>
    <row r="363" ht="112.5" customHeight="1">
      <c r="A363" s="2" t="s">
        <v>455</v>
      </c>
      <c r="B363" s="2" t="s">
        <v>478</v>
      </c>
      <c r="C363" s="1" t="str">
        <f>HYPERLINK("https://drive.google.com/file/d/1jWU5TDE812TEyOvwiTizfHrCK1IQ4xJU/view?usp=sharing", IMAGE("https://api.qrserver.com/v1/create-qr-code/?size=150x150&amp;data=https://drive.google.com/file/d/1jWU5TDE812TEyOvwiTizfHrCK1IQ4xJU/view?usp=sharing",1))</f>
        <v/>
      </c>
      <c r="D363" s="3" t="s">
        <v>621</v>
      </c>
      <c r="E363" s="1" t="str">
        <f>HYPERLINK("https://drive.google.com/file/d/1jWU5TDE812TEyOvwiTizfHrCK1IQ4xJU/view?usp=sharing","oc photo booth.pdf")</f>
        <v>oc photo booth.pdf</v>
      </c>
    </row>
    <row r="364" ht="112.5" customHeight="1">
      <c r="A364" s="2" t="s">
        <v>554</v>
      </c>
      <c r="B364" s="2" t="s">
        <v>622</v>
      </c>
      <c r="C364" s="1" t="str">
        <f>HYPERLINK("https://docs.google.com/presentation/d/1YvpVd63vG7uS2b7oRHaoXiTLqAXARSam/edit?usp=sharing&amp;ouid=115602453726005426174&amp;rtpof=true&amp;sd=true", IMAGE("https://api.qrserver.com/v1/create-qr-code/?size=150x150&amp;data=https://docs.google.com/presentation/d/1YvpVd63vG7uS2b7oRHaoXiTLqAXARSam/edit?usp=sharing&amp;ouid=115602453726005426174&amp;rtpof=true&amp;sd=true",1))</f>
        <v/>
      </c>
      <c r="D364" s="3" t="s">
        <v>623</v>
      </c>
      <c r="E364" s="1" t="str">
        <f>HYPERLINK("https://docs.google.com/presentation/d/1YvpVd63vG7uS2b7oRHaoXiTLqAXARSam/edit?usp=sharing&amp;ouid=115602453726005426174&amp;rtpof=true&amp;sd=true","oc photo booth.pptx")</f>
        <v>oc photo booth.pptx</v>
      </c>
    </row>
    <row r="365" ht="112.5" customHeight="1">
      <c r="A365" s="2" t="s">
        <v>557</v>
      </c>
      <c r="B365" s="2" t="s">
        <v>624</v>
      </c>
      <c r="C365" s="1" t="str">
        <f>HYPERLINK("https://drive.google.com/file/d/1xXRPak_7W-hFmeHIttOqhW0h8XrW8pq3/view?usp=sharing", IMAGE("https://api.qrserver.com/v1/create-qr-code/?size=150x150&amp;data=https://drive.google.com/file/d/1xXRPak_7W-hFmeHIttOqhW0h8XrW8pq3/view?usp=sharing",1))</f>
        <v/>
      </c>
      <c r="D365" s="3" t="s">
        <v>625</v>
      </c>
      <c r="E365" s="1" t="str">
        <f>HYPERLINK("https://drive.google.com/file/d/1xXRPak_7W-hFmeHIttOqhW0h8XrW8pq3/view?usp=sharing","oc photo booth.odp")</f>
        <v>oc photo booth.odp</v>
      </c>
    </row>
    <row r="366" ht="112.5" customHeight="1">
      <c r="A366" s="2" t="s">
        <v>366</v>
      </c>
      <c r="B366" s="2" t="s">
        <v>411</v>
      </c>
      <c r="C366" s="1" t="str">
        <f>HYPERLINK("https://drive.google.com/file/d/18jolAKvqR2d7eKtnFQeJN2YvUah4wMTU/view?usp=sharing", IMAGE("https://api.qrserver.com/v1/create-qr-code/?size=150x150&amp;data=https://drive.google.com/file/d/18jolAKvqR2d7eKtnFQeJN2YvUah4wMTU/view?usp=sharing",1))</f>
        <v/>
      </c>
      <c r="D366" s="3" t="s">
        <v>626</v>
      </c>
      <c r="E366" s="1" t="str">
        <f>HYPERLINK("https://drive.google.com/file/d/18jolAKvqR2d7eKtnFQeJN2YvUah4wMTU/view?usp=sharing","oc photo booth.txt")</f>
        <v>oc photo booth.txt</v>
      </c>
    </row>
    <row r="367" ht="112.5" customHeight="1">
      <c r="A367" s="2" t="s">
        <v>455</v>
      </c>
      <c r="B367" s="2" t="s">
        <v>480</v>
      </c>
      <c r="C367" s="1" t="str">
        <f>HYPERLINK("https://drive.google.com/file/d/12I1JOV-j2fg_x5seS3PC-fpOyDV19Um_/view?usp=sharing", IMAGE("https://api.qrserver.com/v1/create-qr-code/?size=150x150&amp;data=https://drive.google.com/file/d/12I1JOV-j2fg_x5seS3PC-fpOyDV19Um_/view?usp=sharing",1))</f>
        <v/>
      </c>
      <c r="D367" s="3" t="s">
        <v>627</v>
      </c>
      <c r="E367" s="1" t="str">
        <f>HYPERLINK("https://drive.google.com/file/d/12I1JOV-j2fg_x5seS3PC-fpOyDV19Um_/view?usp=sharing","oc events photo booth.pdf")</f>
        <v>oc events photo booth.pdf</v>
      </c>
    </row>
    <row r="368" ht="112.5" customHeight="1">
      <c r="A368" s="2" t="s">
        <v>554</v>
      </c>
      <c r="B368" s="2" t="s">
        <v>628</v>
      </c>
      <c r="C368" s="1" t="str">
        <f>HYPERLINK("https://docs.google.com/presentation/d/1p-XE-esbRFx4PuSWi55w-ZSuppnneKOO/edit?usp=sharing&amp;ouid=115602453726005426174&amp;rtpof=true&amp;sd=true", IMAGE("https://api.qrserver.com/v1/create-qr-code/?size=150x150&amp;data=https://docs.google.com/presentation/d/1p-XE-esbRFx4PuSWi55w-ZSuppnneKOO/edit?usp=sharing&amp;ouid=115602453726005426174&amp;rtpof=true&amp;sd=true",1))</f>
        <v/>
      </c>
      <c r="D368" s="3" t="s">
        <v>629</v>
      </c>
      <c r="E368" s="1" t="str">
        <f>HYPERLINK("https://docs.google.com/presentation/d/1p-XE-esbRFx4PuSWi55w-ZSuppnneKOO/edit?usp=sharing&amp;ouid=115602453726005426174&amp;rtpof=true&amp;sd=true","oc events photo booth.pptx")</f>
        <v>oc events photo booth.pptx</v>
      </c>
    </row>
    <row r="369" ht="112.5" customHeight="1">
      <c r="A369" s="2" t="s">
        <v>557</v>
      </c>
      <c r="B369" s="2" t="s">
        <v>630</v>
      </c>
      <c r="C369" s="1" t="str">
        <f>HYPERLINK("https://drive.google.com/file/d/1WUtfQCK0GKySBMiy9_3-t_ozTmAPKpRN/view?usp=sharing", IMAGE("https://api.qrserver.com/v1/create-qr-code/?size=150x150&amp;data=https://drive.google.com/file/d/1WUtfQCK0GKySBMiy9_3-t_ozTmAPKpRN/view?usp=sharing",1))</f>
        <v/>
      </c>
      <c r="D369" s="3" t="s">
        <v>631</v>
      </c>
      <c r="E369" s="1" t="str">
        <f>HYPERLINK("https://drive.google.com/file/d/1WUtfQCK0GKySBMiy9_3-t_ozTmAPKpRN/view?usp=sharing","oc events photo booth.odp")</f>
        <v>oc events photo booth.odp</v>
      </c>
    </row>
    <row r="370" ht="112.5" customHeight="1">
      <c r="A370" s="2" t="s">
        <v>366</v>
      </c>
      <c r="B370" s="2" t="s">
        <v>415</v>
      </c>
      <c r="C370" s="1" t="str">
        <f>HYPERLINK("https://drive.google.com/file/d/163yawS_ul4wHEsEzbL8TTImPyogo75Aa/view?usp=sharing", IMAGE("https://api.qrserver.com/v1/create-qr-code/?size=150x150&amp;data=https://drive.google.com/file/d/163yawS_ul4wHEsEzbL8TTImPyogo75Aa/view?usp=sharing",1))</f>
        <v/>
      </c>
      <c r="D370" s="3" t="s">
        <v>632</v>
      </c>
      <c r="E370" s="1" t="str">
        <f>HYPERLINK("https://drive.google.com/file/d/163yawS_ul4wHEsEzbL8TTImPyogo75Aa/view?usp=sharing","oc events photo booth.txt")</f>
        <v>oc events photo booth.txt</v>
      </c>
    </row>
    <row r="371" ht="112.5" customHeight="1">
      <c r="A371" s="2" t="s">
        <v>455</v>
      </c>
      <c r="B371" s="2" t="s">
        <v>482</v>
      </c>
      <c r="C371" s="1" t="str">
        <f>HYPERLINK("https://drive.google.com/file/d/1WHHd5DmAfcmwNAzGibemEm_4wGlq5YQj/view?usp=sharing", IMAGE("https://api.qrserver.com/v1/create-qr-code/?size=150x150&amp;data=https://drive.google.com/file/d/1WHHd5DmAfcmwNAzGibemEm_4wGlq5YQj/view?usp=sharing",1))</f>
        <v/>
      </c>
      <c r="D371" s="3" t="s">
        <v>633</v>
      </c>
      <c r="E371" s="1" t="str">
        <f>HYPERLINK("https://drive.google.com/file/d/1WHHd5DmAfcmwNAzGibemEm_4wGlq5YQj/view?usp=sharing","open air photo booth rental orange county.pdf")</f>
        <v>open air photo booth rental orange county.pdf</v>
      </c>
    </row>
    <row r="372" ht="112.5" customHeight="1">
      <c r="A372" s="2" t="s">
        <v>554</v>
      </c>
      <c r="B372" s="2" t="s">
        <v>634</v>
      </c>
      <c r="C372" s="1" t="str">
        <f>HYPERLINK("https://docs.google.com/presentation/d/1aLt6Kzowpb2HsbmfrTmozLhMngeTK74l/edit?usp=sharing&amp;ouid=115602453726005426174&amp;rtpof=true&amp;sd=true", IMAGE("https://api.qrserver.com/v1/create-qr-code/?size=150x150&amp;data=https://docs.google.com/presentation/d/1aLt6Kzowpb2HsbmfrTmozLhMngeTK74l/edit?usp=sharing&amp;ouid=115602453726005426174&amp;rtpof=true&amp;sd=true",1))</f>
        <v/>
      </c>
      <c r="D372" s="3" t="s">
        <v>635</v>
      </c>
      <c r="E372" s="1" t="str">
        <f>HYPERLINK("https://docs.google.com/presentation/d/1aLt6Kzowpb2HsbmfrTmozLhMngeTK74l/edit?usp=sharing&amp;ouid=115602453726005426174&amp;rtpof=true&amp;sd=true","open air photo booth rental orange county.pptx")</f>
        <v>open air photo booth rental orange county.pptx</v>
      </c>
    </row>
    <row r="373" ht="112.5" customHeight="1">
      <c r="A373" s="2" t="s">
        <v>557</v>
      </c>
      <c r="B373" s="2" t="s">
        <v>636</v>
      </c>
      <c r="C373" s="1" t="str">
        <f>HYPERLINK("https://drive.google.com/file/d/11Er-jh50gM_vmcVWmw7njuIzQmoPL5r1/view?usp=sharing", IMAGE("https://api.qrserver.com/v1/create-qr-code/?size=150x150&amp;data=https://drive.google.com/file/d/11Er-jh50gM_vmcVWmw7njuIzQmoPL5r1/view?usp=sharing",1))</f>
        <v/>
      </c>
      <c r="D373" s="3" t="s">
        <v>637</v>
      </c>
      <c r="E373" s="1" t="str">
        <f>HYPERLINK("https://drive.google.com/file/d/11Er-jh50gM_vmcVWmw7njuIzQmoPL5r1/view?usp=sharing","open air photo booth rental orange county.odp")</f>
        <v>open air photo booth rental orange county.odp</v>
      </c>
    </row>
    <row r="374" ht="112.5" customHeight="1">
      <c r="A374" s="2" t="s">
        <v>366</v>
      </c>
      <c r="B374" s="2" t="s">
        <v>419</v>
      </c>
      <c r="C374" s="1" t="str">
        <f>HYPERLINK("https://drive.google.com/file/d/1JsvTZyZ118Ilw58HHP2QioROeD09-RYW/view?usp=sharing", IMAGE("https://api.qrserver.com/v1/create-qr-code/?size=150x150&amp;data=https://drive.google.com/file/d/1JsvTZyZ118Ilw58HHP2QioROeD09-RYW/view?usp=sharing",1))</f>
        <v/>
      </c>
      <c r="D374" s="3" t="s">
        <v>638</v>
      </c>
      <c r="E374" s="1" t="str">
        <f>HYPERLINK("https://drive.google.com/file/d/1JsvTZyZ118Ilw58HHP2QioROeD09-RYW/view?usp=sharing","open air photo booth rental orange county.txt")</f>
        <v>open air photo booth rental orange county.txt</v>
      </c>
    </row>
    <row r="375" ht="112.5" customHeight="1">
      <c r="A375" s="2" t="s">
        <v>455</v>
      </c>
      <c r="B375" s="2" t="s">
        <v>484</v>
      </c>
      <c r="C375" s="1" t="str">
        <f>HYPERLINK("https://drive.google.com/file/d/1uHJf_Ex-bIRUW5akl_RBn3AcnzeY9_yw/view?usp=sharing", IMAGE("https://api.qrserver.com/v1/create-qr-code/?size=150x150&amp;data=https://drive.google.com/file/d/1uHJf_Ex-bIRUW5akl_RBn3AcnzeY9_yw/view?usp=sharing",1))</f>
        <v/>
      </c>
      <c r="D375" s="3" t="s">
        <v>639</v>
      </c>
      <c r="E375" s="1" t="str">
        <f>HYPERLINK("https://drive.google.com/file/d/1uHJf_Ex-bIRUW5akl_RBn3AcnzeY9_yw/view?usp=sharing","photo booth to rent orange county.pdf")</f>
        <v>photo booth to rent orange county.pdf</v>
      </c>
    </row>
    <row r="376" ht="112.5" customHeight="1">
      <c r="A376" s="2" t="s">
        <v>554</v>
      </c>
      <c r="B376" s="2" t="s">
        <v>640</v>
      </c>
      <c r="C376" s="1" t="str">
        <f>HYPERLINK("https://docs.google.com/presentation/d/1pfbjPJZn3NsR4XUn7THlnzExKyLCqcaE/edit?usp=sharing&amp;ouid=115602453726005426174&amp;rtpof=true&amp;sd=true", IMAGE("https://api.qrserver.com/v1/create-qr-code/?size=150x150&amp;data=https://docs.google.com/presentation/d/1pfbjPJZn3NsR4XUn7THlnzExKyLCqcaE/edit?usp=sharing&amp;ouid=115602453726005426174&amp;rtpof=true&amp;sd=true",1))</f>
        <v/>
      </c>
      <c r="D376" s="3" t="s">
        <v>641</v>
      </c>
      <c r="E376" s="1" t="str">
        <f>HYPERLINK("https://docs.google.com/presentation/d/1pfbjPJZn3NsR4XUn7THlnzExKyLCqcaE/edit?usp=sharing&amp;ouid=115602453726005426174&amp;rtpof=true&amp;sd=true","photo booth to rent orange county.pptx")</f>
        <v>photo booth to rent orange county.pptx</v>
      </c>
    </row>
    <row r="377" ht="112.5" customHeight="1">
      <c r="A377" s="2" t="s">
        <v>557</v>
      </c>
      <c r="B377" s="2" t="s">
        <v>642</v>
      </c>
      <c r="C377" s="1" t="str">
        <f>HYPERLINK("https://drive.google.com/file/d/19md16BmBhq6AGUI6YDesbD7FZLL0uCxX/view?usp=sharing", IMAGE("https://api.qrserver.com/v1/create-qr-code/?size=150x150&amp;data=https://drive.google.com/file/d/19md16BmBhq6AGUI6YDesbD7FZLL0uCxX/view?usp=sharing",1))</f>
        <v/>
      </c>
      <c r="D377" s="3" t="s">
        <v>643</v>
      </c>
      <c r="E377" s="1" t="str">
        <f>HYPERLINK("https://drive.google.com/file/d/19md16BmBhq6AGUI6YDesbD7FZLL0uCxX/view?usp=sharing","photo booth to rent orange county.odp")</f>
        <v>photo booth to rent orange county.odp</v>
      </c>
    </row>
    <row r="378" ht="112.5" customHeight="1">
      <c r="A378" s="2" t="s">
        <v>366</v>
      </c>
      <c r="B378" s="2" t="s">
        <v>423</v>
      </c>
      <c r="C378" s="1" t="str">
        <f>HYPERLINK("https://drive.google.com/file/d/12KHvJhAs8nygs8kPDQMapdRoDu57Z6bB/view?usp=sharing", IMAGE("https://api.qrserver.com/v1/create-qr-code/?size=150x150&amp;data=https://drive.google.com/file/d/12KHvJhAs8nygs8kPDQMapdRoDu57Z6bB/view?usp=sharing",1))</f>
        <v/>
      </c>
      <c r="D378" s="3" t="s">
        <v>644</v>
      </c>
      <c r="E378" s="1" t="str">
        <f>HYPERLINK("https://drive.google.com/file/d/12KHvJhAs8nygs8kPDQMapdRoDu57Z6bB/view?usp=sharing","photo booth to rent orange county.txt")</f>
        <v>photo booth to rent orange county.txt</v>
      </c>
    </row>
    <row r="379" ht="112.5" customHeight="1">
      <c r="A379" s="2" t="s">
        <v>455</v>
      </c>
      <c r="B379" s="2" t="s">
        <v>486</v>
      </c>
      <c r="C379" s="1" t="str">
        <f>HYPERLINK("https://drive.google.com/file/d/1h4JfA0NZM5PgNXd9hNjY7sR-s84pFueK/view?usp=sharing", IMAGE("https://api.qrserver.com/v1/create-qr-code/?size=150x150&amp;data=https://drive.google.com/file/d/1h4JfA0NZM5PgNXd9hNjY7sR-s84pFueK/view?usp=sharing",1))</f>
        <v/>
      </c>
      <c r="D379" s="3" t="s">
        <v>645</v>
      </c>
      <c r="E379" s="1" t="str">
        <f>HYPERLINK("https://drive.google.com/file/d/1h4JfA0NZM5PgNXd9hNjY7sR-s84pFueK/view?usp=sharing","photo booth to rental orange county.pdf")</f>
        <v>photo booth to rental orange county.pdf</v>
      </c>
    </row>
    <row r="380" ht="112.5" customHeight="1">
      <c r="A380" s="2" t="s">
        <v>554</v>
      </c>
      <c r="B380" s="2" t="s">
        <v>646</v>
      </c>
      <c r="C380" s="1" t="str">
        <f>HYPERLINK("https://docs.google.com/presentation/d/1ANMvhVOITMNkAy-7yCfpLd6cjiuj-Rk8/edit?usp=sharing&amp;ouid=115602453726005426174&amp;rtpof=true&amp;sd=true", IMAGE("https://api.qrserver.com/v1/create-qr-code/?size=150x150&amp;data=https://docs.google.com/presentation/d/1ANMvhVOITMNkAy-7yCfpLd6cjiuj-Rk8/edit?usp=sharing&amp;ouid=115602453726005426174&amp;rtpof=true&amp;sd=true",1))</f>
        <v/>
      </c>
      <c r="D380" s="3" t="s">
        <v>647</v>
      </c>
      <c r="E380" s="1" t="str">
        <f>HYPERLINK("https://docs.google.com/presentation/d/1ANMvhVOITMNkAy-7yCfpLd6cjiuj-Rk8/edit?usp=sharing&amp;ouid=115602453726005426174&amp;rtpof=true&amp;sd=true","photo booth to rental orange county.pptx")</f>
        <v>photo booth to rental orange county.pptx</v>
      </c>
    </row>
    <row r="381" ht="112.5" customHeight="1">
      <c r="A381" s="2" t="s">
        <v>557</v>
      </c>
      <c r="B381" s="2" t="s">
        <v>648</v>
      </c>
      <c r="C381" s="1" t="str">
        <f>HYPERLINK("https://drive.google.com/file/d/1PudR04RKG3U0KqDxvSMTMt9MRmnnOBPm/view?usp=sharing", IMAGE("https://api.qrserver.com/v1/create-qr-code/?size=150x150&amp;data=https://drive.google.com/file/d/1PudR04RKG3U0KqDxvSMTMt9MRmnnOBPm/view?usp=sharing",1))</f>
        <v/>
      </c>
      <c r="D381" s="3" t="s">
        <v>649</v>
      </c>
      <c r="E381" s="1" t="str">
        <f>HYPERLINK("https://drive.google.com/file/d/1PudR04RKG3U0KqDxvSMTMt9MRmnnOBPm/view?usp=sharing","photo booth to rental orange county.odp")</f>
        <v>photo booth to rental orange county.odp</v>
      </c>
    </row>
    <row r="382" ht="112.5" customHeight="1">
      <c r="A382" s="2" t="s">
        <v>366</v>
      </c>
      <c r="B382" s="2" t="s">
        <v>427</v>
      </c>
      <c r="C382" s="1" t="str">
        <f>HYPERLINK("https://drive.google.com/file/d/1sJ8YybvXIu8cbsQTqDG3241QabVDB9Kp/view?usp=sharing", IMAGE("https://api.qrserver.com/v1/create-qr-code/?size=150x150&amp;data=https://drive.google.com/file/d/1sJ8YybvXIu8cbsQTqDG3241QabVDB9Kp/view?usp=sharing",1))</f>
        <v/>
      </c>
      <c r="D382" s="3" t="s">
        <v>650</v>
      </c>
      <c r="E382" s="1" t="str">
        <f>HYPERLINK("https://drive.google.com/file/d/1sJ8YybvXIu8cbsQTqDG3241QabVDB9Kp/view?usp=sharing","photo booth to rental orange county.txt")</f>
        <v>photo booth to rental orange county.txt</v>
      </c>
    </row>
    <row r="383" ht="112.5" customHeight="1">
      <c r="A383" s="2" t="s">
        <v>455</v>
      </c>
      <c r="B383" s="2" t="s">
        <v>488</v>
      </c>
      <c r="C383" s="1" t="str">
        <f>HYPERLINK("https://drive.google.com/file/d/1Y-iVta_5C1jHZg1cl8NQyMBCxN9tdh3F/view?usp=sharing", IMAGE("https://api.qrserver.com/v1/create-qr-code/?size=150x150&amp;data=https://drive.google.com/file/d/1Y-iVta_5C1jHZg1cl8NQyMBCxN9tdh3F/view?usp=sharing",1))</f>
        <v/>
      </c>
      <c r="D383" s="3" t="s">
        <v>651</v>
      </c>
      <c r="E383" s="1" t="str">
        <f>HYPERLINK("https://drive.google.com/file/d/1Y-iVta_5C1jHZg1cl8NQyMBCxN9tdh3F/view?usp=sharing","photo booth for rental orange county.pdf")</f>
        <v>photo booth for rental orange county.pdf</v>
      </c>
    </row>
    <row r="384" ht="112.5" customHeight="1">
      <c r="A384" s="2" t="s">
        <v>554</v>
      </c>
      <c r="B384" s="2" t="s">
        <v>652</v>
      </c>
      <c r="C384" s="1" t="str">
        <f>HYPERLINK("https://docs.google.com/presentation/d/1XoewmK1ORA4Ik9sw4m9P_JNFnSPf4HNl/edit?usp=sharing&amp;ouid=115602453726005426174&amp;rtpof=true&amp;sd=true", IMAGE("https://api.qrserver.com/v1/create-qr-code/?size=150x150&amp;data=https://docs.google.com/presentation/d/1XoewmK1ORA4Ik9sw4m9P_JNFnSPf4HNl/edit?usp=sharing&amp;ouid=115602453726005426174&amp;rtpof=true&amp;sd=true",1))</f>
        <v/>
      </c>
      <c r="D384" s="3" t="s">
        <v>653</v>
      </c>
      <c r="E384" s="1" t="str">
        <f>HYPERLINK("https://docs.google.com/presentation/d/1XoewmK1ORA4Ik9sw4m9P_JNFnSPf4HNl/edit?usp=sharing&amp;ouid=115602453726005426174&amp;rtpof=true&amp;sd=true","photo booth for rental orange county.pptx")</f>
        <v>photo booth for rental orange county.pptx</v>
      </c>
    </row>
    <row r="385" ht="112.5" customHeight="1">
      <c r="A385" s="2" t="s">
        <v>557</v>
      </c>
      <c r="B385" s="2" t="s">
        <v>654</v>
      </c>
      <c r="C385" s="1" t="str">
        <f>HYPERLINK("https://drive.google.com/file/d/1bRFKKGNL6_8GTh9OmgxqZ3InRqsmdLTb/view?usp=sharing", IMAGE("https://api.qrserver.com/v1/create-qr-code/?size=150x150&amp;data=https://drive.google.com/file/d/1bRFKKGNL6_8GTh9OmgxqZ3InRqsmdLTb/view?usp=sharing",1))</f>
        <v/>
      </c>
      <c r="D385" s="3" t="s">
        <v>655</v>
      </c>
      <c r="E385" s="1" t="str">
        <f>HYPERLINK("https://drive.google.com/file/d/1bRFKKGNL6_8GTh9OmgxqZ3InRqsmdLTb/view?usp=sharing","photo booth for rental orange county.odp")</f>
        <v>photo booth for rental orange county.odp</v>
      </c>
    </row>
    <row r="386" ht="112.5" customHeight="1">
      <c r="A386" s="2" t="s">
        <v>366</v>
      </c>
      <c r="B386" s="2" t="s">
        <v>431</v>
      </c>
      <c r="C386" s="1" t="str">
        <f>HYPERLINK("https://drive.google.com/file/d/1MxyVSPxneY3pFhOAlJiZDiqWyUwZ2MFH/view?usp=sharing", IMAGE("https://api.qrserver.com/v1/create-qr-code/?size=150x150&amp;data=https://drive.google.com/file/d/1MxyVSPxneY3pFhOAlJiZDiqWyUwZ2MFH/view?usp=sharing",1))</f>
        <v/>
      </c>
      <c r="D386" s="3" t="s">
        <v>656</v>
      </c>
      <c r="E386" s="1" t="str">
        <f>HYPERLINK("https://drive.google.com/file/d/1MxyVSPxneY3pFhOAlJiZDiqWyUwZ2MFH/view?usp=sharing","photo booth for rental orange county.txt")</f>
        <v>photo booth for rental orange county.txt</v>
      </c>
    </row>
    <row r="387" ht="112.5" customHeight="1">
      <c r="A387" s="2" t="s">
        <v>455</v>
      </c>
      <c r="B387" s="2" t="s">
        <v>490</v>
      </c>
      <c r="C387" s="1" t="str">
        <f>HYPERLINK("https://drive.google.com/file/d/1VOlqnzeGCKX2r5_jRoCp-HL-mXoTC_lu/view?usp=sharing", IMAGE("https://api.qrserver.com/v1/create-qr-code/?size=150x150&amp;data=https://drive.google.com/file/d/1VOlqnzeGCKX2r5_jRoCp-HL-mXoTC_lu/view?usp=sharing",1))</f>
        <v/>
      </c>
      <c r="D387" s="3" t="s">
        <v>657</v>
      </c>
      <c r="E387" s="1" t="str">
        <f>HYPERLINK("https://drive.google.com/file/d/1VOlqnzeGCKX2r5_jRoCp-HL-mXoTC_lu/view?usp=sharing","photo booth for rent orange county.pdf")</f>
        <v>photo booth for rent orange county.pdf</v>
      </c>
    </row>
    <row r="388" ht="112.5" customHeight="1">
      <c r="A388" s="2" t="s">
        <v>554</v>
      </c>
      <c r="B388" s="2" t="s">
        <v>658</v>
      </c>
      <c r="C388" s="1" t="str">
        <f>HYPERLINK("https://docs.google.com/presentation/d/1tAWtH7brNYSdxgzGX7y0S4NINYJ50QPy/edit?usp=sharing&amp;ouid=115602453726005426174&amp;rtpof=true&amp;sd=true", IMAGE("https://api.qrserver.com/v1/create-qr-code/?size=150x150&amp;data=https://docs.google.com/presentation/d/1tAWtH7brNYSdxgzGX7y0S4NINYJ50QPy/edit?usp=sharing&amp;ouid=115602453726005426174&amp;rtpof=true&amp;sd=true",1))</f>
        <v/>
      </c>
      <c r="D388" s="3" t="s">
        <v>659</v>
      </c>
      <c r="E388" s="1" t="str">
        <f>HYPERLINK("https://docs.google.com/presentation/d/1tAWtH7brNYSdxgzGX7y0S4NINYJ50QPy/edit?usp=sharing&amp;ouid=115602453726005426174&amp;rtpof=true&amp;sd=true","photo booth for rent orange county.pptx")</f>
        <v>photo booth for rent orange county.pptx</v>
      </c>
    </row>
    <row r="389" ht="112.5" customHeight="1">
      <c r="A389" s="2" t="s">
        <v>557</v>
      </c>
      <c r="B389" s="2" t="s">
        <v>660</v>
      </c>
      <c r="C389" s="1" t="str">
        <f>HYPERLINK("https://drive.google.com/file/d/1fLf4SxVIerQo9utUeb-rg2GQUyi_9yaK/view?usp=sharing", IMAGE("https://api.qrserver.com/v1/create-qr-code/?size=150x150&amp;data=https://drive.google.com/file/d/1fLf4SxVIerQo9utUeb-rg2GQUyi_9yaK/view?usp=sharing",1))</f>
        <v/>
      </c>
      <c r="D389" s="3" t="s">
        <v>661</v>
      </c>
      <c r="E389" s="1" t="str">
        <f>HYPERLINK("https://drive.google.com/file/d/1fLf4SxVIerQo9utUeb-rg2GQUyi_9yaK/view?usp=sharing","photo booth for rent orange county.odp")</f>
        <v>photo booth for rent orange county.odp</v>
      </c>
    </row>
    <row r="390" ht="112.5" customHeight="1">
      <c r="A390" s="2" t="s">
        <v>366</v>
      </c>
      <c r="B390" s="2" t="s">
        <v>435</v>
      </c>
      <c r="C390" s="1" t="str">
        <f>HYPERLINK("https://drive.google.com/file/d/1i5QVHIOk0Wvw2dz6UDp9XAcuQBsFpPxH/view?usp=sharing", IMAGE("https://api.qrserver.com/v1/create-qr-code/?size=150x150&amp;data=https://drive.google.com/file/d/1i5QVHIOk0Wvw2dz6UDp9XAcuQBsFpPxH/view?usp=sharing",1))</f>
        <v/>
      </c>
      <c r="D390" s="3" t="s">
        <v>662</v>
      </c>
      <c r="E390" s="1" t="str">
        <f>HYPERLINK("https://drive.google.com/file/d/1i5QVHIOk0Wvw2dz6UDp9XAcuQBsFpPxH/view?usp=sharing","photo booth for rent orange county.txt")</f>
        <v>photo booth for rent orange county.txt</v>
      </c>
    </row>
    <row r="391" ht="112.5" customHeight="1">
      <c r="A391" s="2" t="s">
        <v>455</v>
      </c>
      <c r="B391" s="2" t="s">
        <v>492</v>
      </c>
      <c r="C391" s="1" t="str">
        <f>HYPERLINK("https://drive.google.com/file/d/1iUDJROlscM_lcqalYuHEjCYOEpLBS_bE/view?usp=sharing", IMAGE("https://api.qrserver.com/v1/create-qr-code/?size=150x150&amp;data=https://drive.google.com/file/d/1iUDJROlscM_lcqalYuHEjCYOEpLBS_bE/view?usp=sharing",1))</f>
        <v/>
      </c>
      <c r="D391" s="3" t="s">
        <v>663</v>
      </c>
      <c r="E391" s="1" t="str">
        <f>HYPERLINK("https://drive.google.com/file/d/1iUDJROlscM_lcqalYuHEjCYOEpLBS_bE/view?usp=sharing","photo booth rental in orange county.pdf")</f>
        <v>photo booth rental in orange county.pdf</v>
      </c>
    </row>
    <row r="392" ht="112.5" customHeight="1">
      <c r="A392" s="2" t="s">
        <v>554</v>
      </c>
      <c r="B392" s="2" t="s">
        <v>664</v>
      </c>
      <c r="C392" s="1" t="str">
        <f>HYPERLINK("https://docs.google.com/presentation/d/1U8T9SBI4xS_vtFdUSBbxONxjOjsycNHM/edit?usp=sharing&amp;ouid=115602453726005426174&amp;rtpof=true&amp;sd=true", IMAGE("https://api.qrserver.com/v1/create-qr-code/?size=150x150&amp;data=https://docs.google.com/presentation/d/1U8T9SBI4xS_vtFdUSBbxONxjOjsycNHM/edit?usp=sharing&amp;ouid=115602453726005426174&amp;rtpof=true&amp;sd=true",1))</f>
        <v/>
      </c>
      <c r="D392" s="3" t="s">
        <v>665</v>
      </c>
      <c r="E392" s="1" t="str">
        <f>HYPERLINK("https://docs.google.com/presentation/d/1U8T9SBI4xS_vtFdUSBbxONxjOjsycNHM/edit?usp=sharing&amp;ouid=115602453726005426174&amp;rtpof=true&amp;sd=true","photo booth rental in orange county.pptx")</f>
        <v>photo booth rental in orange county.pptx</v>
      </c>
    </row>
    <row r="393" ht="112.5" customHeight="1">
      <c r="A393" s="2" t="s">
        <v>557</v>
      </c>
      <c r="B393" s="2" t="s">
        <v>666</v>
      </c>
      <c r="C393" s="1" t="str">
        <f>HYPERLINK("https://drive.google.com/file/d/1atHjR7IAmbysVYrEqK3yDNJScASwunIo/view?usp=sharing", IMAGE("https://api.qrserver.com/v1/create-qr-code/?size=150x150&amp;data=https://drive.google.com/file/d/1atHjR7IAmbysVYrEqK3yDNJScASwunIo/view?usp=sharing",1))</f>
        <v/>
      </c>
      <c r="D393" s="3" t="s">
        <v>667</v>
      </c>
      <c r="E393" s="1" t="str">
        <f>HYPERLINK("https://drive.google.com/file/d/1atHjR7IAmbysVYrEqK3yDNJScASwunIo/view?usp=sharing","photo booth rental in orange county.odp")</f>
        <v>photo booth rental in orange county.odp</v>
      </c>
    </row>
    <row r="394" ht="112.5" customHeight="1">
      <c r="A394" s="2" t="s">
        <v>366</v>
      </c>
      <c r="B394" s="2" t="s">
        <v>439</v>
      </c>
      <c r="C394" s="1" t="str">
        <f>HYPERLINK("https://drive.google.com/file/d/1BmmBQPfaaxS9M2yp1Z_n892sBLs22wuL/view?usp=sharing", IMAGE("https://api.qrserver.com/v1/create-qr-code/?size=150x150&amp;data=https://drive.google.com/file/d/1BmmBQPfaaxS9M2yp1Z_n892sBLs22wuL/view?usp=sharing",1))</f>
        <v/>
      </c>
      <c r="D394" s="3" t="s">
        <v>668</v>
      </c>
      <c r="E394" s="1" t="str">
        <f>HYPERLINK("https://drive.google.com/file/d/1BmmBQPfaaxS9M2yp1Z_n892sBLs22wuL/view?usp=sharing","photo booth rental in orange county.txt")</f>
        <v>photo booth rental in orange county.txt</v>
      </c>
    </row>
    <row r="395" ht="112.5" customHeight="1">
      <c r="A395" s="2" t="s">
        <v>455</v>
      </c>
      <c r="B395" s="2" t="s">
        <v>494</v>
      </c>
      <c r="C395" s="1" t="str">
        <f>HYPERLINK("https://drive.google.com/file/d/1psDa2e1Z9-w2WJ-CrN66dogs7a0CQBuQ/view?usp=sharing", IMAGE("https://api.qrserver.com/v1/create-qr-code/?size=150x150&amp;data=https://drive.google.com/file/d/1psDa2e1Z9-w2WJ-CrN66dogs7a0CQBuQ/view?usp=sharing",1))</f>
        <v/>
      </c>
      <c r="D395" s="3" t="s">
        <v>669</v>
      </c>
      <c r="E395" s="1" t="str">
        <f>HYPERLINK("https://drive.google.com/file/d/1psDa2e1Z9-w2WJ-CrN66dogs7a0CQBuQ/view?usp=sharing","wedding photo booth rental in orange county.pdf")</f>
        <v>wedding photo booth rental in orange county.pdf</v>
      </c>
    </row>
    <row r="396" ht="112.5" customHeight="1">
      <c r="A396" s="2" t="s">
        <v>554</v>
      </c>
      <c r="B396" s="2" t="s">
        <v>670</v>
      </c>
      <c r="C396" s="1" t="str">
        <f>HYPERLINK("https://docs.google.com/presentation/d/1jvxK29ts5Omt6VX_WaRJ4-f2jmnwB-Ua/edit?usp=sharing&amp;ouid=115602453726005426174&amp;rtpof=true&amp;sd=true", IMAGE("https://api.qrserver.com/v1/create-qr-code/?size=150x150&amp;data=https://docs.google.com/presentation/d/1jvxK29ts5Omt6VX_WaRJ4-f2jmnwB-Ua/edit?usp=sharing&amp;ouid=115602453726005426174&amp;rtpof=true&amp;sd=true",1))</f>
        <v/>
      </c>
      <c r="D396" s="3" t="s">
        <v>671</v>
      </c>
      <c r="E396" s="1" t="str">
        <f>HYPERLINK("https://docs.google.com/presentation/d/1jvxK29ts5Omt6VX_WaRJ4-f2jmnwB-Ua/edit?usp=sharing&amp;ouid=115602453726005426174&amp;rtpof=true&amp;sd=true","wedding photo booth rental in orange county.pptx")</f>
        <v>wedding photo booth rental in orange county.pptx</v>
      </c>
    </row>
    <row r="397" ht="112.5" customHeight="1">
      <c r="A397" s="2" t="s">
        <v>557</v>
      </c>
      <c r="B397" s="2" t="s">
        <v>672</v>
      </c>
      <c r="C397" s="1" t="str">
        <f>HYPERLINK("https://drive.google.com/file/d/1Qbx9cp3KnrSJJvPnQXAZ2i0LI4WE8Hu1/view?usp=sharing", IMAGE("https://api.qrserver.com/v1/create-qr-code/?size=150x150&amp;data=https://drive.google.com/file/d/1Qbx9cp3KnrSJJvPnQXAZ2i0LI4WE8Hu1/view?usp=sharing",1))</f>
        <v/>
      </c>
      <c r="D397" s="3" t="s">
        <v>673</v>
      </c>
      <c r="E397" s="1" t="str">
        <f>HYPERLINK("https://drive.google.com/file/d/1Qbx9cp3KnrSJJvPnQXAZ2i0LI4WE8Hu1/view?usp=sharing","wedding photo booth rental in orange county.odp")</f>
        <v>wedding photo booth rental in orange county.odp</v>
      </c>
    </row>
    <row r="398" ht="112.5" customHeight="1">
      <c r="A398" s="2" t="s">
        <v>366</v>
      </c>
      <c r="B398" s="2" t="s">
        <v>443</v>
      </c>
      <c r="C398" s="1" t="str">
        <f>HYPERLINK("https://drive.google.com/file/d/1vK7K4iD3Ft_whPKA5F4wXQI6qS7mgKr0/view?usp=sharing", IMAGE("https://api.qrserver.com/v1/create-qr-code/?size=150x150&amp;data=https://drive.google.com/file/d/1vK7K4iD3Ft_whPKA5F4wXQI6qS7mgKr0/view?usp=sharing",1))</f>
        <v/>
      </c>
      <c r="D398" s="3" t="s">
        <v>674</v>
      </c>
      <c r="E398" s="1" t="str">
        <f>HYPERLINK("https://drive.google.com/file/d/1vK7K4iD3Ft_whPKA5F4wXQI6qS7mgKr0/view?usp=sharing","wedding photo booth rental in orange county.txt")</f>
        <v>wedding photo booth rental in orange county.txt</v>
      </c>
    </row>
    <row r="399" ht="112.5" customHeight="1">
      <c r="A399" s="2" t="s">
        <v>455</v>
      </c>
      <c r="B399" s="2" t="s">
        <v>496</v>
      </c>
      <c r="C399" s="1" t="str">
        <f>HYPERLINK("https://drive.google.com/file/d/1KVUyAwBaZhTwLepv4aQlskZFHgWNiQ3O/view?usp=sharing", IMAGE("https://api.qrserver.com/v1/create-qr-code/?size=150x150&amp;data=https://drive.google.com/file/d/1KVUyAwBaZhTwLepv4aQlskZFHgWNiQ3O/view?usp=sharing",1))</f>
        <v/>
      </c>
      <c r="D399" s="3" t="s">
        <v>675</v>
      </c>
      <c r="E399" s="1" t="str">
        <f>HYPERLINK("https://drive.google.com/file/d/1KVUyAwBaZhTwLepv4aQlskZFHgWNiQ3O/view?usp=sharing","photo booth rental package Orange County.pdf")</f>
        <v>photo booth rental package Orange County.pdf</v>
      </c>
    </row>
    <row r="400" ht="112.5" customHeight="1">
      <c r="A400" s="2" t="s">
        <v>554</v>
      </c>
      <c r="B400" s="2" t="s">
        <v>676</v>
      </c>
      <c r="C400" s="1" t="str">
        <f>HYPERLINK("https://docs.google.com/presentation/d/1Gh1JmsztfXtqXuXAPo9e1IQjQbYIe8Zq/edit?usp=sharing&amp;ouid=115602453726005426174&amp;rtpof=true&amp;sd=true", IMAGE("https://api.qrserver.com/v1/create-qr-code/?size=150x150&amp;data=https://docs.google.com/presentation/d/1Gh1JmsztfXtqXuXAPo9e1IQjQbYIe8Zq/edit?usp=sharing&amp;ouid=115602453726005426174&amp;rtpof=true&amp;sd=true",1))</f>
        <v/>
      </c>
      <c r="D400" s="3" t="s">
        <v>677</v>
      </c>
      <c r="E400" s="1" t="str">
        <f>HYPERLINK("https://docs.google.com/presentation/d/1Gh1JmsztfXtqXuXAPo9e1IQjQbYIe8Zq/edit?usp=sharing&amp;ouid=115602453726005426174&amp;rtpof=true&amp;sd=true","photo booth rental package Orange County.pptx")</f>
        <v>photo booth rental package Orange County.pptx</v>
      </c>
    </row>
    <row r="401" ht="112.5" customHeight="1">
      <c r="A401" s="2" t="s">
        <v>557</v>
      </c>
      <c r="B401" s="2" t="s">
        <v>678</v>
      </c>
      <c r="C401" s="1" t="str">
        <f>HYPERLINK("https://drive.google.com/file/d/1IGlv-LFP2CASua-V36g78z0rCjJpeos1/view?usp=sharing", IMAGE("https://api.qrserver.com/v1/create-qr-code/?size=150x150&amp;data=https://drive.google.com/file/d/1IGlv-LFP2CASua-V36g78z0rCjJpeos1/view?usp=sharing",1))</f>
        <v/>
      </c>
      <c r="D401" s="3" t="s">
        <v>679</v>
      </c>
      <c r="E401" s="1" t="str">
        <f>HYPERLINK("https://drive.google.com/file/d/1IGlv-LFP2CASua-V36g78z0rCjJpeos1/view?usp=sharing","photo booth rental package Orange County.odp")</f>
        <v>photo booth rental package Orange County.odp</v>
      </c>
    </row>
    <row r="402" ht="112.5" customHeight="1">
      <c r="A402" s="2" t="s">
        <v>366</v>
      </c>
      <c r="B402" s="2" t="s">
        <v>447</v>
      </c>
      <c r="C402" s="1" t="str">
        <f>HYPERLINK("https://drive.google.com/file/d/1BMZwxLTuQNRjEiL8vH3lTWFKloSVPEG1/view?usp=sharing", IMAGE("https://api.qrserver.com/v1/create-qr-code/?size=150x150&amp;data=https://drive.google.com/file/d/1BMZwxLTuQNRjEiL8vH3lTWFKloSVPEG1/view?usp=sharing",1))</f>
        <v/>
      </c>
      <c r="D402" s="3" t="s">
        <v>680</v>
      </c>
      <c r="E402" s="1" t="str">
        <f>HYPERLINK("https://drive.google.com/file/d/1BMZwxLTuQNRjEiL8vH3lTWFKloSVPEG1/view?usp=sharing","photo booth rental package Orange County.txt")</f>
        <v>photo booth rental package Orange County.txt</v>
      </c>
    </row>
    <row r="403">
      <c r="A403" s="2" t="s">
        <v>681</v>
      </c>
      <c r="B403" s="2" t="s">
        <v>1</v>
      </c>
      <c r="C403" s="3" t="s">
        <v>682</v>
      </c>
    </row>
    <row r="404">
      <c r="A404" s="2" t="s">
        <v>681</v>
      </c>
      <c r="B404" s="2" t="s">
        <v>97</v>
      </c>
      <c r="C404" s="3" t="s">
        <v>683</v>
      </c>
    </row>
    <row r="405">
      <c r="A405" s="2" t="s">
        <v>681</v>
      </c>
      <c r="B405" s="2" t="s">
        <v>99</v>
      </c>
      <c r="C405" s="3" t="s">
        <v>684</v>
      </c>
    </row>
    <row r="406">
      <c r="A406" s="2" t="s">
        <v>681</v>
      </c>
      <c r="B406" s="2" t="s">
        <v>101</v>
      </c>
      <c r="C406" s="3" t="s">
        <v>685</v>
      </c>
    </row>
    <row r="407">
      <c r="A407" s="2" t="s">
        <v>681</v>
      </c>
      <c r="B407" s="2" t="s">
        <v>133</v>
      </c>
      <c r="C407" s="3" t="s">
        <v>686</v>
      </c>
    </row>
    <row r="408">
      <c r="A408" s="2" t="s">
        <v>681</v>
      </c>
      <c r="B408" s="2" t="s">
        <v>245</v>
      </c>
      <c r="C408" s="3" t="s">
        <v>687</v>
      </c>
    </row>
    <row r="409">
      <c r="A409" s="2" t="s">
        <v>681</v>
      </c>
      <c r="B409" s="2" t="s">
        <v>277</v>
      </c>
      <c r="C409" s="3" t="s">
        <v>688</v>
      </c>
    </row>
    <row r="410">
      <c r="A410" s="2" t="s">
        <v>681</v>
      </c>
      <c r="B410" s="2" t="s">
        <v>279</v>
      </c>
      <c r="C410" s="3" t="s">
        <v>689</v>
      </c>
    </row>
    <row r="411">
      <c r="A411" s="2" t="s">
        <v>681</v>
      </c>
      <c r="B411" s="2" t="s">
        <v>281</v>
      </c>
      <c r="C411" s="3" t="s">
        <v>690</v>
      </c>
    </row>
    <row r="412">
      <c r="A412" s="2" t="s">
        <v>681</v>
      </c>
      <c r="B412" s="2" t="s">
        <v>313</v>
      </c>
      <c r="C412" s="3" t="s">
        <v>691</v>
      </c>
    </row>
    <row r="413">
      <c r="A413" s="2" t="s">
        <v>681</v>
      </c>
      <c r="B413" s="2" t="s">
        <v>1</v>
      </c>
      <c r="C413" s="3" t="s">
        <v>692</v>
      </c>
    </row>
    <row r="414">
      <c r="A414" s="2" t="s">
        <v>681</v>
      </c>
      <c r="B414" s="2" t="s">
        <v>97</v>
      </c>
      <c r="C414" s="3" t="s">
        <v>693</v>
      </c>
    </row>
    <row r="415">
      <c r="A415" s="2" t="s">
        <v>681</v>
      </c>
      <c r="B415" s="2" t="s">
        <v>99</v>
      </c>
      <c r="C415" s="3" t="s">
        <v>694</v>
      </c>
    </row>
    <row r="416">
      <c r="A416" s="2" t="s">
        <v>681</v>
      </c>
      <c r="B416" s="2" t="s">
        <v>101</v>
      </c>
      <c r="C416" s="3" t="s">
        <v>695</v>
      </c>
    </row>
    <row r="417">
      <c r="A417" s="2" t="s">
        <v>681</v>
      </c>
      <c r="B417" s="2" t="s">
        <v>133</v>
      </c>
      <c r="C417" s="3" t="s">
        <v>696</v>
      </c>
    </row>
    <row r="418">
      <c r="A418" s="2" t="s">
        <v>681</v>
      </c>
      <c r="B418" s="2" t="s">
        <v>241</v>
      </c>
      <c r="C418" s="3" t="s">
        <v>697</v>
      </c>
    </row>
    <row r="419">
      <c r="A419" s="2" t="s">
        <v>681</v>
      </c>
      <c r="B419" s="2" t="s">
        <v>243</v>
      </c>
      <c r="C419" s="3" t="s">
        <v>698</v>
      </c>
    </row>
    <row r="420">
      <c r="A420" s="2" t="s">
        <v>681</v>
      </c>
      <c r="B420" s="2" t="s">
        <v>245</v>
      </c>
      <c r="C420" s="3" t="s">
        <v>699</v>
      </c>
    </row>
    <row r="421">
      <c r="A421" s="2" t="s">
        <v>681</v>
      </c>
      <c r="B421" s="2" t="s">
        <v>277</v>
      </c>
      <c r="C421" s="3" t="s">
        <v>700</v>
      </c>
    </row>
    <row r="422">
      <c r="A422" s="2" t="s">
        <v>681</v>
      </c>
      <c r="B422" s="2" t="s">
        <v>279</v>
      </c>
      <c r="C422" s="3" t="s">
        <v>701</v>
      </c>
    </row>
    <row r="423">
      <c r="A423" s="2" t="s">
        <v>681</v>
      </c>
      <c r="B423" s="2" t="s">
        <v>1</v>
      </c>
      <c r="C423" s="3" t="s">
        <v>702</v>
      </c>
    </row>
    <row r="424">
      <c r="A424" s="2" t="s">
        <v>681</v>
      </c>
      <c r="B424" s="2" t="s">
        <v>97</v>
      </c>
      <c r="C424" s="3" t="s">
        <v>703</v>
      </c>
    </row>
    <row r="425">
      <c r="A425" s="2" t="s">
        <v>681</v>
      </c>
      <c r="B425" s="2" t="s">
        <v>99</v>
      </c>
      <c r="C425" s="3" t="s">
        <v>704</v>
      </c>
    </row>
    <row r="426">
      <c r="A426" s="2" t="s">
        <v>681</v>
      </c>
      <c r="B426" s="2" t="s">
        <v>101</v>
      </c>
      <c r="C426" s="3" t="s">
        <v>705</v>
      </c>
    </row>
    <row r="427">
      <c r="A427" s="2" t="s">
        <v>681</v>
      </c>
      <c r="B427" s="2" t="s">
        <v>133</v>
      </c>
      <c r="C427" s="3" t="s">
        <v>706</v>
      </c>
    </row>
    <row r="428">
      <c r="A428" s="2" t="s">
        <v>681</v>
      </c>
      <c r="B428" s="2" t="s">
        <v>243</v>
      </c>
      <c r="C428" s="3" t="s">
        <v>707</v>
      </c>
    </row>
    <row r="429">
      <c r="A429" s="2" t="s">
        <v>681</v>
      </c>
      <c r="B429" s="2" t="s">
        <v>245</v>
      </c>
      <c r="C429" s="3" t="s">
        <v>708</v>
      </c>
    </row>
    <row r="430">
      <c r="A430" s="2" t="s">
        <v>681</v>
      </c>
      <c r="B430" s="2" t="s">
        <v>277</v>
      </c>
      <c r="C430" s="3" t="s">
        <v>709</v>
      </c>
    </row>
    <row r="431">
      <c r="A431" s="2" t="s">
        <v>681</v>
      </c>
      <c r="B431" s="2" t="s">
        <v>279</v>
      </c>
      <c r="C431" s="3" t="s">
        <v>710</v>
      </c>
    </row>
    <row r="432">
      <c r="A432" s="2" t="s">
        <v>681</v>
      </c>
      <c r="B432" s="2" t="s">
        <v>281</v>
      </c>
      <c r="C432" s="3" t="s">
        <v>711</v>
      </c>
    </row>
    <row r="433">
      <c r="A433" s="2" t="s">
        <v>681</v>
      </c>
      <c r="B433" s="2" t="s">
        <v>99</v>
      </c>
      <c r="C433" s="3" t="s">
        <v>712</v>
      </c>
    </row>
    <row r="434">
      <c r="A434" s="2" t="s">
        <v>681</v>
      </c>
      <c r="B434" s="2" t="s">
        <v>101</v>
      </c>
      <c r="C434" s="3" t="s">
        <v>713</v>
      </c>
    </row>
    <row r="435">
      <c r="A435" s="2" t="s">
        <v>681</v>
      </c>
      <c r="B435" s="2" t="s">
        <v>133</v>
      </c>
      <c r="C435" s="3" t="s">
        <v>714</v>
      </c>
    </row>
    <row r="436">
      <c r="A436" s="2" t="s">
        <v>681</v>
      </c>
      <c r="B436" s="2" t="s">
        <v>135</v>
      </c>
      <c r="C436" s="3" t="s">
        <v>715</v>
      </c>
    </row>
    <row r="437">
      <c r="A437" s="2" t="s">
        <v>681</v>
      </c>
      <c r="B437" s="2" t="s">
        <v>137</v>
      </c>
      <c r="C437" s="3" t="s">
        <v>716</v>
      </c>
    </row>
    <row r="438">
      <c r="A438" s="2" t="s">
        <v>681</v>
      </c>
      <c r="B438" s="2" t="s">
        <v>279</v>
      </c>
      <c r="C438" s="3" t="s">
        <v>717</v>
      </c>
    </row>
    <row r="439">
      <c r="A439" s="2" t="s">
        <v>681</v>
      </c>
      <c r="B439" s="2" t="s">
        <v>281</v>
      </c>
      <c r="C439" s="3" t="s">
        <v>718</v>
      </c>
    </row>
    <row r="440">
      <c r="A440" s="2" t="s">
        <v>681</v>
      </c>
      <c r="B440" s="2" t="s">
        <v>313</v>
      </c>
      <c r="C440" s="3" t="s">
        <v>719</v>
      </c>
    </row>
    <row r="441">
      <c r="A441" s="2" t="s">
        <v>681</v>
      </c>
      <c r="B441" s="2" t="s">
        <v>315</v>
      </c>
      <c r="C441" s="3" t="s">
        <v>720</v>
      </c>
    </row>
    <row r="442">
      <c r="A442" s="2" t="s">
        <v>681</v>
      </c>
      <c r="B442" s="2" t="s">
        <v>1</v>
      </c>
      <c r="C442" s="3" t="s">
        <v>721</v>
      </c>
    </row>
    <row r="443">
      <c r="A443" s="2" t="s">
        <v>681</v>
      </c>
      <c r="B443" s="2" t="s">
        <v>97</v>
      </c>
      <c r="C443" s="3" t="s">
        <v>722</v>
      </c>
    </row>
    <row r="444">
      <c r="A444" s="2" t="s">
        <v>681</v>
      </c>
      <c r="B444" s="2" t="s">
        <v>99</v>
      </c>
      <c r="C444" s="3" t="s">
        <v>723</v>
      </c>
    </row>
    <row r="445">
      <c r="A445" s="2" t="s">
        <v>681</v>
      </c>
      <c r="B445" s="2" t="s">
        <v>101</v>
      </c>
      <c r="C445" s="3" t="s">
        <v>724</v>
      </c>
    </row>
    <row r="446">
      <c r="A446" s="2" t="s">
        <v>681</v>
      </c>
      <c r="B446" s="2" t="s">
        <v>133</v>
      </c>
      <c r="C446" s="3" t="s">
        <v>725</v>
      </c>
    </row>
    <row r="447">
      <c r="A447" s="2" t="s">
        <v>681</v>
      </c>
      <c r="B447" s="2" t="s">
        <v>171</v>
      </c>
      <c r="C447" s="3" t="s">
        <v>726</v>
      </c>
    </row>
    <row r="448">
      <c r="A448" s="2" t="s">
        <v>681</v>
      </c>
      <c r="B448" s="2" t="s">
        <v>173</v>
      </c>
      <c r="C448" s="3" t="s">
        <v>727</v>
      </c>
    </row>
    <row r="449">
      <c r="A449" s="2" t="s">
        <v>681</v>
      </c>
      <c r="B449" s="2" t="s">
        <v>205</v>
      </c>
      <c r="C449" s="3" t="s">
        <v>728</v>
      </c>
    </row>
    <row r="450">
      <c r="A450" s="2" t="s">
        <v>681</v>
      </c>
      <c r="B450" s="2" t="s">
        <v>207</v>
      </c>
      <c r="C450" s="3" t="s">
        <v>729</v>
      </c>
    </row>
    <row r="451">
      <c r="A451" s="2" t="s">
        <v>681</v>
      </c>
      <c r="B451" s="2" t="s">
        <v>209</v>
      </c>
      <c r="C451" s="3" t="s">
        <v>730</v>
      </c>
    </row>
    <row r="452">
      <c r="A452" s="2" t="s">
        <v>681</v>
      </c>
      <c r="B452" s="2" t="s">
        <v>1</v>
      </c>
      <c r="C452" s="3" t="s">
        <v>731</v>
      </c>
    </row>
    <row r="453">
      <c r="A453" s="2" t="s">
        <v>681</v>
      </c>
      <c r="B453" s="2" t="s">
        <v>97</v>
      </c>
      <c r="C453" s="3" t="s">
        <v>732</v>
      </c>
    </row>
    <row r="454">
      <c r="A454" s="2" t="s">
        <v>681</v>
      </c>
      <c r="B454" s="2" t="s">
        <v>99</v>
      </c>
      <c r="C454" s="3" t="s">
        <v>733</v>
      </c>
    </row>
    <row r="455">
      <c r="A455" s="2" t="s">
        <v>681</v>
      </c>
      <c r="B455" s="2" t="s">
        <v>101</v>
      </c>
      <c r="C455" s="3" t="s">
        <v>734</v>
      </c>
    </row>
    <row r="456">
      <c r="A456" s="2" t="s">
        <v>681</v>
      </c>
      <c r="B456" s="2" t="s">
        <v>133</v>
      </c>
      <c r="C456" s="3" t="s">
        <v>735</v>
      </c>
    </row>
    <row r="457">
      <c r="A457" s="2" t="s">
        <v>681</v>
      </c>
      <c r="B457" s="2" t="s">
        <v>135</v>
      </c>
      <c r="C457" s="3" t="s">
        <v>736</v>
      </c>
    </row>
    <row r="458">
      <c r="A458" s="2" t="s">
        <v>681</v>
      </c>
      <c r="B458" s="2" t="s">
        <v>137</v>
      </c>
      <c r="C458" s="3" t="s">
        <v>737</v>
      </c>
    </row>
    <row r="459">
      <c r="A459" s="2" t="s">
        <v>681</v>
      </c>
      <c r="B459" s="2" t="s">
        <v>169</v>
      </c>
      <c r="C459" s="3" t="s">
        <v>738</v>
      </c>
    </row>
    <row r="460">
      <c r="A460" s="2" t="s">
        <v>681</v>
      </c>
      <c r="B460" s="2" t="s">
        <v>171</v>
      </c>
      <c r="C460" s="3" t="s">
        <v>739</v>
      </c>
    </row>
    <row r="461">
      <c r="A461" s="2" t="s">
        <v>681</v>
      </c>
      <c r="B461" s="2" t="s">
        <v>173</v>
      </c>
      <c r="C461" s="3" t="s">
        <v>740</v>
      </c>
    </row>
    <row r="462">
      <c r="A462" s="2" t="s">
        <v>681</v>
      </c>
      <c r="B462" s="2" t="s">
        <v>315</v>
      </c>
      <c r="C462" s="3" t="s">
        <v>741</v>
      </c>
    </row>
    <row r="463">
      <c r="A463" s="2" t="s">
        <v>681</v>
      </c>
      <c r="B463" s="2" t="s">
        <v>1</v>
      </c>
      <c r="C463" s="3" t="s">
        <v>742</v>
      </c>
    </row>
    <row r="464">
      <c r="A464" s="2" t="s">
        <v>681</v>
      </c>
      <c r="B464" s="2" t="s">
        <v>97</v>
      </c>
      <c r="C464" s="3" t="s">
        <v>743</v>
      </c>
    </row>
    <row r="465">
      <c r="A465" s="2" t="s">
        <v>681</v>
      </c>
      <c r="B465" s="2" t="s">
        <v>99</v>
      </c>
      <c r="C465" s="3" t="s">
        <v>744</v>
      </c>
    </row>
    <row r="466">
      <c r="A466" s="2" t="s">
        <v>681</v>
      </c>
      <c r="B466" s="2" t="s">
        <v>101</v>
      </c>
      <c r="C466" s="3" t="s">
        <v>745</v>
      </c>
    </row>
    <row r="467">
      <c r="A467" s="2" t="s">
        <v>681</v>
      </c>
      <c r="B467" s="2" t="s">
        <v>133</v>
      </c>
      <c r="C467" s="3" t="s">
        <v>746</v>
      </c>
    </row>
    <row r="468">
      <c r="A468" s="2" t="s">
        <v>681</v>
      </c>
      <c r="B468" s="2" t="s">
        <v>207</v>
      </c>
      <c r="C468" s="3" t="s">
        <v>747</v>
      </c>
    </row>
    <row r="469">
      <c r="A469" s="2" t="s">
        <v>681</v>
      </c>
      <c r="B469" s="2" t="s">
        <v>209</v>
      </c>
      <c r="C469" s="3" t="s">
        <v>748</v>
      </c>
    </row>
    <row r="470">
      <c r="A470" s="2" t="s">
        <v>681</v>
      </c>
      <c r="B470" s="2" t="s">
        <v>241</v>
      </c>
      <c r="C470" s="3" t="s">
        <v>749</v>
      </c>
    </row>
    <row r="471">
      <c r="A471" s="2" t="s">
        <v>681</v>
      </c>
      <c r="B471" s="2" t="s">
        <v>243</v>
      </c>
      <c r="C471" s="3" t="s">
        <v>750</v>
      </c>
    </row>
    <row r="472">
      <c r="A472" s="2" t="s">
        <v>681</v>
      </c>
      <c r="B472" s="2" t="s">
        <v>245</v>
      </c>
      <c r="C472" s="3" t="s">
        <v>751</v>
      </c>
    </row>
    <row r="473">
      <c r="A473" s="2" t="s">
        <v>681</v>
      </c>
      <c r="B473" s="2" t="s">
        <v>1</v>
      </c>
      <c r="C473" s="3" t="s">
        <v>752</v>
      </c>
    </row>
    <row r="474">
      <c r="A474" s="2" t="s">
        <v>681</v>
      </c>
      <c r="B474" s="2" t="s">
        <v>97</v>
      </c>
      <c r="C474" s="3" t="s">
        <v>753</v>
      </c>
    </row>
    <row r="475">
      <c r="A475" s="2" t="s">
        <v>681</v>
      </c>
      <c r="B475" s="2" t="s">
        <v>99</v>
      </c>
      <c r="C475" s="3" t="s">
        <v>754</v>
      </c>
    </row>
    <row r="476">
      <c r="A476" s="2" t="s">
        <v>681</v>
      </c>
      <c r="B476" s="2" t="s">
        <v>101</v>
      </c>
      <c r="C476" s="3" t="s">
        <v>755</v>
      </c>
    </row>
    <row r="477">
      <c r="A477" s="2" t="s">
        <v>681</v>
      </c>
      <c r="B477" s="2" t="s">
        <v>133</v>
      </c>
      <c r="C477" s="3" t="s">
        <v>756</v>
      </c>
    </row>
    <row r="478">
      <c r="A478" s="2" t="s">
        <v>681</v>
      </c>
      <c r="B478" s="2" t="s">
        <v>135</v>
      </c>
      <c r="C478" s="3" t="s">
        <v>757</v>
      </c>
    </row>
    <row r="479">
      <c r="A479" s="2" t="s">
        <v>681</v>
      </c>
      <c r="B479" s="2" t="s">
        <v>137</v>
      </c>
      <c r="C479" s="3" t="s">
        <v>758</v>
      </c>
    </row>
    <row r="480">
      <c r="A480" s="2" t="s">
        <v>681</v>
      </c>
      <c r="B480" s="2" t="s">
        <v>169</v>
      </c>
      <c r="C480" s="3" t="s">
        <v>759</v>
      </c>
    </row>
    <row r="481">
      <c r="A481" s="2" t="s">
        <v>681</v>
      </c>
      <c r="B481" s="2" t="s">
        <v>171</v>
      </c>
      <c r="C481" s="3" t="s">
        <v>760</v>
      </c>
    </row>
    <row r="482">
      <c r="A482" s="2" t="s">
        <v>681</v>
      </c>
      <c r="B482" s="2" t="s">
        <v>313</v>
      </c>
      <c r="C482" s="3" t="s">
        <v>761</v>
      </c>
    </row>
    <row r="483">
      <c r="A483" s="2" t="s">
        <v>681</v>
      </c>
      <c r="B483" s="2" t="s">
        <v>315</v>
      </c>
      <c r="C483" s="3" t="s">
        <v>762</v>
      </c>
    </row>
    <row r="484">
      <c r="A484" s="2" t="s">
        <v>681</v>
      </c>
      <c r="B484" s="2" t="s">
        <v>1</v>
      </c>
      <c r="C484" s="3" t="s">
        <v>763</v>
      </c>
    </row>
    <row r="485">
      <c r="A485" s="2" t="s">
        <v>681</v>
      </c>
      <c r="B485" s="2" t="s">
        <v>97</v>
      </c>
      <c r="C485" s="3" t="s">
        <v>764</v>
      </c>
    </row>
    <row r="486">
      <c r="A486" s="2" t="s">
        <v>681</v>
      </c>
      <c r="B486" s="2" t="s">
        <v>99</v>
      </c>
      <c r="C486" s="3" t="s">
        <v>765</v>
      </c>
    </row>
    <row r="487">
      <c r="A487" s="2" t="s">
        <v>681</v>
      </c>
      <c r="B487" s="2" t="s">
        <v>101</v>
      </c>
      <c r="C487" s="3" t="s">
        <v>766</v>
      </c>
    </row>
    <row r="488">
      <c r="A488" s="2" t="s">
        <v>681</v>
      </c>
      <c r="B488" s="2" t="s">
        <v>133</v>
      </c>
      <c r="C488" s="3" t="s">
        <v>767</v>
      </c>
    </row>
    <row r="489">
      <c r="A489" s="2" t="s">
        <v>681</v>
      </c>
      <c r="B489" s="2" t="s">
        <v>135</v>
      </c>
      <c r="C489" s="3" t="s">
        <v>768</v>
      </c>
    </row>
    <row r="490">
      <c r="A490" s="2" t="s">
        <v>681</v>
      </c>
      <c r="B490" s="2" t="s">
        <v>137</v>
      </c>
      <c r="C490" s="3" t="s">
        <v>769</v>
      </c>
    </row>
    <row r="491">
      <c r="A491" s="2" t="s">
        <v>681</v>
      </c>
      <c r="B491" s="2" t="s">
        <v>169</v>
      </c>
      <c r="C491" s="3" t="s">
        <v>770</v>
      </c>
    </row>
    <row r="492">
      <c r="A492" s="2" t="s">
        <v>681</v>
      </c>
      <c r="B492" s="2" t="s">
        <v>281</v>
      </c>
      <c r="C492" s="3" t="s">
        <v>771</v>
      </c>
    </row>
    <row r="493">
      <c r="A493" s="2" t="s">
        <v>681</v>
      </c>
      <c r="B493" s="2" t="s">
        <v>313</v>
      </c>
      <c r="C493" s="3" t="s">
        <v>772</v>
      </c>
    </row>
    <row r="494">
      <c r="A494" s="2" t="s">
        <v>681</v>
      </c>
      <c r="B494" s="2" t="s">
        <v>315</v>
      </c>
      <c r="C494" s="3" t="s">
        <v>773</v>
      </c>
    </row>
    <row r="495">
      <c r="A495" s="2" t="s">
        <v>681</v>
      </c>
      <c r="B495" s="2" t="s">
        <v>1</v>
      </c>
      <c r="C495" s="3" t="s">
        <v>774</v>
      </c>
    </row>
    <row r="496">
      <c r="A496" s="2" t="s">
        <v>681</v>
      </c>
      <c r="B496" s="2" t="s">
        <v>97</v>
      </c>
      <c r="C496" s="3" t="s">
        <v>775</v>
      </c>
    </row>
    <row r="497">
      <c r="A497" s="2" t="s">
        <v>681</v>
      </c>
      <c r="B497" s="2" t="s">
        <v>169</v>
      </c>
      <c r="C497" s="3" t="s">
        <v>776</v>
      </c>
    </row>
    <row r="498">
      <c r="A498" s="2" t="s">
        <v>681</v>
      </c>
      <c r="B498" s="2" t="s">
        <v>171</v>
      </c>
      <c r="C498" s="3" t="s">
        <v>777</v>
      </c>
    </row>
    <row r="499">
      <c r="A499" s="2" t="s">
        <v>681</v>
      </c>
      <c r="B499" s="2" t="s">
        <v>173</v>
      </c>
      <c r="C499" s="3" t="s">
        <v>778</v>
      </c>
    </row>
    <row r="500">
      <c r="A500" s="2" t="s">
        <v>681</v>
      </c>
      <c r="B500" s="2" t="s">
        <v>205</v>
      </c>
      <c r="C500" s="3" t="s">
        <v>779</v>
      </c>
    </row>
    <row r="501">
      <c r="A501" s="2" t="s">
        <v>681</v>
      </c>
      <c r="B501" s="2" t="s">
        <v>207</v>
      </c>
      <c r="C501" s="3" t="s">
        <v>780</v>
      </c>
    </row>
    <row r="502">
      <c r="A502" s="2" t="s">
        <v>681</v>
      </c>
      <c r="B502" s="2" t="s">
        <v>1</v>
      </c>
      <c r="C502" s="3" t="s">
        <v>781</v>
      </c>
    </row>
    <row r="503">
      <c r="A503" s="2" t="s">
        <v>681</v>
      </c>
      <c r="B503" s="2" t="s">
        <v>97</v>
      </c>
      <c r="C503" s="3" t="s">
        <v>782</v>
      </c>
    </row>
    <row r="504">
      <c r="A504" s="2" t="s">
        <v>681</v>
      </c>
      <c r="B504" s="2" t="s">
        <v>1</v>
      </c>
      <c r="C504" s="3" t="s">
        <v>783</v>
      </c>
    </row>
    <row r="505">
      <c r="A505" s="2" t="s">
        <v>681</v>
      </c>
      <c r="B505" s="2" t="s">
        <v>97</v>
      </c>
      <c r="C505" s="3" t="s">
        <v>784</v>
      </c>
    </row>
    <row r="506">
      <c r="A506" s="2" t="s">
        <v>681</v>
      </c>
      <c r="B506" s="2" t="s">
        <v>99</v>
      </c>
      <c r="C506" s="3" t="s">
        <v>785</v>
      </c>
    </row>
    <row r="507">
      <c r="A507" s="2" t="s">
        <v>681</v>
      </c>
      <c r="B507" s="2" t="s">
        <v>101</v>
      </c>
      <c r="C507" s="3" t="s">
        <v>786</v>
      </c>
    </row>
    <row r="508">
      <c r="A508" s="2" t="s">
        <v>681</v>
      </c>
      <c r="B508" s="2" t="s">
        <v>133</v>
      </c>
      <c r="C508" s="3" t="s">
        <v>787</v>
      </c>
    </row>
    <row r="509">
      <c r="A509" s="2" t="s">
        <v>681</v>
      </c>
      <c r="B509" s="2" t="s">
        <v>243</v>
      </c>
      <c r="C509" s="3" t="s">
        <v>788</v>
      </c>
    </row>
    <row r="510">
      <c r="A510" s="2" t="s">
        <v>681</v>
      </c>
      <c r="B510" s="2" t="s">
        <v>245</v>
      </c>
      <c r="C510" s="3" t="s">
        <v>789</v>
      </c>
    </row>
    <row r="511">
      <c r="A511" s="2" t="s">
        <v>681</v>
      </c>
      <c r="B511" s="2" t="s">
        <v>277</v>
      </c>
      <c r="C511" s="3" t="s">
        <v>790</v>
      </c>
    </row>
    <row r="512">
      <c r="A512" s="2" t="s">
        <v>681</v>
      </c>
      <c r="B512" s="2" t="s">
        <v>279</v>
      </c>
      <c r="C512" s="3" t="s">
        <v>791</v>
      </c>
    </row>
    <row r="513">
      <c r="A513" s="2" t="s">
        <v>681</v>
      </c>
      <c r="B513" s="2" t="s">
        <v>281</v>
      </c>
      <c r="C513" s="3" t="s">
        <v>792</v>
      </c>
    </row>
    <row r="514">
      <c r="A514" s="2" t="s">
        <v>681</v>
      </c>
      <c r="B514" s="2" t="s">
        <v>1</v>
      </c>
      <c r="C514" s="3" t="s">
        <v>793</v>
      </c>
    </row>
    <row r="515">
      <c r="A515" s="2" t="s">
        <v>681</v>
      </c>
      <c r="B515" s="2" t="s">
        <v>97</v>
      </c>
      <c r="C515" s="3" t="s">
        <v>794</v>
      </c>
    </row>
    <row r="516">
      <c r="A516" s="2" t="s">
        <v>681</v>
      </c>
      <c r="B516" s="2" t="s">
        <v>99</v>
      </c>
      <c r="C516" s="3" t="s">
        <v>795</v>
      </c>
    </row>
    <row r="517">
      <c r="A517" s="2" t="s">
        <v>681</v>
      </c>
      <c r="B517" s="2" t="s">
        <v>101</v>
      </c>
      <c r="C517" s="3" t="s">
        <v>796</v>
      </c>
    </row>
    <row r="518">
      <c r="A518" s="2" t="s">
        <v>681</v>
      </c>
      <c r="B518" s="2" t="s">
        <v>133</v>
      </c>
      <c r="C518" s="3" t="s">
        <v>797</v>
      </c>
    </row>
    <row r="519">
      <c r="A519" s="2" t="s">
        <v>681</v>
      </c>
      <c r="B519" s="2" t="s">
        <v>245</v>
      </c>
      <c r="C519" s="3" t="s">
        <v>798</v>
      </c>
    </row>
    <row r="520">
      <c r="A520" s="2" t="s">
        <v>681</v>
      </c>
      <c r="B520" s="2" t="s">
        <v>277</v>
      </c>
      <c r="C520" s="3" t="s">
        <v>799</v>
      </c>
    </row>
    <row r="521">
      <c r="A521" s="2" t="s">
        <v>681</v>
      </c>
      <c r="B521" s="2" t="s">
        <v>279</v>
      </c>
      <c r="C521" s="3" t="s">
        <v>800</v>
      </c>
    </row>
    <row r="522">
      <c r="A522" s="2" t="s">
        <v>681</v>
      </c>
      <c r="B522" s="2" t="s">
        <v>281</v>
      </c>
      <c r="C522" s="3" t="s">
        <v>801</v>
      </c>
    </row>
    <row r="523">
      <c r="A523" s="2" t="s">
        <v>681</v>
      </c>
      <c r="B523" s="2" t="s">
        <v>313</v>
      </c>
      <c r="C523" s="3" t="s">
        <v>802</v>
      </c>
    </row>
    <row r="524">
      <c r="A524" s="2" t="s">
        <v>681</v>
      </c>
      <c r="B524" s="2" t="s">
        <v>1</v>
      </c>
      <c r="C524" s="3" t="s">
        <v>803</v>
      </c>
    </row>
    <row r="525">
      <c r="A525" s="2" t="s">
        <v>681</v>
      </c>
      <c r="B525" s="2" t="s">
        <v>97</v>
      </c>
      <c r="C525" s="3" t="s">
        <v>804</v>
      </c>
    </row>
    <row r="526">
      <c r="A526" s="2" t="s">
        <v>681</v>
      </c>
      <c r="B526" s="2" t="s">
        <v>99</v>
      </c>
      <c r="C526" s="3" t="s">
        <v>805</v>
      </c>
    </row>
    <row r="527">
      <c r="A527" s="2" t="s">
        <v>681</v>
      </c>
      <c r="B527" s="2" t="s">
        <v>101</v>
      </c>
      <c r="C527" s="3" t="s">
        <v>806</v>
      </c>
    </row>
    <row r="528">
      <c r="A528" s="2" t="s">
        <v>681</v>
      </c>
      <c r="B528" s="2" t="s">
        <v>133</v>
      </c>
      <c r="C528" s="3" t="s">
        <v>807</v>
      </c>
    </row>
    <row r="529">
      <c r="A529" s="2" t="s">
        <v>681</v>
      </c>
      <c r="B529" s="2" t="s">
        <v>205</v>
      </c>
      <c r="C529" s="3" t="s">
        <v>808</v>
      </c>
    </row>
    <row r="530">
      <c r="A530" s="2" t="s">
        <v>681</v>
      </c>
      <c r="B530" s="2" t="s">
        <v>207</v>
      </c>
      <c r="C530" s="3" t="s">
        <v>809</v>
      </c>
    </row>
    <row r="531">
      <c r="A531" s="2" t="s">
        <v>681</v>
      </c>
      <c r="B531" s="2" t="s">
        <v>209</v>
      </c>
      <c r="C531" s="3" t="s">
        <v>810</v>
      </c>
    </row>
    <row r="532">
      <c r="A532" s="2" t="s">
        <v>681</v>
      </c>
      <c r="B532" s="2" t="s">
        <v>241</v>
      </c>
      <c r="C532" s="3" t="s">
        <v>811</v>
      </c>
    </row>
    <row r="533">
      <c r="A533" s="2" t="s">
        <v>681</v>
      </c>
      <c r="B533" s="2" t="s">
        <v>243</v>
      </c>
      <c r="C533" s="3" t="s">
        <v>812</v>
      </c>
    </row>
    <row r="534">
      <c r="A534" s="2" t="s">
        <v>681</v>
      </c>
      <c r="B534" s="2" t="s">
        <v>1</v>
      </c>
      <c r="C534" s="3" t="s">
        <v>813</v>
      </c>
    </row>
    <row r="535">
      <c r="A535" s="2" t="s">
        <v>681</v>
      </c>
      <c r="B535" s="2" t="s">
        <v>97</v>
      </c>
      <c r="C535" s="3" t="s">
        <v>814</v>
      </c>
    </row>
    <row r="536">
      <c r="A536" s="2" t="s">
        <v>681</v>
      </c>
      <c r="B536" s="2" t="s">
        <v>99</v>
      </c>
      <c r="C536" s="3" t="s">
        <v>815</v>
      </c>
    </row>
    <row r="537">
      <c r="A537" s="2" t="s">
        <v>681</v>
      </c>
      <c r="B537" s="2" t="s">
        <v>101</v>
      </c>
      <c r="C537" s="3" t="s">
        <v>816</v>
      </c>
    </row>
    <row r="538">
      <c r="A538" s="2" t="s">
        <v>681</v>
      </c>
      <c r="B538" s="2" t="s">
        <v>133</v>
      </c>
      <c r="C538" s="3" t="s">
        <v>817</v>
      </c>
    </row>
    <row r="539">
      <c r="A539" s="2" t="s">
        <v>681</v>
      </c>
      <c r="B539" s="2" t="s">
        <v>135</v>
      </c>
      <c r="C539" s="3" t="s">
        <v>818</v>
      </c>
    </row>
    <row r="540">
      <c r="A540" s="2" t="s">
        <v>681</v>
      </c>
      <c r="B540" s="2" t="s">
        <v>137</v>
      </c>
      <c r="C540" s="3" t="s">
        <v>819</v>
      </c>
    </row>
    <row r="541">
      <c r="A541" s="2" t="s">
        <v>681</v>
      </c>
      <c r="B541" s="2" t="s">
        <v>169</v>
      </c>
      <c r="C541" s="3" t="s">
        <v>820</v>
      </c>
    </row>
    <row r="542">
      <c r="A542" s="2" t="s">
        <v>681</v>
      </c>
      <c r="B542" s="2" t="s">
        <v>279</v>
      </c>
      <c r="C542" s="3" t="s">
        <v>821</v>
      </c>
    </row>
    <row r="543">
      <c r="A543" s="2" t="s">
        <v>681</v>
      </c>
      <c r="B543" s="2" t="s">
        <v>281</v>
      </c>
      <c r="C543" s="3" t="s">
        <v>822</v>
      </c>
    </row>
    <row r="544">
      <c r="A544" s="2" t="s">
        <v>681</v>
      </c>
      <c r="B544" s="2" t="s">
        <v>313</v>
      </c>
      <c r="C544" s="3" t="s">
        <v>823</v>
      </c>
    </row>
    <row r="545">
      <c r="A545" s="2" t="s">
        <v>681</v>
      </c>
      <c r="B545" s="2" t="s">
        <v>315</v>
      </c>
      <c r="C545" s="3" t="s">
        <v>824</v>
      </c>
    </row>
    <row r="546">
      <c r="A546" s="2" t="s">
        <v>681</v>
      </c>
      <c r="B546" s="2" t="s">
        <v>1</v>
      </c>
      <c r="C546" s="3" t="s">
        <v>825</v>
      </c>
    </row>
    <row r="547">
      <c r="A547" s="2" t="s">
        <v>681</v>
      </c>
      <c r="B547" s="2" t="s">
        <v>97</v>
      </c>
      <c r="C547" s="3" t="s">
        <v>826</v>
      </c>
    </row>
    <row r="548">
      <c r="A548" s="2" t="s">
        <v>681</v>
      </c>
      <c r="B548" s="2" t="s">
        <v>99</v>
      </c>
      <c r="C548" s="3" t="s">
        <v>827</v>
      </c>
    </row>
    <row r="549">
      <c r="A549" s="2" t="s">
        <v>681</v>
      </c>
      <c r="B549" s="2" t="s">
        <v>101</v>
      </c>
      <c r="C549" s="3" t="s">
        <v>828</v>
      </c>
    </row>
    <row r="550">
      <c r="A550" s="2" t="s">
        <v>681</v>
      </c>
      <c r="B550" s="2" t="s">
        <v>133</v>
      </c>
      <c r="C550" s="3" t="s">
        <v>829</v>
      </c>
    </row>
    <row r="551">
      <c r="A551" s="2" t="s">
        <v>681</v>
      </c>
      <c r="B551" s="2" t="s">
        <v>245</v>
      </c>
      <c r="C551" s="3" t="s">
        <v>830</v>
      </c>
    </row>
    <row r="552">
      <c r="A552" s="2" t="s">
        <v>681</v>
      </c>
      <c r="B552" s="2" t="s">
        <v>277</v>
      </c>
      <c r="C552" s="3" t="s">
        <v>831</v>
      </c>
    </row>
    <row r="553">
      <c r="A553" s="2" t="s">
        <v>681</v>
      </c>
      <c r="B553" s="2" t="s">
        <v>279</v>
      </c>
      <c r="C553" s="3" t="s">
        <v>832</v>
      </c>
    </row>
    <row r="554">
      <c r="A554" s="2" t="s">
        <v>681</v>
      </c>
      <c r="B554" s="2" t="s">
        <v>281</v>
      </c>
      <c r="C554" s="3" t="s">
        <v>833</v>
      </c>
    </row>
    <row r="555">
      <c r="A555" s="2" t="s">
        <v>681</v>
      </c>
      <c r="B555" s="2" t="s">
        <v>313</v>
      </c>
      <c r="C555" s="3" t="s">
        <v>834</v>
      </c>
    </row>
    <row r="556">
      <c r="A556" s="2" t="s">
        <v>681</v>
      </c>
      <c r="B556" s="2" t="s">
        <v>1</v>
      </c>
      <c r="C556" s="3" t="s">
        <v>835</v>
      </c>
    </row>
    <row r="557">
      <c r="A557" s="2" t="s">
        <v>681</v>
      </c>
      <c r="B557" s="2" t="s">
        <v>97</v>
      </c>
      <c r="C557" s="3" t="s">
        <v>836</v>
      </c>
    </row>
    <row r="558">
      <c r="A558" s="2" t="s">
        <v>681</v>
      </c>
      <c r="B558" s="2" t="s">
        <v>99</v>
      </c>
      <c r="C558" s="3" t="s">
        <v>837</v>
      </c>
    </row>
    <row r="559">
      <c r="A559" s="2" t="s">
        <v>681</v>
      </c>
      <c r="B559" s="2" t="s">
        <v>101</v>
      </c>
      <c r="C559" s="3" t="s">
        <v>838</v>
      </c>
    </row>
    <row r="560">
      <c r="A560" s="2" t="s">
        <v>681</v>
      </c>
      <c r="B560" s="2" t="s">
        <v>133</v>
      </c>
      <c r="C560" s="3" t="s">
        <v>839</v>
      </c>
    </row>
    <row r="561">
      <c r="A561" s="2" t="s">
        <v>681</v>
      </c>
      <c r="B561" s="2" t="s">
        <v>241</v>
      </c>
      <c r="C561" s="3" t="s">
        <v>840</v>
      </c>
    </row>
    <row r="562">
      <c r="A562" s="2" t="s">
        <v>681</v>
      </c>
      <c r="B562" s="2" t="s">
        <v>243</v>
      </c>
      <c r="C562" s="3" t="s">
        <v>841</v>
      </c>
    </row>
    <row r="563">
      <c r="A563" s="2" t="s">
        <v>681</v>
      </c>
      <c r="B563" s="2" t="s">
        <v>245</v>
      </c>
      <c r="C563" s="3" t="s">
        <v>842</v>
      </c>
    </row>
    <row r="564">
      <c r="A564" s="2" t="s">
        <v>681</v>
      </c>
      <c r="B564" s="2" t="s">
        <v>277</v>
      </c>
      <c r="C564" s="3" t="s">
        <v>843</v>
      </c>
    </row>
    <row r="565">
      <c r="A565" s="2" t="s">
        <v>681</v>
      </c>
      <c r="B565" s="2" t="s">
        <v>279</v>
      </c>
      <c r="C565" s="3" t="s">
        <v>844</v>
      </c>
    </row>
    <row r="566">
      <c r="A566" s="2" t="s">
        <v>681</v>
      </c>
      <c r="B566" s="2" t="s">
        <v>1</v>
      </c>
      <c r="C566" s="3" t="s">
        <v>845</v>
      </c>
    </row>
    <row r="567">
      <c r="A567" s="2" t="s">
        <v>681</v>
      </c>
      <c r="B567" s="2" t="s">
        <v>97</v>
      </c>
      <c r="C567" s="3" t="s">
        <v>846</v>
      </c>
    </row>
    <row r="568">
      <c r="A568" s="2" t="s">
        <v>681</v>
      </c>
      <c r="B568" s="2" t="s">
        <v>99</v>
      </c>
      <c r="C568" s="3" t="s">
        <v>847</v>
      </c>
    </row>
    <row r="569">
      <c r="A569" s="2" t="s">
        <v>681</v>
      </c>
      <c r="B569" s="2" t="s">
        <v>101</v>
      </c>
      <c r="C569" s="3" t="s">
        <v>848</v>
      </c>
    </row>
    <row r="570">
      <c r="A570" s="2" t="s">
        <v>681</v>
      </c>
      <c r="B570" s="2" t="s">
        <v>133</v>
      </c>
      <c r="C570" s="3" t="s">
        <v>849</v>
      </c>
    </row>
    <row r="571">
      <c r="A571" s="2" t="s">
        <v>681</v>
      </c>
      <c r="B571" s="2" t="s">
        <v>135</v>
      </c>
      <c r="C571" s="3" t="s">
        <v>850</v>
      </c>
    </row>
    <row r="572">
      <c r="A572" s="2" t="s">
        <v>681</v>
      </c>
      <c r="B572" s="2" t="s">
        <v>137</v>
      </c>
      <c r="C572" s="3" t="s">
        <v>851</v>
      </c>
    </row>
    <row r="573">
      <c r="A573" s="2" t="s">
        <v>681</v>
      </c>
      <c r="B573" s="2" t="s">
        <v>169</v>
      </c>
      <c r="C573" s="3" t="s">
        <v>852</v>
      </c>
    </row>
    <row r="574">
      <c r="A574" s="2" t="s">
        <v>681</v>
      </c>
      <c r="B574" s="2" t="s">
        <v>279</v>
      </c>
      <c r="C574" s="3" t="s">
        <v>853</v>
      </c>
    </row>
    <row r="575">
      <c r="A575" s="2" t="s">
        <v>681</v>
      </c>
      <c r="B575" s="2" t="s">
        <v>281</v>
      </c>
      <c r="C575" s="3" t="s">
        <v>854</v>
      </c>
    </row>
    <row r="576">
      <c r="A576" s="2" t="s">
        <v>681</v>
      </c>
      <c r="B576" s="2" t="s">
        <v>313</v>
      </c>
      <c r="C576" s="3" t="s">
        <v>855</v>
      </c>
    </row>
    <row r="577">
      <c r="A577" s="2" t="s">
        <v>681</v>
      </c>
      <c r="B577" s="2" t="s">
        <v>315</v>
      </c>
      <c r="C577" s="3" t="s">
        <v>856</v>
      </c>
    </row>
    <row r="578">
      <c r="A578" s="2" t="s">
        <v>681</v>
      </c>
      <c r="B578" s="2" t="s">
        <v>1</v>
      </c>
      <c r="C578" s="3" t="s">
        <v>857</v>
      </c>
    </row>
    <row r="579">
      <c r="A579" s="2" t="s">
        <v>681</v>
      </c>
      <c r="B579" s="2" t="s">
        <v>97</v>
      </c>
      <c r="C579" s="3" t="s">
        <v>858</v>
      </c>
    </row>
    <row r="580">
      <c r="A580" s="2" t="s">
        <v>681</v>
      </c>
      <c r="B580" s="2" t="s">
        <v>99</v>
      </c>
      <c r="C580" s="3" t="s">
        <v>859</v>
      </c>
    </row>
    <row r="581">
      <c r="A581" s="2" t="s">
        <v>681</v>
      </c>
      <c r="B581" s="2" t="s">
        <v>101</v>
      </c>
      <c r="C581" s="3" t="s">
        <v>860</v>
      </c>
    </row>
    <row r="582">
      <c r="A582" s="2" t="s">
        <v>681</v>
      </c>
      <c r="B582" s="2" t="s">
        <v>133</v>
      </c>
      <c r="C582" s="3" t="s">
        <v>861</v>
      </c>
    </row>
    <row r="583">
      <c r="A583" s="2" t="s">
        <v>681</v>
      </c>
      <c r="B583" s="2" t="s">
        <v>135</v>
      </c>
      <c r="C583" s="3" t="s">
        <v>862</v>
      </c>
    </row>
    <row r="584">
      <c r="A584" s="2" t="s">
        <v>681</v>
      </c>
      <c r="B584" s="2" t="s">
        <v>137</v>
      </c>
      <c r="C584" s="3" t="s">
        <v>863</v>
      </c>
    </row>
    <row r="585">
      <c r="A585" s="2" t="s">
        <v>681</v>
      </c>
      <c r="B585" s="2" t="s">
        <v>169</v>
      </c>
      <c r="C585" s="3" t="s">
        <v>864</v>
      </c>
    </row>
    <row r="586">
      <c r="A586" s="2" t="s">
        <v>681</v>
      </c>
      <c r="B586" s="2" t="s">
        <v>171</v>
      </c>
      <c r="C586" s="3" t="s">
        <v>865</v>
      </c>
    </row>
    <row r="587">
      <c r="A587" s="2" t="s">
        <v>681</v>
      </c>
      <c r="B587" s="2" t="s">
        <v>173</v>
      </c>
      <c r="C587" s="3" t="s">
        <v>866</v>
      </c>
    </row>
    <row r="588">
      <c r="A588" s="2" t="s">
        <v>681</v>
      </c>
      <c r="B588" s="2" t="s">
        <v>281</v>
      </c>
      <c r="C588" s="3" t="s">
        <v>867</v>
      </c>
    </row>
    <row r="589">
      <c r="A589" s="2" t="s">
        <v>681</v>
      </c>
      <c r="B589" s="2" t="s">
        <v>313</v>
      </c>
      <c r="C589" s="3" t="s">
        <v>868</v>
      </c>
    </row>
    <row r="590">
      <c r="A590" s="2" t="s">
        <v>681</v>
      </c>
      <c r="B590" s="2" t="s">
        <v>315</v>
      </c>
      <c r="C590" s="3" t="s">
        <v>869</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location="gid=0" ref="D45"/>
    <hyperlink r:id="rId46" location="gid=2093008228" ref="D46"/>
    <hyperlink r:id="rId47" location="gid=1369617149" ref="D47"/>
    <hyperlink r:id="rId48" location="gid=1051354846" ref="D48"/>
    <hyperlink r:id="rId49" location="gid=1405885721"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 r:id="rId353" ref="D353"/>
    <hyperlink r:id="rId354" ref="D354"/>
    <hyperlink r:id="rId355" ref="D355"/>
    <hyperlink r:id="rId356" ref="D356"/>
    <hyperlink r:id="rId357" ref="D357"/>
    <hyperlink r:id="rId358" ref="D358"/>
    <hyperlink r:id="rId359" ref="D359"/>
    <hyperlink r:id="rId360" ref="D360"/>
    <hyperlink r:id="rId361" ref="D361"/>
    <hyperlink r:id="rId362" ref="D362"/>
    <hyperlink r:id="rId363" ref="D363"/>
    <hyperlink r:id="rId364" ref="D364"/>
    <hyperlink r:id="rId365" ref="D365"/>
    <hyperlink r:id="rId366" ref="D366"/>
    <hyperlink r:id="rId367" ref="D367"/>
    <hyperlink r:id="rId368" ref="D368"/>
    <hyperlink r:id="rId369" ref="D369"/>
    <hyperlink r:id="rId370" ref="D370"/>
    <hyperlink r:id="rId371" ref="D371"/>
    <hyperlink r:id="rId372" ref="D372"/>
    <hyperlink r:id="rId373" ref="D373"/>
    <hyperlink r:id="rId374" ref="D374"/>
    <hyperlink r:id="rId375" ref="D375"/>
    <hyperlink r:id="rId376" ref="D376"/>
    <hyperlink r:id="rId377" ref="D377"/>
    <hyperlink r:id="rId378" ref="D378"/>
    <hyperlink r:id="rId379" ref="D379"/>
    <hyperlink r:id="rId380" ref="D380"/>
    <hyperlink r:id="rId381" ref="D381"/>
    <hyperlink r:id="rId382" ref="D382"/>
    <hyperlink r:id="rId383" ref="D383"/>
    <hyperlink r:id="rId384" ref="D384"/>
    <hyperlink r:id="rId385" ref="D385"/>
    <hyperlink r:id="rId386" ref="D386"/>
    <hyperlink r:id="rId387" ref="D387"/>
    <hyperlink r:id="rId388" ref="D388"/>
    <hyperlink r:id="rId389" ref="D389"/>
    <hyperlink r:id="rId390" ref="D390"/>
    <hyperlink r:id="rId391" ref="D391"/>
    <hyperlink r:id="rId392" ref="D392"/>
    <hyperlink r:id="rId393" ref="D393"/>
    <hyperlink r:id="rId394" ref="D394"/>
    <hyperlink r:id="rId395" ref="D395"/>
    <hyperlink r:id="rId396" ref="D396"/>
    <hyperlink r:id="rId397" ref="D397"/>
    <hyperlink r:id="rId398" ref="D398"/>
    <hyperlink r:id="rId399" ref="D399"/>
    <hyperlink r:id="rId400" ref="D400"/>
    <hyperlink r:id="rId401" ref="D401"/>
    <hyperlink r:id="rId402" ref="D402"/>
    <hyperlink r:id="rId403" ref="C403"/>
    <hyperlink r:id="rId404" ref="C404"/>
    <hyperlink r:id="rId405" ref="C405"/>
    <hyperlink r:id="rId406" ref="C406"/>
    <hyperlink r:id="rId407" ref="C407"/>
    <hyperlink r:id="rId408" ref="C408"/>
    <hyperlink r:id="rId409" ref="C409"/>
    <hyperlink r:id="rId410" ref="C410"/>
    <hyperlink r:id="rId411" ref="C411"/>
    <hyperlink r:id="rId412" ref="C412"/>
    <hyperlink r:id="rId413" ref="C413"/>
    <hyperlink r:id="rId414" ref="C414"/>
    <hyperlink r:id="rId415" ref="C415"/>
    <hyperlink r:id="rId416" ref="C416"/>
    <hyperlink r:id="rId417" ref="C417"/>
    <hyperlink r:id="rId418" ref="C418"/>
    <hyperlink r:id="rId419" ref="C419"/>
    <hyperlink r:id="rId420" ref="C420"/>
    <hyperlink r:id="rId421" ref="C421"/>
    <hyperlink r:id="rId422" ref="C422"/>
    <hyperlink r:id="rId423" ref="C423"/>
    <hyperlink r:id="rId424" ref="C424"/>
    <hyperlink r:id="rId425" ref="C425"/>
    <hyperlink r:id="rId426" ref="C426"/>
    <hyperlink r:id="rId427" ref="C427"/>
    <hyperlink r:id="rId428" ref="C428"/>
    <hyperlink r:id="rId429" ref="C429"/>
    <hyperlink r:id="rId430" ref="C430"/>
    <hyperlink r:id="rId431" ref="C431"/>
    <hyperlink r:id="rId432" ref="C432"/>
    <hyperlink r:id="rId433" ref="C433"/>
    <hyperlink r:id="rId434" ref="C434"/>
    <hyperlink r:id="rId435" ref="C435"/>
    <hyperlink r:id="rId436" ref="C436"/>
    <hyperlink r:id="rId437" ref="C437"/>
    <hyperlink r:id="rId438" ref="C438"/>
    <hyperlink r:id="rId439" ref="C439"/>
    <hyperlink r:id="rId440" ref="C440"/>
    <hyperlink r:id="rId441" ref="C441"/>
    <hyperlink r:id="rId442" ref="C442"/>
    <hyperlink r:id="rId443" ref="C443"/>
    <hyperlink r:id="rId444" ref="C444"/>
    <hyperlink r:id="rId445" ref="C445"/>
    <hyperlink r:id="rId446" ref="C446"/>
    <hyperlink r:id="rId447" ref="C447"/>
    <hyperlink r:id="rId448" ref="C448"/>
    <hyperlink r:id="rId449" ref="C449"/>
    <hyperlink r:id="rId450" ref="C450"/>
    <hyperlink r:id="rId451" ref="C451"/>
    <hyperlink r:id="rId452" ref="C452"/>
    <hyperlink r:id="rId453" ref="C453"/>
    <hyperlink r:id="rId454" ref="C454"/>
    <hyperlink r:id="rId455" ref="C455"/>
    <hyperlink r:id="rId456" ref="C456"/>
    <hyperlink r:id="rId457" ref="C457"/>
    <hyperlink r:id="rId458" ref="C458"/>
    <hyperlink r:id="rId459" ref="C459"/>
    <hyperlink r:id="rId460" ref="C460"/>
    <hyperlink r:id="rId461" ref="C461"/>
    <hyperlink r:id="rId462" ref="C462"/>
    <hyperlink r:id="rId463" ref="C463"/>
    <hyperlink r:id="rId464" ref="C464"/>
    <hyperlink r:id="rId465" ref="C465"/>
    <hyperlink r:id="rId466" ref="C466"/>
    <hyperlink r:id="rId467" ref="C467"/>
    <hyperlink r:id="rId468" ref="C468"/>
    <hyperlink r:id="rId469" ref="C469"/>
    <hyperlink r:id="rId470" ref="C470"/>
    <hyperlink r:id="rId471" ref="C471"/>
    <hyperlink r:id="rId472" ref="C472"/>
    <hyperlink r:id="rId473" ref="C473"/>
    <hyperlink r:id="rId474" ref="C474"/>
    <hyperlink r:id="rId475" ref="C475"/>
    <hyperlink r:id="rId476" ref="C476"/>
    <hyperlink r:id="rId477" ref="C477"/>
    <hyperlink r:id="rId478" ref="C478"/>
    <hyperlink r:id="rId479" ref="C479"/>
    <hyperlink r:id="rId480" ref="C480"/>
    <hyperlink r:id="rId481" ref="C481"/>
    <hyperlink r:id="rId482" ref="C482"/>
    <hyperlink r:id="rId483" ref="C483"/>
    <hyperlink r:id="rId484" ref="C484"/>
    <hyperlink r:id="rId485" ref="C485"/>
    <hyperlink r:id="rId486" ref="C486"/>
    <hyperlink r:id="rId487" ref="C487"/>
    <hyperlink r:id="rId488" ref="C488"/>
    <hyperlink r:id="rId489" ref="C489"/>
    <hyperlink r:id="rId490" ref="C490"/>
    <hyperlink r:id="rId491" ref="C491"/>
    <hyperlink r:id="rId492" ref="C492"/>
    <hyperlink r:id="rId493" ref="C493"/>
    <hyperlink r:id="rId494" ref="C494"/>
    <hyperlink r:id="rId495" ref="C495"/>
    <hyperlink r:id="rId496" ref="C496"/>
    <hyperlink r:id="rId497" ref="C497"/>
    <hyperlink r:id="rId498" ref="C498"/>
    <hyperlink r:id="rId499" ref="C499"/>
    <hyperlink r:id="rId500" ref="C500"/>
    <hyperlink r:id="rId501" ref="C501"/>
    <hyperlink r:id="rId502" ref="C502"/>
    <hyperlink r:id="rId503" ref="C503"/>
    <hyperlink r:id="rId504" ref="C504"/>
    <hyperlink r:id="rId505" ref="C505"/>
    <hyperlink r:id="rId506" ref="C506"/>
    <hyperlink r:id="rId507" ref="C507"/>
    <hyperlink r:id="rId508" ref="C508"/>
    <hyperlink r:id="rId509" ref="C509"/>
    <hyperlink r:id="rId510" ref="C510"/>
    <hyperlink r:id="rId511" ref="C511"/>
    <hyperlink r:id="rId512" ref="C512"/>
    <hyperlink r:id="rId513" ref="C513"/>
    <hyperlink r:id="rId514" ref="C514"/>
    <hyperlink r:id="rId515" ref="C515"/>
    <hyperlink r:id="rId516" ref="C516"/>
    <hyperlink r:id="rId517" ref="C517"/>
    <hyperlink r:id="rId518" ref="C518"/>
    <hyperlink r:id="rId519" ref="C519"/>
    <hyperlink r:id="rId520" ref="C520"/>
    <hyperlink r:id="rId521" ref="C521"/>
    <hyperlink r:id="rId522" ref="C522"/>
    <hyperlink r:id="rId523" ref="C523"/>
    <hyperlink r:id="rId524" ref="C524"/>
    <hyperlink r:id="rId525" ref="C525"/>
    <hyperlink r:id="rId526" ref="C526"/>
    <hyperlink r:id="rId527" ref="C527"/>
    <hyperlink r:id="rId528" ref="C528"/>
    <hyperlink r:id="rId529" ref="C529"/>
    <hyperlink r:id="rId530" ref="C530"/>
    <hyperlink r:id="rId531" ref="C531"/>
    <hyperlink r:id="rId532" ref="C532"/>
    <hyperlink r:id="rId533" ref="C533"/>
    <hyperlink r:id="rId534" ref="C534"/>
    <hyperlink r:id="rId535" ref="C535"/>
    <hyperlink r:id="rId536" ref="C536"/>
    <hyperlink r:id="rId537" ref="C537"/>
    <hyperlink r:id="rId538" ref="C538"/>
    <hyperlink r:id="rId539" ref="C539"/>
    <hyperlink r:id="rId540" ref="C540"/>
    <hyperlink r:id="rId541" ref="C541"/>
    <hyperlink r:id="rId542" ref="C542"/>
    <hyperlink r:id="rId543" ref="C543"/>
    <hyperlink r:id="rId544" ref="C544"/>
    <hyperlink r:id="rId545" ref="C545"/>
    <hyperlink r:id="rId546" ref="C546"/>
    <hyperlink r:id="rId547" ref="C547"/>
    <hyperlink r:id="rId548" ref="C548"/>
    <hyperlink r:id="rId549" ref="C549"/>
    <hyperlink r:id="rId550" ref="C550"/>
    <hyperlink r:id="rId551" ref="C551"/>
    <hyperlink r:id="rId552" ref="C552"/>
    <hyperlink r:id="rId553" ref="C553"/>
    <hyperlink r:id="rId554" ref="C554"/>
    <hyperlink r:id="rId555" ref="C555"/>
    <hyperlink r:id="rId556" ref="C556"/>
    <hyperlink r:id="rId557" ref="C557"/>
    <hyperlink r:id="rId558" ref="C558"/>
    <hyperlink r:id="rId559" ref="C559"/>
    <hyperlink r:id="rId560" ref="C560"/>
    <hyperlink r:id="rId561" ref="C561"/>
    <hyperlink r:id="rId562" ref="C562"/>
    <hyperlink r:id="rId563" ref="C563"/>
    <hyperlink r:id="rId564" ref="C564"/>
    <hyperlink r:id="rId565" ref="C565"/>
    <hyperlink r:id="rId566" ref="C566"/>
    <hyperlink r:id="rId567" ref="C567"/>
    <hyperlink r:id="rId568" ref="C568"/>
    <hyperlink r:id="rId569" ref="C569"/>
    <hyperlink r:id="rId570" ref="C570"/>
    <hyperlink r:id="rId571" ref="C571"/>
    <hyperlink r:id="rId572" ref="C572"/>
    <hyperlink r:id="rId573" ref="C573"/>
    <hyperlink r:id="rId574" ref="C574"/>
    <hyperlink r:id="rId575" ref="C575"/>
    <hyperlink r:id="rId576" ref="C576"/>
    <hyperlink r:id="rId577" ref="C577"/>
    <hyperlink r:id="rId578" ref="C578"/>
    <hyperlink r:id="rId579" ref="C579"/>
    <hyperlink r:id="rId580" ref="C580"/>
    <hyperlink r:id="rId581" ref="C581"/>
    <hyperlink r:id="rId582" ref="C582"/>
    <hyperlink r:id="rId583" ref="C583"/>
    <hyperlink r:id="rId584" ref="C584"/>
    <hyperlink r:id="rId585" ref="C585"/>
    <hyperlink r:id="rId586" ref="C586"/>
    <hyperlink r:id="rId587" ref="C587"/>
    <hyperlink r:id="rId588" ref="C588"/>
    <hyperlink r:id="rId589" ref="C589"/>
    <hyperlink r:id="rId590" ref="C590"/>
  </hyperlinks>
  <drawing r:id="rId591"/>
  <legacyDrawing r:id="rId5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870</v>
      </c>
      <c r="B1" s="2" t="s">
        <v>1</v>
      </c>
      <c r="C1" s="1" t="str">
        <f>HYPERLINK("https://sites.google.com/view/a-i-photoboothrentals-la/home","photo booth rental package Orange County")</f>
        <v>photo booth rental package Orange County</v>
      </c>
      <c r="D1" s="3" t="s">
        <v>2</v>
      </c>
    </row>
    <row r="2">
      <c r="A2" s="2" t="s">
        <v>870</v>
      </c>
      <c r="B2" s="2" t="s">
        <v>97</v>
      </c>
      <c r="C2" s="1" t="str">
        <f>HYPERLINK("https://drive.google.com/drive/folders/1POjxNrZsCJTA8SELyc9y6YrIyMW7PscG?usp=sharing","wedding photo booth rental in orange county")</f>
        <v>wedding photo booth rental in orange county</v>
      </c>
      <c r="D2" s="3" t="s">
        <v>96</v>
      </c>
    </row>
    <row r="3">
      <c r="A3" s="2" t="s">
        <v>870</v>
      </c>
      <c r="B3" s="2" t="s">
        <v>99</v>
      </c>
      <c r="C3" s="1" t="str">
        <f>HYPERLINK("https://drive.google.com/file/d/1ZSFljGnCA5iYGK13nlHOkO7ulMxVPAp-/view?usp=sharing","photo booth rental in orange county")</f>
        <v>photo booth rental in orange county</v>
      </c>
      <c r="D3" s="3" t="s">
        <v>98</v>
      </c>
    </row>
    <row r="4">
      <c r="A4" s="2" t="s">
        <v>870</v>
      </c>
      <c r="B4" s="2" t="s">
        <v>101</v>
      </c>
      <c r="C4" s="1" t="str">
        <f>HYPERLINK("https://drive.google.com/file/d/194Nkv66Ij3PpNBMaMGKWoyo9ogPS8zpD/view?usp=sharing","photo booth for rent orange county")</f>
        <v>photo booth for rent orange county</v>
      </c>
      <c r="D4" s="3" t="s">
        <v>100</v>
      </c>
    </row>
    <row r="5">
      <c r="A5" s="2" t="s">
        <v>870</v>
      </c>
      <c r="B5" s="2" t="s">
        <v>133</v>
      </c>
      <c r="C5" s="1" t="str">
        <f>HYPERLINK("https://drive.google.com/file/d/1iT0_ItvLs7cwoqdHUHXy7b02L5rQmO4d/view?usp=sharing","photo booth for rental orange county")</f>
        <v>photo booth for rental orange county</v>
      </c>
      <c r="D5" s="3" t="s">
        <v>134</v>
      </c>
    </row>
    <row r="6">
      <c r="A6" s="2" t="s">
        <v>870</v>
      </c>
      <c r="B6" s="2" t="s">
        <v>135</v>
      </c>
      <c r="C6" s="1" t="str">
        <f>HYPERLINK("https://drive.google.com/file/d/1eDYNJOmqqq-NSts-r3QAz-WUhgwDlNaI/view?usp=sharing","photo booth to rental orange county")</f>
        <v>photo booth to rental orange county</v>
      </c>
      <c r="D6" s="3" t="s">
        <v>136</v>
      </c>
    </row>
    <row r="7">
      <c r="A7" s="2" t="s">
        <v>870</v>
      </c>
      <c r="B7" s="2" t="s">
        <v>137</v>
      </c>
      <c r="C7" s="1" t="str">
        <f>HYPERLINK("https://drive.google.com/file/d/1KACs8zHl51PsUNexJ71ULCr34cEW5Htp/view?usp=sharing","photo booth to rent orange county")</f>
        <v>photo booth to rent orange county</v>
      </c>
      <c r="D7" s="3" t="s">
        <v>138</v>
      </c>
    </row>
    <row r="8">
      <c r="A8" s="2" t="s">
        <v>870</v>
      </c>
      <c r="B8" s="2" t="s">
        <v>169</v>
      </c>
      <c r="C8" s="1" t="str">
        <f>HYPERLINK("https://drive.google.com/file/d/1HB9sbdqMlPKHbQ_hd8hJV_IKwrowE3qS/view?usp=sharing","open air photo booth rental orange county")</f>
        <v>open air photo booth rental orange county</v>
      </c>
      <c r="D8" s="3" t="s">
        <v>170</v>
      </c>
    </row>
    <row r="9">
      <c r="A9" s="2" t="s">
        <v>870</v>
      </c>
      <c r="B9" s="2" t="s">
        <v>171</v>
      </c>
      <c r="C9" s="1" t="str">
        <f>HYPERLINK("https://drive.google.com/file/d/1ix-onl6v9MTSalQTwRKPcc7tgNzOODty/view?usp=sharing","oc events photo booth")</f>
        <v>oc events photo booth</v>
      </c>
      <c r="D9" s="3" t="s">
        <v>172</v>
      </c>
    </row>
    <row r="10">
      <c r="A10" s="2" t="s">
        <v>870</v>
      </c>
      <c r="B10" s="2" t="s">
        <v>173</v>
      </c>
      <c r="C10" s="1" t="str">
        <f>HYPERLINK("https://drive.google.com/file/d/1jUYWh7bx6ELbncpo9fR0kWdKR9BIyi4g/view?usp=sharing","oc photo booth")</f>
        <v>oc photo booth</v>
      </c>
      <c r="D10" s="3" t="s">
        <v>174</v>
      </c>
    </row>
    <row r="11">
      <c r="A11" s="2" t="s">
        <v>870</v>
      </c>
      <c r="B11" s="2" t="s">
        <v>205</v>
      </c>
      <c r="C11" s="1" t="str">
        <f>HYPERLINK("https://drive.google.com/file/d/1nIcYO5YhjQBB6ojtNMUDbFYqzp4ZUh5z/view?usp=sharing","photo booth rentals orange county")</f>
        <v>photo booth rentals orange county</v>
      </c>
      <c r="D11" s="3" t="s">
        <v>206</v>
      </c>
    </row>
    <row r="12">
      <c r="A12" s="2" t="s">
        <v>870</v>
      </c>
      <c r="B12" s="2" t="s">
        <v>207</v>
      </c>
      <c r="C12" s="1" t="str">
        <f>HYPERLINK("https://drive.google.com/file/d/1FflcP9hyLMzI7Eon1R1dCrl6o9PUGzrg/view?usp=sharing","best photo booth rental orange county")</f>
        <v>best photo booth rental orange county</v>
      </c>
      <c r="D12" s="3" t="s">
        <v>208</v>
      </c>
    </row>
    <row r="13">
      <c r="A13" s="2" t="s">
        <v>870</v>
      </c>
      <c r="B13" s="2" t="s">
        <v>209</v>
      </c>
      <c r="C13" s="1" t="str">
        <f>HYPERLINK("https://drive.google.com/file/d/1m1RihCgEtZHQz29CUjqqu9kbtVtxOW5K/view?usp=sharing","photo booth in orange county")</f>
        <v>photo booth in orange county</v>
      </c>
      <c r="D13" s="3" t="s">
        <v>210</v>
      </c>
    </row>
    <row r="14">
      <c r="A14" s="2" t="s">
        <v>870</v>
      </c>
      <c r="B14" s="2" t="s">
        <v>241</v>
      </c>
      <c r="C14" s="1" t="str">
        <f>HYPERLINK("https://drive.google.com/file/d/1_RT6TFpR9dbLSYKk4_B6AuaYz0ksuKQE/view?usp=sharing","photo booth costs for orange county")</f>
        <v>photo booth costs for orange county</v>
      </c>
      <c r="D14" s="3" t="s">
        <v>242</v>
      </c>
    </row>
    <row r="15">
      <c r="A15" s="2" t="s">
        <v>870</v>
      </c>
      <c r="B15" s="2" t="s">
        <v>243</v>
      </c>
      <c r="C15" s="1" t="str">
        <f>HYPERLINK("https://drive.google.com/file/d/1xWh1zK7oFyZBlbTivBLZ2YeCxkOQeszr/view?usp=sharing","photo booth rental in orange county ca")</f>
        <v>photo booth rental in orange county ca</v>
      </c>
      <c r="D15" s="3" t="s">
        <v>244</v>
      </c>
    </row>
    <row r="16">
      <c r="A16" s="2" t="s">
        <v>870</v>
      </c>
      <c r="B16" s="2" t="s">
        <v>245</v>
      </c>
      <c r="C16" s="1" t="str">
        <f>HYPERLINK("https://drive.google.com/file/d/1hk5bLoxwkkh7K5SFVEVgA8xJgouWPjNV/view?usp=sharing","photo booth rental orange county ca")</f>
        <v>photo booth rental orange county ca</v>
      </c>
      <c r="D16" s="3" t="s">
        <v>246</v>
      </c>
    </row>
    <row r="17">
      <c r="A17" s="2" t="s">
        <v>870</v>
      </c>
      <c r="B17" s="2" t="s">
        <v>277</v>
      </c>
      <c r="C17" s="1" t="str">
        <f>HYPERLINK("https://drive.google.com/file/d/1fN-b30wqpegark4K6e6D54wPP-gBvijg/view?usp=sharing","photo booth rental prices orange county")</f>
        <v>photo booth rental prices orange county</v>
      </c>
      <c r="D17" s="3" t="s">
        <v>278</v>
      </c>
    </row>
    <row r="18">
      <c r="A18" s="2" t="s">
        <v>870</v>
      </c>
      <c r="B18" s="2" t="s">
        <v>279</v>
      </c>
      <c r="C18" s="1" t="str">
        <f>HYPERLINK("https://drive.google.com/file/d/1lNJ-WKWJKjjC1XGrQlCg6q5TZaxa274u/view?usp=sharing","orange county photo booth")</f>
        <v>orange county photo booth</v>
      </c>
      <c r="D18" s="3" t="s">
        <v>280</v>
      </c>
    </row>
    <row r="19">
      <c r="A19" s="2" t="s">
        <v>870</v>
      </c>
      <c r="B19" s="2" t="s">
        <v>281</v>
      </c>
      <c r="C19" s="1" t="str">
        <f>HYPERLINK("https://drive.google.com/file/d/1R1YwwsuiCwjcpkZ7ca4XIUQzK8MpFZl5/view?usp=sharing","Photo Booth Rental Anaheim")</f>
        <v>Photo Booth Rental Anaheim</v>
      </c>
      <c r="D19" s="3" t="s">
        <v>282</v>
      </c>
    </row>
    <row r="20">
      <c r="A20" s="2" t="s">
        <v>870</v>
      </c>
      <c r="B20" s="2" t="s">
        <v>313</v>
      </c>
      <c r="C20" s="1" t="str">
        <f>HYPERLINK("https://drive.google.com/file/d/1ZNn1Xfj_t9Rc7pLrqKZ6SXjjCdQvkLiV/view?usp=sharing","Photo Booth Rental Newport Beach")</f>
        <v>Photo Booth Rental Newport Beach</v>
      </c>
      <c r="D20" s="3" t="s">
        <v>314</v>
      </c>
    </row>
    <row r="21">
      <c r="A21" s="2" t="s">
        <v>870</v>
      </c>
      <c r="B21" s="2" t="s">
        <v>315</v>
      </c>
      <c r="C21" s="1" t="str">
        <f>HYPERLINK("https://drive.google.com/file/d/110CZKWb0-wrkEEbEznDDiB6Y0GGt7wG1/view?usp=sharing","Photo Booth Rental Huntington Beach")</f>
        <v>Photo Booth Rental Huntington Beach</v>
      </c>
      <c r="D21" s="3" t="s">
        <v>316</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871</v>
      </c>
      <c r="B1" s="2" t="s">
        <v>872</v>
      </c>
      <c r="C1" s="2" t="s">
        <v>873</v>
      </c>
    </row>
    <row r="2">
      <c r="A2" s="2" t="s">
        <v>1</v>
      </c>
      <c r="B2" s="2" t="s">
        <v>1</v>
      </c>
      <c r="C2" s="2" t="s">
        <v>874</v>
      </c>
      <c r="D2" s="2" t="s">
        <v>873</v>
      </c>
    </row>
    <row r="3">
      <c r="A3" s="2" t="s">
        <v>875</v>
      </c>
      <c r="B3" s="2" t="s">
        <v>876</v>
      </c>
    </row>
    <row r="4">
      <c r="A4" s="2" t="s">
        <v>877</v>
      </c>
      <c r="B4" s="2" t="s">
        <v>878</v>
      </c>
    </row>
    <row r="5">
      <c r="A5" s="2" t="s">
        <v>879</v>
      </c>
      <c r="B5" s="4" t="s">
        <v>880</v>
      </c>
    </row>
    <row r="6">
      <c r="A6" s="2" t="s">
        <v>881</v>
      </c>
      <c r="B6" s="2">
        <v>33.8157991868527</v>
      </c>
    </row>
    <row r="7">
      <c r="A7" s="2" t="s">
        <v>882</v>
      </c>
      <c r="B7" s="2">
        <v>-118.029595097648</v>
      </c>
    </row>
    <row r="8">
      <c r="A8" s="2" t="s">
        <v>871</v>
      </c>
      <c r="B8" s="2" t="s">
        <v>872</v>
      </c>
      <c r="C8" s="2" t="s">
        <v>873</v>
      </c>
    </row>
    <row r="9">
      <c r="A9" s="2" t="s">
        <v>97</v>
      </c>
      <c r="B9" s="2" t="s">
        <v>97</v>
      </c>
      <c r="C9" s="2" t="s">
        <v>883</v>
      </c>
      <c r="D9" s="2" t="s">
        <v>873</v>
      </c>
    </row>
    <row r="10">
      <c r="A10" s="2" t="s">
        <v>99</v>
      </c>
      <c r="B10" s="2" t="s">
        <v>99</v>
      </c>
      <c r="C10" s="2" t="s">
        <v>884</v>
      </c>
      <c r="D10" s="2" t="s">
        <v>873</v>
      </c>
    </row>
    <row r="11">
      <c r="A11" s="2" t="s">
        <v>101</v>
      </c>
      <c r="B11" s="2" t="s">
        <v>101</v>
      </c>
      <c r="C11" s="2" t="s">
        <v>885</v>
      </c>
      <c r="D11" s="2" t="s">
        <v>873</v>
      </c>
    </row>
    <row r="12">
      <c r="A12" s="2" t="s">
        <v>871</v>
      </c>
      <c r="B12" s="2" t="s">
        <v>872</v>
      </c>
      <c r="C12" s="2" t="s">
        <v>873</v>
      </c>
    </row>
    <row r="13">
      <c r="A13" s="2" t="s">
        <v>133</v>
      </c>
      <c r="B13" s="2" t="s">
        <v>133</v>
      </c>
      <c r="C13" s="2" t="s">
        <v>886</v>
      </c>
      <c r="D13" s="2" t="s">
        <v>873</v>
      </c>
    </row>
    <row r="14">
      <c r="A14" s="2" t="s">
        <v>135</v>
      </c>
      <c r="B14" s="2" t="s">
        <v>135</v>
      </c>
      <c r="C14" s="2" t="s">
        <v>887</v>
      </c>
      <c r="D14" s="2" t="s">
        <v>873</v>
      </c>
    </row>
    <row r="15">
      <c r="A15" s="2" t="s">
        <v>137</v>
      </c>
      <c r="B15" s="2" t="s">
        <v>137</v>
      </c>
      <c r="C15" s="2" t="s">
        <v>888</v>
      </c>
      <c r="D15" s="2" t="s">
        <v>873</v>
      </c>
    </row>
    <row r="16">
      <c r="A16" s="2" t="s">
        <v>871</v>
      </c>
      <c r="B16" s="2" t="s">
        <v>872</v>
      </c>
      <c r="C16" s="2" t="s">
        <v>873</v>
      </c>
    </row>
    <row r="17">
      <c r="A17" s="2" t="s">
        <v>169</v>
      </c>
      <c r="B17" s="2" t="s">
        <v>169</v>
      </c>
      <c r="C17" s="2" t="s">
        <v>889</v>
      </c>
      <c r="D17" s="2" t="s">
        <v>873</v>
      </c>
    </row>
    <row r="18">
      <c r="A18" s="2" t="s">
        <v>171</v>
      </c>
      <c r="B18" s="2" t="s">
        <v>171</v>
      </c>
      <c r="C18" s="2" t="s">
        <v>890</v>
      </c>
      <c r="D18" s="2" t="s">
        <v>873</v>
      </c>
    </row>
    <row r="19">
      <c r="A19" s="2" t="s">
        <v>173</v>
      </c>
      <c r="B19" s="2" t="s">
        <v>173</v>
      </c>
      <c r="C19" s="2" t="s">
        <v>891</v>
      </c>
      <c r="D19" s="2" t="s">
        <v>873</v>
      </c>
    </row>
    <row r="20">
      <c r="A20" s="2" t="s">
        <v>871</v>
      </c>
      <c r="B20" s="2" t="s">
        <v>872</v>
      </c>
      <c r="C20" s="2" t="s">
        <v>873</v>
      </c>
    </row>
    <row r="21">
      <c r="A21" s="2" t="s">
        <v>205</v>
      </c>
      <c r="B21" s="2" t="s">
        <v>205</v>
      </c>
      <c r="C21" s="2" t="s">
        <v>892</v>
      </c>
      <c r="D21" s="2" t="s">
        <v>873</v>
      </c>
    </row>
    <row r="22">
      <c r="A22" s="2" t="s">
        <v>207</v>
      </c>
      <c r="B22" s="2" t="s">
        <v>207</v>
      </c>
      <c r="C22" s="2" t="s">
        <v>893</v>
      </c>
      <c r="D22" s="2" t="s">
        <v>873</v>
      </c>
    </row>
    <row r="23">
      <c r="A23" s="2" t="s">
        <v>209</v>
      </c>
      <c r="B23" s="2" t="s">
        <v>209</v>
      </c>
      <c r="C23" s="2" t="s">
        <v>894</v>
      </c>
      <c r="D23" s="2" t="s">
        <v>873</v>
      </c>
    </row>
    <row r="24">
      <c r="A24" s="2" t="s">
        <v>871</v>
      </c>
      <c r="B24" s="2" t="s">
        <v>872</v>
      </c>
      <c r="C24" s="2" t="s">
        <v>873</v>
      </c>
    </row>
    <row r="25">
      <c r="A25" s="2" t="s">
        <v>241</v>
      </c>
      <c r="B25" s="2" t="s">
        <v>241</v>
      </c>
      <c r="C25" s="2" t="s">
        <v>895</v>
      </c>
      <c r="D25" s="2" t="s">
        <v>873</v>
      </c>
    </row>
    <row r="26">
      <c r="A26" s="2" t="s">
        <v>243</v>
      </c>
      <c r="B26" s="2" t="s">
        <v>243</v>
      </c>
      <c r="C26" s="2" t="s">
        <v>896</v>
      </c>
      <c r="D26" s="2" t="s">
        <v>873</v>
      </c>
    </row>
    <row r="27">
      <c r="A27" s="2" t="s">
        <v>245</v>
      </c>
      <c r="B27" s="2" t="s">
        <v>245</v>
      </c>
      <c r="C27" s="2" t="s">
        <v>897</v>
      </c>
      <c r="D27" s="2" t="s">
        <v>873</v>
      </c>
    </row>
    <row r="28">
      <c r="A28" s="2" t="s">
        <v>871</v>
      </c>
      <c r="B28" s="2" t="s">
        <v>872</v>
      </c>
      <c r="C28" s="2" t="s">
        <v>873</v>
      </c>
    </row>
    <row r="29">
      <c r="A29" s="2" t="s">
        <v>277</v>
      </c>
      <c r="B29" s="2" t="s">
        <v>277</v>
      </c>
      <c r="C29" s="2" t="s">
        <v>898</v>
      </c>
      <c r="D29" s="2" t="s">
        <v>873</v>
      </c>
    </row>
    <row r="30">
      <c r="A30" s="2" t="s">
        <v>279</v>
      </c>
      <c r="B30" s="2" t="s">
        <v>279</v>
      </c>
      <c r="C30" s="2" t="s">
        <v>899</v>
      </c>
      <c r="D30" s="2" t="s">
        <v>873</v>
      </c>
    </row>
    <row r="31">
      <c r="A31" s="2" t="s">
        <v>281</v>
      </c>
      <c r="B31" s="2" t="s">
        <v>281</v>
      </c>
      <c r="C31" s="2" t="s">
        <v>900</v>
      </c>
      <c r="D31" s="2" t="s">
        <v>873</v>
      </c>
    </row>
    <row r="32">
      <c r="A32" s="2" t="s">
        <v>871</v>
      </c>
      <c r="B32" s="2" t="s">
        <v>872</v>
      </c>
      <c r="C32" s="2" t="s">
        <v>873</v>
      </c>
    </row>
    <row r="33">
      <c r="A33" s="2" t="s">
        <v>313</v>
      </c>
      <c r="B33" s="2" t="s">
        <v>313</v>
      </c>
      <c r="C33" s="2" t="s">
        <v>901</v>
      </c>
      <c r="D33" s="2" t="s">
        <v>873</v>
      </c>
    </row>
    <row r="34">
      <c r="A34" s="2" t="s">
        <v>315</v>
      </c>
      <c r="B34" s="2" t="s">
        <v>315</v>
      </c>
      <c r="C34" s="2" t="s">
        <v>902</v>
      </c>
      <c r="D34" s="2" t="s">
        <v>873</v>
      </c>
    </row>
    <row r="35">
      <c r="A35" s="2" t="s">
        <v>871</v>
      </c>
    </row>
    <row r="36">
      <c r="A36" s="2" t="s">
        <v>871</v>
      </c>
    </row>
    <row r="37">
      <c r="A37" s="2" t="s">
        <v>871</v>
      </c>
    </row>
    <row r="38">
      <c r="A38" s="2" t="s">
        <v>871</v>
      </c>
    </row>
    <row r="39">
      <c r="A39" s="2" t="s">
        <v>871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903</v>
      </c>
      <c r="B1" s="3" t="s">
        <v>68</v>
      </c>
    </row>
    <row r="2">
      <c r="A2" s="2" t="s">
        <v>903</v>
      </c>
      <c r="B2" s="3" t="s">
        <v>69</v>
      </c>
    </row>
    <row r="3">
      <c r="A3" s="2" t="s">
        <v>903</v>
      </c>
      <c r="B3" s="3" t="s">
        <v>70</v>
      </c>
    </row>
    <row r="4">
      <c r="A4" s="2" t="s">
        <v>903</v>
      </c>
      <c r="B4" s="3" t="s">
        <v>71</v>
      </c>
    </row>
    <row r="5">
      <c r="A5" s="2" t="s">
        <v>903</v>
      </c>
      <c r="B5" s="3" t="s">
        <v>72</v>
      </c>
    </row>
    <row r="6">
      <c r="A6" s="2" t="s">
        <v>903</v>
      </c>
      <c r="B6" s="3" t="s">
        <v>73</v>
      </c>
    </row>
    <row r="7">
      <c r="A7" s="2" t="s">
        <v>903</v>
      </c>
      <c r="B7" s="3" t="s">
        <v>74</v>
      </c>
    </row>
    <row r="8">
      <c r="A8" s="2" t="s">
        <v>903</v>
      </c>
      <c r="B8" s="3" t="s">
        <v>75</v>
      </c>
    </row>
    <row r="9">
      <c r="A9" s="2" t="s">
        <v>903</v>
      </c>
      <c r="B9" s="3" t="s">
        <v>76</v>
      </c>
    </row>
    <row r="10">
      <c r="A10" s="2" t="s">
        <v>903</v>
      </c>
      <c r="B10" s="3" t="s">
        <v>77</v>
      </c>
    </row>
    <row r="11">
      <c r="A11" s="2" t="s">
        <v>903</v>
      </c>
      <c r="B11" s="3" t="s">
        <v>78</v>
      </c>
    </row>
    <row r="12">
      <c r="A12" s="2" t="s">
        <v>903</v>
      </c>
      <c r="B12" s="3" t="s">
        <v>79</v>
      </c>
    </row>
    <row r="13">
      <c r="A13" s="2" t="s">
        <v>903</v>
      </c>
      <c r="B13" s="3" t="s">
        <v>80</v>
      </c>
    </row>
    <row r="14">
      <c r="A14" s="2" t="s">
        <v>903</v>
      </c>
      <c r="B14" s="3" t="s">
        <v>81</v>
      </c>
    </row>
    <row r="15">
      <c r="A15" s="2" t="s">
        <v>903</v>
      </c>
      <c r="B15" s="3" t="s">
        <v>82</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IFERROR(__xludf.DUMMYFUNCTION("IMPORTFEED(""https://news.google.com/rss/search?q=ocphotobooth"",""items created"", false)"),"Sat, 09 Dec 2023 08:00:00 GMT")</f>
        <v>Sat, 09 Dec 2023 08:00:00 GMT</v>
      </c>
      <c r="B2" s="5" t="str">
        <f>IFERROR(__xludf.DUMMYFUNCTION("IMPORTFEED(""https://news.google.com/rss/search?q=ocphotobooth"",""items title"", false)"),"Instagram - Instagram")</f>
        <v>Instagram - Instagram</v>
      </c>
      <c r="D2" s="1" t="str">
        <f>IFERROR(__xludf.DUMMYFUNCTION("IMPORTFEED(""https://news.google.com/rss/search?q=ocphotobooth"",""items url"", false)"),"https://news.google.com/rss/articles/CBMibkFVX3lxTE1nUm92Tk03eGwyNTBtdTFhbVpaT2puZVdUemtzckVBdFBpUGdjbkd2WHdTMVZqS3F0dWdKVm1RNk9CTVgxQkFwSEdseng3bWQ5bEFmQ1h3Mjl4WkU4Mks4NmR2c1lFSEcySUw5LXhn?oc=5")</f>
        <v>https://news.google.com/rss/articles/CBMibkFVX3lxTE1nUm92Tk03eGwyNTBtdTFhbVpaT2puZVdUemtzckVBdFBpUGdjbkd2WHdTMVZqS3F0dWdKVm1RNk9CTVgxQkFwSEdseng3bWQ5bEFmQ1h3Mjl4WkU4Mks4NmR2c1lFSEcySUw5LXhn?oc=5</v>
      </c>
      <c r="E2" s="5" t="str">
        <f>IFERROR(__xludf.DUMMYFUNCTION("IMPORTFEED(""https://news.google.com/rss/search?q=ocphotobooth"",""items summary"", false)"),"Instagram  Instagram")</f>
        <v>Instagram  Instagram</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