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ie party booth beverly hill" sheetId="1" r:id="rId4"/>
    <sheet state="visible" name="Keywords" sheetId="2" r:id="rId5"/>
    <sheet state="visible" name="Content" sheetId="3" r:id="rId6"/>
    <sheet state="visible" name="Calendar Events" sheetId="4" r:id="rId7"/>
    <sheet state="visible" name="RSS Feeds" sheetId="5" r:id="rId8"/>
    <sheet state="visible" name="Iframe Embed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HTML https://drive.google.com/file/d/1bhdO6qWHWoR3Ajd8t-BhGTBrrQGezi2P/view?usp=sharing
	-Erin Edwards
----
presentation view https://docs.google.com/presentation/d/1WMUpmLFcLeQ8qiMOseYzNOL4ZjWguXkLddQsyBjEIJw/view
 presentation html https://docs.google.com/presentation/d/1WMUpmLFcLeQ8qiMOseYzNOL4ZjWguXkLddQsyBjEIJw/htmlpresent
 folder HTML https://drive.google.com/drive/folders/1suxbGjSicA3Vogq2P8dpd4Rxq1TmY1uA?usp=sharing
 HTML https://drive.google.com/file/d/1Eo0kqP3vF8m3qaenN2wKCbRtZDX8wXDc/view?usp=sharing
 HTML https://drive.google.com/file/d/18VKntR53l4UuAlKCYAESRHi0RrHqk4-S/view?usp=sharing
 HTML https://drive.google.com/file/d/1MGibxrsbOXDk80kMNssB235oxaHSGZwR/view?usp=sharing
 HTML https://drive.google.com/file/d/1Kj6zMGZ8Ygq2C0gG-B0rgv_Nx1BRefJz/view?usp=sharing
 HTML https://drive.google.com/file/d/16wYmLrJ8r1kmGPym8bwJHko7fToylO2P/view?usp=sharing
 HTML https://drive.google.com/file/d/1r_vvJFjlPYH7jGrEXONvsSnC_lNYrkUY/view?usp=sharing
 HTML https://drive.google.com/file/d/1Hk_Y5KCfSZnICJj2kjX60cKK_G2gF4uY/view?usp=sharing
 HTML https://drive.google.com/file/d/1_yD8SAZEHfS2aoWNgI6M4MTZbUNQjZNr/view?usp=sharing
 HTML https://drive.google.com/file/d/1sh3E4MeMda2EBbAkliZKGNq1iPPPKpoj/view?usp=sharing
 HTML https://drive.google.com/file/d/1egfj_lP9orHeV-NLtCcn6eho4K3fIOH3/view?usp=sharing
 HTML https://drive.google.com/file/d/17e4kclqvN1MPC1u8OpsApbgGmV47SHUq/view?usp=sharing
 HTML https://drive.google.com/file/d/1ytygKpCKit1V5oGrLML3ckOnhDVcBamk/view?usp=sharing
 HTML https://drive.google.com/file/d/18JVqk2SFztkpcBWpFp1QBaa9n4fyaGm8/view?usp=sharing
 HTML https://drive.google.com/file/d/19nkSOaZiK2ncbYW0dAOKyBPqB-vMLlfy/view?usp=sharing
 HTML https://drive.google.com/file/d/1mHL-BjKfwZjmv4BLjUJQYC6pcK6FkEEw/view?usp=sharing
 HTML https://drive.google.com/file/d/1gtBADBUpNM5sUBLyu_NANtnImdpf6Xz7/view?usp=sharing
 HTML https://drive.google.com/file/d/1hmBfj174I3IRpzwKTML6FUDSlYtnsZpc/view?usp=sharing
	-Erin Edwards
----
presentation https://docs.google.com/presentation/d/17JjPPg7v58hHzdCVegDRpowirlpiZGW2E8oGI70aTA0/edit?usp=sharing
 presentation pub https://docs.google.com/presentation/d/17JjPPg7v58hHzdCVegDRpowirlpiZGW2E8oGI70aTA0/pub?start=true&amp;loop=true&amp;delayms=3000
 presentation view https://docs.google.com/presentation/d/17JjPPg7v58hHzdCVegDRpowirlpiZGW2E8oGI70aTA0/view
 presentation html https://docs.google.com/presentation/d/17JjPPg7v58hHzdCVegDRpowirlpiZGW2E8oGI70aTA0/htmlpresent
 photo https://drive.google.com/file/d/19cGXzA7sA-w1Vzmrf9LGP1jiHQGkdjPL/view?usp=sharing
 photo https://drive.google.com/file/d/1qyTJ3rOlLMlQxm10tPvHppakyGjDFqHZ/view?usp=sharing
 document https://docs.google.com/document/d/1ZlhZg-jAUcXlFprqohmGm5F2NcdDAXncaTosJjMfmwY/edit?usp=sharing
 document pub https://docs.google.com/document/d/1ZlhZg-jAUcXlFprqohmGm5F2NcdDAXncaTosJjMfmwY/pub
 document view https://docs.google.com/document/d/1ZlhZg-jAUcXlFprqohmGm5F2NcdDAXncaTosJjMfmwY/view
 presentation https://docs.google.com/presentation/d/13otuRrhjbZRhal66xEK2J2t7DDdR3gXWzGGjozy5Vco/edit?usp=sharing
 presentation pub https://docs.google.com/presentation/d/13otuRrhjbZRhal66xEK2J2t7DDdR3gXWzGGjozy5Vco/pub?start=true&amp;loop=true&amp;delayms=3000
 presentation view https://docs.google.com/presentation/d/13otuRrhjbZRhal66xEK2J2t7DDdR3gXWzGGjozy5Vco/view
 presentation html https://docs.google.com/presentation/d/13otuRrhjbZRhal66xEK2J2t7DDdR3gXWzGGjozy5Vco/htmlpresent
 document https://docs.google.com/document/d/1p3nPZIdP-w7ZA1s2n9rD3jC32oh64TXorAGApNDGEX8/edit?usp=sharing
 document pub https://docs.google.com/document/d/1p3nPZIdP-w7ZA1s2n9rD3jC32oh64TXorAGApNDGEX8/pub
 document view https://docs.google.com/document/d/1p3nPZIdP-w7ZA1s2n9rD3jC32oh64TXorAGApNDGEX8/view
 presentation https://docs.google.com/presentation/d/1WMUpmLFcLeQ8qiMOseYzNOL4ZjWguXkLddQsyBjEIJw/edit?usp=sharing
 presentation pub https://docs.google.com/presentation/d/1WMUpmLFcLeQ8qiMOseYzNOL4ZjWguXkLddQsyBjEIJw/pub?start=true&amp;loop=true&amp;delayms=3000
	-Erin Edwards
----
photo https://drive.google.com/file/d/1PY3VyVXXt2Zqf3GeYP_nK_Pvx75PXutQ/view?usp=sharing
 document https://docs.google.com/document/d/1V7bp-eK_8qYEQ4b6hXT-18prFon8pV_BXjGyiB2GsYM/edit?usp=sharing
 document pub https://docs.google.com/document/d/1V7bp-eK_8qYEQ4b6hXT-18prFon8pV_BXjGyiB2GsYM/pub
 document view https://docs.google.com/document/d/1V7bp-eK_8qYEQ4b6hXT-18prFon8pV_BXjGyiB2GsYM/view
 presentation https://docs.google.com/presentation/d/14WEtnuxdg68yuHyyXWPlC130UFEElJZislN0b-J-E7w/edit?usp=sharing
 presentation pub https://docs.google.com/presentation/d/14WEtnuxdg68yuHyyXWPlC130UFEElJZislN0b-J-E7w/pub?start=true&amp;loop=true&amp;delayms=3000
 presentation view https://docs.google.com/presentation/d/14WEtnuxdg68yuHyyXWPlC130UFEElJZislN0b-J-E7w/view
 presentation html https://docs.google.com/presentation/d/14WEtnuxdg68yuHyyXWPlC130UFEElJZislN0b-J-E7w/htmlpresent
 document https://docs.google.com/document/d/1IaOhiHpb8WN4r5LJsTVXdwx8JCmQF8VDdst_pOmdY0A/edit?usp=sharing
 document pub https://docs.google.com/document/d/1IaOhiHpb8WN4r5LJsTVXdwx8JCmQF8VDdst_pOmdY0A/pub
 document view https://docs.google.com/document/d/1IaOhiHpb8WN4r5LJsTVXdwx8JCmQF8VDdst_pOmdY0A/view
 presentation https://docs.google.com/presentation/d/1vvds75dkXXvQW950_kXOf_uylVuH0VXrL2n5wV1zHYQ/edit?usp=sharing
 presentation pub https://docs.google.com/presentation/d/1vvds75dkXXvQW950_kXOf_uylVuH0VXrL2n5wV1zHYQ/pub?start=true&amp;loop=true&amp;delayms=3000
 presentation view https://docs.google.com/presentation/d/1vvds75dkXXvQW950_kXOf_uylVuH0VXrL2n5wV1zHYQ/view
 presentation html https://docs.google.com/presentation/d/1vvds75dkXXvQW950_kXOf_uylVuH0VXrL2n5wV1zHYQ/htmlpresent
 document https://docs.google.com/document/d/1WKm3br2Whf9HkX5HOsatAlj-utKQSyhj9W3w8s9oz9M/edit?usp=sharing
 document pub https://docs.google.com/document/d/1WKm3br2Whf9HkX5HOsatAlj-utKQSyhj9W3w8s9oz9M/pub
 document view https://docs.google.com/document/d/1WKm3br2Whf9HkX5HOsatAlj-utKQSyhj9W3w8s9oz9M/view
	-Erin Edwards
----
presentation view https://docs.google.com/presentation/d/1FW0uGfBfDEFLDbmnPHjT9nU7qj1yOWj_PAuao5qT8HY/view
 presentation html https://docs.google.com/presentation/d/1FW0uGfBfDEFLDbmnPHjT9nU7qj1yOWj_PAuao5qT8HY/htmlpresent
 document https://docs.google.com/document/d/1Cd2qHXIJbI4XfTTVKEAEW9sZ1Scpi88i_f7zUu87450/edit?usp=sharing
 document pub https://docs.google.com/document/d/1Cd2qHXIJbI4XfTTVKEAEW9sZ1Scpi88i_f7zUu87450/pub
 document view https://docs.google.com/document/d/1Cd2qHXIJbI4XfTTVKEAEW9sZ1Scpi88i_f7zUu87450/view
 presentation https://docs.google.com/presentation/d/1llv87ACCuiGPGnZMjQBX0wob8dW4mn8rA67H6ojDPMI/edit?usp=sharing
 presentation pub https://docs.google.com/presentation/d/1llv87ACCuiGPGnZMjQBX0wob8dW4mn8rA67H6ojDPMI/pub?start=true&amp;loop=true&amp;delayms=3000
 presentation view https://docs.google.com/presentation/d/1llv87ACCuiGPGnZMjQBX0wob8dW4mn8rA67H6ojDPMI/view
 presentation html https://docs.google.com/presentation/d/1llv87ACCuiGPGnZMjQBX0wob8dW4mn8rA67H6ojDPMI/htmlpresent
 document https://docs.google.com/document/d/1DIoM7XtCH1piTjUzXYSRLQeLMbiM_Ifa9Ypam4SvVcw/edit?usp=sharing
 document pub https://docs.google.com/document/d/1DIoM7XtCH1piTjUzXYSRLQeLMbiM_Ifa9Ypam4SvVcw/pub
 document view https://docs.google.com/document/d/1DIoM7XtCH1piTjUzXYSRLQeLMbiM_Ifa9Ypam4SvVcw/view
 presentation https://docs.google.com/presentation/d/14iZSD2ZvVlXr3HK-00QDTiC3SIxIyZMnpLBUbrmmR7M/edit?usp=sharing
 presentation pub https://docs.google.com/presentation/d/14iZSD2ZvVlXr3HK-00QDTiC3SIxIyZMnpLBUbrmmR7M/pub?start=true&amp;loop=true&amp;delayms=3000
 presentation view https://docs.google.com/presentation/d/14iZSD2ZvVlXr3HK-00QDTiC3SIxIyZMnpLBUbrmmR7M/view
 presentation html https://docs.google.com/presentation/d/14iZSD2ZvVlXr3HK-00QDTiC3SIxIyZMnpLBUbrmmR7M/htmlpresent
 photo https://drive.google.com/file/d/1_UqCCx03fIMNQRbbcBuknfMs-6lXlNxL/view?usp=sharing
 photo https://drive.google.com/file/d/1TzB8z50NumI_SOq3lAM4Z2S0TI7L4mG8/view?usp=sharing
	-Erin Edwards
----
presentation pub https://docs.google.com/presentation/d/13DebI5gant5xv1iAVH4mM9pBmYhKTVsa0-ftZXgwifI/pub?start=true&amp;loop=true&amp;delayms=3000
 presentation view https://docs.google.com/presentation/d/13DebI5gant5xv1iAVH4mM9pBmYhKTVsa0-ftZXgwifI/view
 presentation html https://docs.google.com/presentation/d/13DebI5gant5xv1iAVH4mM9pBmYhKTVsa0-ftZXgwifI/htmlpresent
 document https://docs.google.com/document/d/1rOy22pxN_pXY2sjaCFjSOTAVfqg2ruJXeQHB_OjgoH0/edit?usp=sharing
 document pub https://docs.google.com/document/d/1rOy22pxN_pXY2sjaCFjSOTAVfqg2ruJXeQHB_OjgoH0/pub
 document view https://docs.google.com/document/d/1rOy22pxN_pXY2sjaCFjSOTAVfqg2ruJXeQHB_OjgoH0/view
 presentation https://docs.google.com/presentation/d/1KnNANzPTVhcYdAng42Bfm0vNA0xlEDxl_L9DUbPSXDA/edit?usp=sharing
 presentation pub https://docs.google.com/presentation/d/1KnNANzPTVhcYdAng42Bfm0vNA0xlEDxl_L9DUbPSXDA/pub?start=true&amp;loop=true&amp;delayms=3000
 presentation view https://docs.google.com/presentation/d/1KnNANzPTVhcYdAng42Bfm0vNA0xlEDxl_L9DUbPSXDA/view
 presentation html https://docs.google.com/presentation/d/1KnNANzPTVhcYdAng42Bfm0vNA0xlEDxl_L9DUbPSXDA/htmlpresent
 photo https://drive.google.com/file/d/1VtEyE_uFXxcfO9pInx48MCtwX4-AzH7Y/view?usp=sharing
 photo https://drive.google.com/file/d/13pE0o03YeEZYXDhs2RUgbwzaLfK1pAdA/view?usp=sharing
 photo https://drive.google.com/file/d/1byYnx13_yOaYvJMKKC3BC6Y5LHQd4uYj/view?usp=sharing
 document https://docs.google.com/document/d/1Mc8jFpOeZ1t_SMg3U95DEwisLLWt3lihFpi6kw-raoI/edit?usp=sharing
 document pub https://docs.google.com/document/d/1Mc8jFpOeZ1t_SMg3U95DEwisLLWt3lihFpi6kw-raoI/pub
 document view https://docs.google.com/document/d/1Mc8jFpOeZ1t_SMg3U95DEwisLLWt3lihFpi6kw-raoI/view
 presentation https://docs.google.com/presentation/d/1FW0uGfBfDEFLDbmnPHjT9nU7qj1yOWj_PAuao5qT8HY/edit?usp=sharing
 presentation pub https://docs.google.com/presentation/d/1FW0uGfBfDEFLDbmnPHjT9nU7qj1yOWj_PAuao5qT8HY/pub?start=true&amp;loop=true&amp;delayms=3000
	-Erin Edwards
----
presentation https://docs.google.com/presentation/d/1gKaUDK8zMwvaf-61EDJ9ivB4cBvszHUDGCHvGzAjlcI/edit?usp=sharing
 presentation pub https://docs.google.com/presentation/d/1gKaUDK8zMwvaf-61EDJ9ivB4cBvszHUDGCHvGzAjlcI/pub?start=true&amp;loop=true&amp;delayms=3000
 presentation view https://docs.google.com/presentation/d/1gKaUDK8zMwvaf-61EDJ9ivB4cBvszHUDGCHvGzAjlcI/view
 presentation html https://docs.google.com/presentation/d/1gKaUDK8zMwvaf-61EDJ9ivB4cBvszHUDGCHvGzAjlcI/htmlpresent
 photo https://drive.google.com/file/d/1492edgNXSl0Z48hPwAEl4abqZdUNPuuS/view?usp=sharing
 photo https://drive.google.com/file/d/1mX0VVyHpz5io-MDkJknWsfugK2n0GA0_/view?usp=sharing
 photo https://drive.google.com/file/d/1fqSJTjw0s4EMI8gx8DxvZlGraM4kYske/view?usp=sharing
 document https://docs.google.com/document/d/1A3FMIItdyXgxUva_dztIoYEnw0ILZEq6oMjjwrjztG8/edit?usp=sharing
 document pub https://docs.google.com/document/d/1A3FMIItdyXgxUva_dztIoYEnw0ILZEq6oMjjwrjztG8/pub
 document view https://docs.google.com/document/d/1A3FMIItdyXgxUva_dztIoYEnw0ILZEq6oMjjwrjztG8/view
 presentation https://docs.google.com/presentation/d/1AXfvM93mYHJ5PetdrunXWXRR-JCiK3J1sT_8Y2KuIas/edit?usp=sharing
 presentation pub https://docs.google.com/presentation/d/1AXfvM93mYHJ5PetdrunXWXRR-JCiK3J1sT_8Y2KuIas/pub?start=true&amp;loop=true&amp;delayms=3000
 presentation view https://docs.google.com/presentation/d/1AXfvM93mYHJ5PetdrunXWXRR-JCiK3J1sT_8Y2KuIas/view
 presentation html https://docs.google.com/presentation/d/1AXfvM93mYHJ5PetdrunXWXRR-JCiK3J1sT_8Y2KuIas/htmlpresent
 document https://docs.google.com/document/d/1icscTyBoNHeAY5adZwqmZSp18Tuf2SQginrFE8WiH4c/edit?usp=sharing
 document pub https://docs.google.com/document/d/1icscTyBoNHeAY5adZwqmZSp18Tuf2SQginrFE8WiH4c/pub
 document view https://docs.google.com/document/d/1icscTyBoNHeAY5adZwqmZSp18Tuf2SQginrFE8WiH4c/view
 presentation https://docs.google.com/presentation/d/13DebI5gant5xv1iAVH4mM9pBmYhKTVsa0-ftZXgwifI/edit?usp=sharing
	-Erin Edwards
----
photo https://drive.google.com/file/d/1mjpGRCxIWOUdNqorLLnrluo06x8K96lT/view?usp=sharing
 document https://docs.google.com/document/d/1Qh5ghMj_mMfcLI1NnQwMHSlWqtApgeoT928gCcuzq-8/edit?usp=sharing
 document pub https://docs.google.com/document/d/1Qh5ghMj_mMfcLI1NnQwMHSlWqtApgeoT928gCcuzq-8/pub
 document view https://docs.google.com/document/d/1Qh5ghMj_mMfcLI1NnQwMHSlWqtApgeoT928gCcuzq-8/view
 presentation https://docs.google.com/presentation/d/1vqpz8PhNrVzivWKyjf0dPLoYGAK4B5y_QJlRMQen5KI/edit?usp=sharing
 presentation pub https://docs.google.com/presentation/d/1vqpz8PhNrVzivWKyjf0dPLoYGAK4B5y_QJlRMQen5KI/pub?start=true&amp;loop=true&amp;delayms=3000
 presentation view https://docs.google.com/presentation/d/1vqpz8PhNrVzivWKyjf0dPLoYGAK4B5y_QJlRMQen5KI/view
 presentation html https://docs.google.com/presentation/d/1vqpz8PhNrVzivWKyjf0dPLoYGAK4B5y_QJlRMQen5KI/htmlpresent
 document https://docs.google.com/document/d/1m6ZI8bq3_BCXH1b2ebuY4PEWDFlLfIRdO5jbM5ceuvw/edit?usp=sharing
 document pub https://docs.google.com/document/d/1m6ZI8bq3_BCXH1b2ebuY4PEWDFlLfIRdO5jbM5ceuvw/pub
 document view https://docs.google.com/document/d/1m6ZI8bq3_BCXH1b2ebuY4PEWDFlLfIRdO5jbM5ceuvw/view
 presentation https://docs.google.com/presentation/d/13yg2w4uTG3vn488ULa8T_jisUwQug2TEDO6pnN3Y9WA/edit?usp=sharing
 presentation pub https://docs.google.com/presentation/d/13yg2w4uTG3vn488ULa8T_jisUwQug2TEDO6pnN3Y9WA/pub?start=true&amp;loop=true&amp;delayms=3000
 presentation view https://docs.google.com/presentation/d/13yg2w4uTG3vn488ULa8T_jisUwQug2TEDO6pnN3Y9WA/view
 presentation html https://docs.google.com/presentation/d/13yg2w4uTG3vn488ULa8T_jisUwQug2TEDO6pnN3Y9WA/htmlpresent
 document https://docs.google.com/document/d/1ahWiCD2VI1unSjpn0vhjk8DfYz9yfkXbeGW0wgltrMo/edit?usp=sharing
 document pub https://docs.google.com/document/d/1ahWiCD2VI1unSjpn0vhjk8DfYz9yfkXbeGW0wgltrMo/pub
 document view https://docs.google.com/document/d/1ahWiCD2VI1unSjpn0vhjk8DfYz9yfkXbeGW0wgltrMo/view
	-Erin Edwards
----
presentation view https://docs.google.com/presentation/d/129brwl0JIiVEy0NnDBIk-MFpKkuybpcFVXPhQADNp14/view
 presentation html https://docs.google.com/presentation/d/129brwl0JIiVEy0NnDBIk-MFpKkuybpcFVXPhQADNp14/htmlpresent
 document https://docs.google.com/document/d/1o1yOAynDEXy4rksKn5LZFQ3X2H1PsJo_tQd6AFcM4LU/edit?usp=sharing
 document pub https://docs.google.com/document/d/1o1yOAynDEXy4rksKn5LZFQ3X2H1PsJo_tQd6AFcM4LU/pub
 document view https://docs.google.com/document/d/1o1yOAynDEXy4rksKn5LZFQ3X2H1PsJo_tQd6AFcM4LU/view
 presentation https://docs.google.com/presentation/d/1KSQ906e3VfPkM3eTTIT0xWEaj09e5AISxTG9YFtZzIs/edit?usp=sharing
 presentation pub https://docs.google.com/presentation/d/1KSQ906e3VfPkM3eTTIT0xWEaj09e5AISxTG9YFtZzIs/pub?start=true&amp;loop=true&amp;delayms=3000
 presentation view https://docs.google.com/presentation/d/1KSQ906e3VfPkM3eTTIT0xWEaj09e5AISxTG9YFtZzIs/view
 presentation html https://docs.google.com/presentation/d/1KSQ906e3VfPkM3eTTIT0xWEaj09e5AISxTG9YFtZzIs/htmlpresent
 document https://docs.google.com/document/d/1erpSD5tld0cjeiA5PmDtfInJ1JGn5VlOixiuDQ5HFSQ/edit?usp=sharing
 document pub https://docs.google.com/document/d/1erpSD5tld0cjeiA5PmDtfInJ1JGn5VlOixiuDQ5HFSQ/pub
 document view https://docs.google.com/document/d/1erpSD5tld0cjeiA5PmDtfInJ1JGn5VlOixiuDQ5HFSQ/view
 presentation https://docs.google.com/presentation/d/1poVvMJwXl31hBIVY8KUl2nsA0sKLfg3yDvleqGpW8Kg/edit?usp=sharing
 presentation pub https://docs.google.com/presentation/d/1poVvMJwXl31hBIVY8KUl2nsA0sKLfg3yDvleqGpW8Kg/pub?start=true&amp;loop=true&amp;delayms=3000
 presentation view https://docs.google.com/presentation/d/1poVvMJwXl31hBIVY8KUl2nsA0sKLfg3yDvleqGpW8Kg/view
 presentation html https://docs.google.com/presentation/d/1poVvMJwXl31hBIVY8KUl2nsA0sKLfg3yDvleqGpW8Kg/htmlpresent
 photo https://drive.google.com/file/d/1zhmPZZeNPL_xG51UBXk0Ve6pFLerBvdM/view?usp=sharing
 photo https://drive.google.com/file/d/1y9A_mi2aAVhhrrgVoFmsiy3Oad0lSYPo/view?usp=sharing
	-Erin Edwards
----
Calendar - All Day Event https://www.google.com/calendar/event?eid=NzNsc2UwcTNvYmducm5mMjNsM2hrNGk2aW8gMjBlMTJjNjcxNjhiMjUzNDYxM2VhOWM0OWM1ODI0YTdlOWVjODk5MGJjODVjODEwNDVkNGEwMmY5NDU3YWNjZEBncm91cC5jYWxlbmRhci5nb29nbGUuY29t
 Calendar - All Day Event https://www.google.com/calendar/event?eid=c2gxYm43bDFhZ3RtZGdsMDloamxwYmY0YXMgMjBlMTJjNjcxNjhiMjUzNDYxM2VhOWM0OWM1ODI0YTdlOWVjODk5MGJjODVjODEwNDVkNGEwMmY5NDU3YWNjZEBncm91cC5jYWxlbmRhci5nb29nbGUuY29t
 sheet https://docs.google.com/spreadsheets/d/1XErEYVSpc0A_0qSNVqPAnBomIzIwjJEZOsBAOUxCjvQ/edit#gid=0
 sheet https://docs.google.com/spreadsheets/d/1XErEYVSpc0A_0qSNVqPAnBomIzIwjJEZOsBAOUxCjvQ/edit#gid=1971629511
 sheet https://docs.google.com/spreadsheets/d/1XErEYVSpc0A_0qSNVqPAnBomIzIwjJEZOsBAOUxCjvQ/edit#gid=1356934440
 sheet https://docs.google.com/spreadsheets/d/1XErEYVSpc0A_0qSNVqPAnBomIzIwjJEZOsBAOUxCjvQ/edit#gid=1420783335
 sheet https://docs.google.com/spreadsheets/d/1XErEYVSpc0A_0qSNVqPAnBomIzIwjJEZOsBAOUxCjvQ/edit#gid=1678814015
 folder Microsoft Files https://drive.google.com/drive/folders/178kCaBCcABg7gg5Ttj-Fg3zhgXrfqoDX?usp=sharing
 photo https://drive.google.com/file/d/15_ZrObpCXn87rdGv8kETuWtG7Y-_JjOL/view?usp=sharing
 photo https://drive.google.com/file/d/1GCV5SASDw9xJ9Ajin8gLMFzgaQiNVXSH/view?usp=sharing
 photo https://drive.google.com/file/d/1Dhlf5zkTAKy120iuO7iNi-3Msl2pO6Es/view?usp=sharing
 document https://docs.google.com/document/d/1VPqnfxwFLVIAVS5oKGUI8-iiGFDUJAENh0bx0Xkcuuw/edit?usp=sharing
 document pub https://docs.google.com/document/d/1VPqnfxwFLVIAVS5oKGUI8-iiGFDUJAENh0bx0Xkcuuw/pub
 document view https://docs.google.com/document/d/1VPqnfxwFLVIAVS5oKGUI8-iiGFDUJAENh0bx0Xkcuuw/view
 presentation https://docs.google.com/presentation/d/129brwl0JIiVEy0NnDBIk-MFpKkuybpcFVXPhQADNp14/edit?usp=sharing
 presentation pub https://docs.google.com/presentation/d/129brwl0JIiVEy0NnDBIk-MFpKkuybpcFVXPhQADNp14/pub?start=true&amp;loop=true&amp;delayms=3000
	-Erin Edwards
----
Calendar - All Day Event https://www.google.com/calendar/event?eid=YWZqdTlxODFsNHBtbHJxZXU0azJ1OXU0YmcgMjBlMTJjNjcxNjhiMjUzNDYxM2VhOWM0OWM1ODI0YTdlOWVjODk5MGJjODVjODEwNDVkNGEwMmY5NDU3YWNjZEBncm91cC5jYWxlbmRhci5nb29nbGUuY29t
 Calendar - All Day Event https://www.google.com/calendar/event?eid=aDVtdGdpNjk4ZHRvMXV0NzFtdjBpa2I4MzQgMjBlMTJjNjcxNjhiMjUzNDYxM2VhOWM0OWM1ODI0YTdlOWVjODk5MGJjODVjODEwNDVkNGEwMmY5NDU3YWNjZEBncm91cC5jYWxlbmRhci5nb29nbGUuY29t
 Calendar - All Day Event https://www.google.com/calendar/event?eid=bDN1bjVxM28ycWdvcDRsbGJicnY3YXRudmMgMjBlMTJjNjcxNjhiMjUzNDYxM2VhOWM0OWM1ODI0YTdlOWVjODk5MGJjODVjODEwNDVkNGEwMmY5NDU3YWNjZEBncm91cC5jYWxlbmRhci5nb29nbGUuY29t
 Calendar - All Day Event https://www.google.com/calendar/event?eid=Y3FjanBrNTlwZTVrYWZtcWZpZWFoMmQ4ZGMgMjBlMTJjNjcxNjhiMjUzNDYxM2VhOWM0OWM1ODI0YTdlOWVjODk5MGJjODVjODEwNDVkNGEwMmY5NDU3YWNjZEBncm91cC5jYWxlbmRhci5nb29nbGUuY29t
 Calendar - All Day Event https://www.google.com/calendar/event?eid=Nm9xbWUzYjRkbmdqNnFoM20xZzdpamM0bHMgMjBlMTJjNjcxNjhiMjUzNDYxM2VhOWM0OWM1ODI0YTdlOWVjODk5MGJjODVjODEwNDVkNGEwMmY5NDU3YWNjZEBncm91cC5jYWxlbmRhci5nb29nbGUuY29t
 Calendar - All Day Event https://www.google.com/calendar/event?eid=NmZsb2M3bXFmaTFlczNkZW8zdWZyZm8wbW8gMjBlMTJjNjcxNjhiMjUzNDYxM2VhOWM0OWM1ODI0YTdlOWVjODk5MGJjODVjODEwNDVkNGEwMmY5NDU3YWNjZEBncm91cC5jYWxlbmRhci5nb29nbGUuY29t
 Calendar - All Day Event https://www.google.com/calendar/event?eid=dWVsNzEzaTQ3a2hubzdvNzIzdGtlZHVlaG8gMjBlMTJjNjcxNjhiMjUzNDYxM2VhOWM0OWM1ODI0YTdlOWVjODk5MGJjODVjODEwNDVkNGEwMmY5NDU3YWNjZEBncm91cC5jYWxlbmRhci5nb29nbGUuY29t
 Calendar - All Day Event https://www.google.com/calendar/event?eid=Y3FvbGE3ZmI4ZmJhMzBxbHRwbGZzMGxrdmMgMjBlMTJjNjcxNjhiMjUzNDYxM2VhOWM0OWM1ODI0YTdlOWVjODk5MGJjODVjODEwNDVkNGEwMmY5NDU3YWNjZEBncm91cC5jYWxlbmRhci5nb29nbGUuY29t
 Calendar - All Day Event https://www.google.com/calendar/event?eid=N3Y5OTZpb3U5N3R2OGpza21kdGFoY2dsajggMjBlMTJjNjcxNjhiMjUzNDYxM2VhOWM0OWM1ODI0YTdlOWVjODk5MGJjODVjODEwNDVkNGEwMmY5NDU3YWNjZEBncm91cC5jYWxlbmRhci5nb29nbGUuY29t
	-Erin Edwards
----
document https://docs.google.com/document/d/1kYPfo8mZjwzgF4ecfIh6Fmze3M6qF0zy6Q_pIj3ItP4/edit?usp=sharing
 document pub https://docs.google.com/document/d/1kYPfo8mZjwzgF4ecfIh6Fmze3M6qF0zy6Q_pIj3ItP4/pub
 document view https://docs.google.com/document/d/1kYPfo8mZjwzgF4ecfIh6Fmze3M6qF0zy6Q_pIj3ItP4/view
 presentation https://docs.google.com/presentation/d/1kNTRSxyGqbpGmg_BFvxov-QPRZMapVRLS6hUCfX10-U/edit?usp=sharing
 presentation pub https://docs.google.com/presentation/d/1kNTRSxyGqbpGmg_BFvxov-QPRZMapVRLS6hUCfX10-U/pub?start=true&amp;loop=true&amp;delayms=3000
 presentation view https://docs.google.com/presentation/d/1kNTRSxyGqbpGmg_BFvxov-QPRZMapVRLS6hUCfX10-U/view
 presentation html https://docs.google.com/presentation/d/1kNTRSxyGqbpGmg_BFvxov-QPRZMapVRLS6hUCfX10-U/htmlpresent
 calendar https://calendar.google.com/calendar/embed?src=20e12c67168b2534613ea9c49c5824a7e9ec8990bc85c81045d4a02f9457accd@group.calendar.google.com
 Calendar - All Day Event https://www.google.com/calendar/event?eid=ZmtuNG1qbDVrY3BnZDFrZTJnM2k2MGR1c2MgMjBlMTJjNjcxNjhiMjUzNDYxM2VhOWM0OWM1ODI0YTdlOWVjODk5MGJjODVjODEwNDVkNGEwMmY5NDU3YWNjZEBncm91cC5jYWxlbmRhci5nb29nbGUuY29t
 Calendar - All Day Event https://www.google.com/calendar/event?eid=Z3FiMHRqcWZjNXZwMzdtM2Z2OHV2c21ocGcgMjBlMTJjNjcxNjhiMjUzNDYxM2VhOWM0OWM1ODI0YTdlOWVjODk5MGJjODVjODEwNDVkNGEwMmY5NDU3YWNjZEBncm91cC5jYWxlbmRhci5nb29nbGUuY29t
 Calendar - All Day Event https://www.google.com/calendar/event?eid=Z2I3Y2NnZmZob29vcnBoOTI4MWE3bnJmdmsgMjBlMTJjNjcxNjhiMjUzNDYxM2VhOWM0OWM1ODI0YTdlOWVjODk5MGJjODVjODEwNDVkNGEwMmY5NDU3YWNjZEBncm91cC5jYWxlbmRhci5nb29nbGUuY29t
 Calendar - All Day Event https://www.google.com/calendar/event?eid=dWdiZmpxb2VpZDVoZnAwOXEycHZwOWt2MzQgMjBlMTJjNjcxNjhiMjUzNDYxM2VhOWM0OWM1ODI0YTdlOWVjODk5MGJjODVjODEwNDVkNGEwMmY5NDU3YWNjZEBncm91cC5jYWxlbmRhci5nb29nbGUuY29t
	-Erin Edwards
----
CellImage 
 target url https://sites.google.com/view/360photoboothbeverlyhills/home
 folder top https://drive.google.com/drive/folders/1HbxdMvWvZjooKedGWcHlsiGGJVjJpbKS?usp=sharing
 rss feed https://news.google.com/rss/search?q=photoboothrentals
 folder articles https://drive.google.com/drive/folders/1y-dJT5k0gXWXxisbJCqrqFKN3RPGuhB7?usp=sharing
 folder photos https://drive.google.com/drive/folders/1jVqKkmb6WnzSZYwJJDEiwk5FsrLeAvwb?usp=sharing
 folder pdfs https://drive.google.com/drive/folders/1a8I0BUOY3klHl0GaKJWO-FY2KEyvLvR4?usp=sharing
 folder slides https://drive.google.com/drive/folders/1oX3VIpAGVF4CTAgYtSagMWIlwNOFayPY?usp=sharing
 photo https://drive.google.com/file/d/1K-52oeYxdUhFQCXJl_lr_OCTCvaiY3A1/view?usp=sharing
 photo https://drive.google.com/file/d/1adwV5D_p6QE6rnoQN2qJ_utaxv-Jcejz/view?usp=sharing
 photo https://drive.google.com/file/d/1KX4j43JeaFkY32YYALCDgP2Y3MdslvO8/view?usp=sharing
 photo https://drive.google.com/file/d/14wrUg4F__jXhB-EycaxDpvgxDUOgEl7B/view?usp=sharing
 spreadsheet https://docs.google.com/spreadsheets/d/1XErEYVSpc0A_0qSNVqPAnBomIzIwjJEZOsBAOUxCjvQ/edit?usp=sharing
 spreadsheet file https://docs.google.com/spreadsheet/pub?key=1XErEYVSpc0A_0qSNVqPAnBomIzIwjJEZOsBAOUxCjvQ
 spreadsheet pubhtml https://docs.google.com/spreadsheets/d/1XErEYVSpc0A_0qSNVqPAnBomIzIwjJEZOsBAOUxCjvQ/pubhtml
 spreadsheet pub https://docs.google.com/spreadsheets/d/1XErEYVSpc0A_0qSNVqPAnBomIzIwjJEZOsBAOUxCjvQ/pub
 spreadsheet view https://docs.google.com/spreadsheets/d/1XErEYVSpc0A_0qSNVqPAnBomIzIwjJEZOsBAOUxCjvQ/view
 form https://docs.google.com/forms/d/1iR8czSahbGKgyKvFiDoh7ZD16mpabAatuKR9-Tw6yGw/edit?usp=sharing
 drawing https://docs.google.com/drawings/d/1SB168oNFucoSs9Vqbm0W0O4Ue_2BUEGn6favOT8ow44/edit?usp=sharing
 image https://drive.google.com/file/d/1QpTiTGFtM9xqrHFr3NrlOHazlavUN-IZ/view?usp=drivesdk
 image link https://sites.google.com/view/360photoboothrentalcorporate/home
	-Erin Edwards</t>
      </text>
    </comment>
  </commentList>
</comments>
</file>

<file path=xl/sharedStrings.xml><?xml version="1.0" encoding="utf-8"?>
<sst xmlns="http://schemas.openxmlformats.org/spreadsheetml/2006/main" count="2205" uniqueCount="1017">
  <si>
    <t>target url</t>
  </si>
  <si>
    <t>selfie party booth beverly hills</t>
  </si>
  <si>
    <t>https://sites.google.com/view/360photoboothbeverlyhills/home</t>
  </si>
  <si>
    <t>folder top</t>
  </si>
  <si>
    <t>https://drive.google.com/drive/folders/1HbxdMvWvZjooKedGWcHlsiGGJVjJpbKS?usp=sharing</t>
  </si>
  <si>
    <t>rss feed</t>
  </si>
  <si>
    <t>https://news.google.com/rss/search?q=photoboothrentals</t>
  </si>
  <si>
    <t>folder articles</t>
  </si>
  <si>
    <t>selfie party booth beverly hills Articles</t>
  </si>
  <si>
    <t>https://drive.google.com/drive/folders/1y-dJT5k0gXWXxisbJCqrqFKN3RPGuhB7?usp=sharing</t>
  </si>
  <si>
    <t>folder photos</t>
  </si>
  <si>
    <t>selfie party booth beverly hills Photos</t>
  </si>
  <si>
    <t>https://drive.google.com/drive/folders/1jVqKkmb6WnzSZYwJJDEiwk5FsrLeAvwb?usp=sharing</t>
  </si>
  <si>
    <t>folder pdfs</t>
  </si>
  <si>
    <t>selfie party booth beverly hills PDFs</t>
  </si>
  <si>
    <t>https://drive.google.com/drive/folders/1a8I0BUOY3klHl0GaKJWO-FY2KEyvLvR4?usp=sharing</t>
  </si>
  <si>
    <t>folder slides</t>
  </si>
  <si>
    <t>selfie party booth beverly hills Slides</t>
  </si>
  <si>
    <t>https://drive.google.com/drive/folders/1oX3VIpAGVF4CTAgYtSagMWIlwNOFayPY?usp=sharing</t>
  </si>
  <si>
    <t>photo</t>
  </si>
  <si>
    <t>https://drive.google.com/file/d/1K-52oeYxdUhFQCXJl_lr_OCTCvaiY3A1/view?usp=sharing</t>
  </si>
  <si>
    <t>https://drive.google.com/file/d/1adwV5D_p6QE6rnoQN2qJ_utaxv-Jcejz/view?usp=sharing</t>
  </si>
  <si>
    <t>https://drive.google.com/file/d/1KX4j43JeaFkY32YYALCDgP2Y3MdslvO8/view?usp=sharing</t>
  </si>
  <si>
    <t>https://drive.google.com/file/d/14wrUg4F__jXhB-EycaxDpvgxDUOgEl7B/view?usp=sharing</t>
  </si>
  <si>
    <t>spreadsheet</t>
  </si>
  <si>
    <t>https://docs.google.com/spreadsheets/d/1XErEYVSpc0A_0qSNVqPAnBomIzIwjJEZOsBAOUxCjvQ/edit?usp=sharing</t>
  </si>
  <si>
    <t>spreadsheet file</t>
  </si>
  <si>
    <t>selfie party booth beverly hills key</t>
  </si>
  <si>
    <t>https://docs.google.com/spreadsheet/pub?key=1XErEYVSpc0A_0qSNVqPAnBomIzIwjJEZOsBAOUxCjvQ</t>
  </si>
  <si>
    <t>spreadsheet pubhtml</t>
  </si>
  <si>
    <t>selfie party booth beverly hills pubhtml</t>
  </si>
  <si>
    <t>https://docs.google.com/spreadsheets/d/1XErEYVSpc0A_0qSNVqPAnBomIzIwjJEZOsBAOUxCjvQ/pubhtml</t>
  </si>
  <si>
    <t>spreadsheet pub</t>
  </si>
  <si>
    <t>selfie party booth beverly hills pub</t>
  </si>
  <si>
    <t>https://docs.google.com/spreadsheets/d/1XErEYVSpc0A_0qSNVqPAnBomIzIwjJEZOsBAOUxCjvQ/pub</t>
  </si>
  <si>
    <t>spreadsheet view</t>
  </si>
  <si>
    <t>selfie party booth beverly hills view</t>
  </si>
  <si>
    <t>https://docs.google.com/spreadsheets/d/1XErEYVSpc0A_0qSNVqPAnBomIzIwjJEZOsBAOUxCjvQ/view</t>
  </si>
  <si>
    <t>form</t>
  </si>
  <si>
    <t>https://docs.google.com/forms/d/1iR8czSahbGKgyKvFiDoh7ZD16mpabAatuKR9-Tw6yGw/edit?usp=sharing</t>
  </si>
  <si>
    <t>drawing</t>
  </si>
  <si>
    <t>https://docs.google.com/drawings/d/1SB168oNFucoSs9Vqbm0W0O4Ue_2BUEGn6favOT8ow44/edit?usp=sharing</t>
  </si>
  <si>
    <t>image</t>
  </si>
  <si>
    <t>CTA or Logo</t>
  </si>
  <si>
    <t>https://drive.google.com/file/d/1QpTiTGFtM9xqrHFr3NrlOHazlavUN-IZ/view?usp=drivesdk</t>
  </si>
  <si>
    <t>image link</t>
  </si>
  <si>
    <t>CTA or Logo - image link</t>
  </si>
  <si>
    <t>https://sites.google.com/view/360photoboothrentalcorporate/home</t>
  </si>
  <si>
    <t>document</t>
  </si>
  <si>
    <t>https://docs.google.com/document/d/1kYPfo8mZjwzgF4ecfIh6Fmze3M6qF0zy6Q_pIj3ItP4/edit?usp=sharing</t>
  </si>
  <si>
    <t>document pub</t>
  </si>
  <si>
    <t>https://docs.google.com/document/d/1kYPfo8mZjwzgF4ecfIh6Fmze3M6qF0zy6Q_pIj3ItP4/pub</t>
  </si>
  <si>
    <t>document view</t>
  </si>
  <si>
    <t>https://docs.google.com/document/d/1kYPfo8mZjwzgF4ecfIh6Fmze3M6qF0zy6Q_pIj3ItP4/view</t>
  </si>
  <si>
    <t>presentation</t>
  </si>
  <si>
    <t>https://docs.google.com/presentation/d/1kNTRSxyGqbpGmg_BFvxov-QPRZMapVRLS6hUCfX10-U/edit?usp=sharing</t>
  </si>
  <si>
    <t>presentation pub</t>
  </si>
  <si>
    <t>https://docs.google.com/presentation/d/1kNTRSxyGqbpGmg_BFvxov-QPRZMapVRLS6hUCfX10-U/pub?start=true&amp;loop=true&amp;delayms=3000</t>
  </si>
  <si>
    <t>presentation view</t>
  </si>
  <si>
    <t>https://docs.google.com/presentation/d/1kNTRSxyGqbpGmg_BFvxov-QPRZMapVRLS6hUCfX10-U/view</t>
  </si>
  <si>
    <t>presentation html</t>
  </si>
  <si>
    <t>selfie party booth beverly hills html</t>
  </si>
  <si>
    <t>https://docs.google.com/presentation/d/1kNTRSxyGqbpGmg_BFvxov-QPRZMapVRLS6hUCfX10-U/htmlpresent</t>
  </si>
  <si>
    <t>calendar</t>
  </si>
  <si>
    <t>Calendar - selfie party booth beverly hills</t>
  </si>
  <si>
    <t>https://calendar.google.com/calendar/embed?src=20e12c67168b2534613ea9c49c5824a7e9ec8990bc85c81045d4a02f9457accd@group.calendar.google.com</t>
  </si>
  <si>
    <t>Calendar - All Day Event</t>
  </si>
  <si>
    <t>Calendar - selfie party booth beverly hills - Event</t>
  </si>
  <si>
    <t>https://www.google.com/calendar/event?eid=ZmtuNG1qbDVrY3BnZDFrZTJnM2k2MGR1c2MgMjBlMTJjNjcxNjhiMjUzNDYxM2VhOWM0OWM1ODI0YTdlOWVjODk5MGJjODVjODEwNDVkNGEwMmY5NDU3YWNjZEBncm91cC5jYWxlbmRhci5nb29nbGUuY29t</t>
  </si>
  <si>
    <t>https://www.google.com/calendar/event?eid=Z3FiMHRqcWZjNXZwMzdtM2Z2OHV2c21ocGcgMjBlMTJjNjcxNjhiMjUzNDYxM2VhOWM0OWM1ODI0YTdlOWVjODk5MGJjODVjODEwNDVkNGEwMmY5NDU3YWNjZEBncm91cC5jYWxlbmRhci5nb29nbGUuY29t</t>
  </si>
  <si>
    <t>https://www.google.com/calendar/event?eid=Z2I3Y2NnZmZob29vcnBoOTI4MWE3bnJmdmsgMjBlMTJjNjcxNjhiMjUzNDYxM2VhOWM0OWM1ODI0YTdlOWVjODk5MGJjODVjODEwNDVkNGEwMmY5NDU3YWNjZEBncm91cC5jYWxlbmRhci5nb29nbGUuY29t</t>
  </si>
  <si>
    <t>https://www.google.com/calendar/event?eid=dWdiZmpxb2VpZDVoZnAwOXEycHZwOWt2MzQgMjBlMTJjNjcxNjhiMjUzNDYxM2VhOWM0OWM1ODI0YTdlOWVjODk5MGJjODVjODEwNDVkNGEwMmY5NDU3YWNjZEBncm91cC5jYWxlbmRhci5nb29nbGUuY29t</t>
  </si>
  <si>
    <t>https://www.google.com/calendar/event?eid=YWZqdTlxODFsNHBtbHJxZXU0azJ1OXU0YmcgMjBlMTJjNjcxNjhiMjUzNDYxM2VhOWM0OWM1ODI0YTdlOWVjODk5MGJjODVjODEwNDVkNGEwMmY5NDU3YWNjZEBncm91cC5jYWxlbmRhci5nb29nbGUuY29t</t>
  </si>
  <si>
    <t>https://www.google.com/calendar/event?eid=aDVtdGdpNjk4ZHRvMXV0NzFtdjBpa2I4MzQgMjBlMTJjNjcxNjhiMjUzNDYxM2VhOWM0OWM1ODI0YTdlOWVjODk5MGJjODVjODEwNDVkNGEwMmY5NDU3YWNjZEBncm91cC5jYWxlbmRhci5nb29nbGUuY29t</t>
  </si>
  <si>
    <t>https://www.google.com/calendar/event?eid=bDN1bjVxM28ycWdvcDRsbGJicnY3YXRudmMgMjBlMTJjNjcxNjhiMjUzNDYxM2VhOWM0OWM1ODI0YTdlOWVjODk5MGJjODVjODEwNDVkNGEwMmY5NDU3YWNjZEBncm91cC5jYWxlbmRhci5nb29nbGUuY29t</t>
  </si>
  <si>
    <t>https://www.google.com/calendar/event?eid=Y3FjanBrNTlwZTVrYWZtcWZpZWFoMmQ4ZGMgMjBlMTJjNjcxNjhiMjUzNDYxM2VhOWM0OWM1ODI0YTdlOWVjODk5MGJjODVjODEwNDVkNGEwMmY5NDU3YWNjZEBncm91cC5jYWxlbmRhci5nb29nbGUuY29t</t>
  </si>
  <si>
    <t>https://www.google.com/calendar/event?eid=Nm9xbWUzYjRkbmdqNnFoM20xZzdpamM0bHMgMjBlMTJjNjcxNjhiMjUzNDYxM2VhOWM0OWM1ODI0YTdlOWVjODk5MGJjODVjODEwNDVkNGEwMmY5NDU3YWNjZEBncm91cC5jYWxlbmRhci5nb29nbGUuY29t</t>
  </si>
  <si>
    <t>https://www.google.com/calendar/event?eid=NmZsb2M3bXFmaTFlczNkZW8zdWZyZm8wbW8gMjBlMTJjNjcxNjhiMjUzNDYxM2VhOWM0OWM1ODI0YTdlOWVjODk5MGJjODVjODEwNDVkNGEwMmY5NDU3YWNjZEBncm91cC5jYWxlbmRhci5nb29nbGUuY29t</t>
  </si>
  <si>
    <t>https://www.google.com/calendar/event?eid=dWVsNzEzaTQ3a2hubzdvNzIzdGtlZHVlaG8gMjBlMTJjNjcxNjhiMjUzNDYxM2VhOWM0OWM1ODI0YTdlOWVjODk5MGJjODVjODEwNDVkNGEwMmY5NDU3YWNjZEBncm91cC5jYWxlbmRhci5nb29nbGUuY29t</t>
  </si>
  <si>
    <t>https://www.google.com/calendar/event?eid=Y3FvbGE3ZmI4ZmJhMzBxbHRwbGZzMGxrdmMgMjBlMTJjNjcxNjhiMjUzNDYxM2VhOWM0OWM1ODI0YTdlOWVjODk5MGJjODVjODEwNDVkNGEwMmY5NDU3YWNjZEBncm91cC5jYWxlbmRhci5nb29nbGUuY29t</t>
  </si>
  <si>
    <t>https://www.google.com/calendar/event?eid=N3Y5OTZpb3U5N3R2OGpza21kdGFoY2dsajggMjBlMTJjNjcxNjhiMjUzNDYxM2VhOWM0OWM1ODI0YTdlOWVjODk5MGJjODVjODEwNDVkNGEwMmY5NDU3YWNjZEBncm91cC5jYWxlbmRhci5nb29nbGUuY29t</t>
  </si>
  <si>
    <t>https://www.google.com/calendar/event?eid=NzNsc2UwcTNvYmducm5mMjNsM2hrNGk2aW8gMjBlMTJjNjcxNjhiMjUzNDYxM2VhOWM0OWM1ODI0YTdlOWVjODk5MGJjODVjODEwNDVkNGEwMmY5NDU3YWNjZEBncm91cC5jYWxlbmRhci5nb29nbGUuY29t</t>
  </si>
  <si>
    <t>https://www.google.com/calendar/event?eid=c2gxYm43bDFhZ3RtZGdsMDloamxwYmY0YXMgMjBlMTJjNjcxNjhiMjUzNDYxM2VhOWM0OWM1ODI0YTdlOWVjODk5MGJjODVjODEwNDVkNGEwMmY5NDU3YWNjZEBncm91cC5jYWxlbmRhci5nb29nbGUuY29t</t>
  </si>
  <si>
    <t>sheet</t>
  </si>
  <si>
    <t>Sheet1</t>
  </si>
  <si>
    <t>https://docs.google.com/spreadsheets/d/1XErEYVSpc0A_0qSNVqPAnBomIzIwjJEZOsBAOUxCjvQ/edit#gid=0</t>
  </si>
  <si>
    <t>Keywords</t>
  </si>
  <si>
    <t>https://docs.google.com/spreadsheets/d/1XErEYVSpc0A_0qSNVqPAnBomIzIwjJEZOsBAOUxCjvQ/edit#gid=1971629511</t>
  </si>
  <si>
    <t>Content</t>
  </si>
  <si>
    <t>https://docs.google.com/spreadsheets/d/1XErEYVSpc0A_0qSNVqPAnBomIzIwjJEZOsBAOUxCjvQ/edit#gid=1356934440</t>
  </si>
  <si>
    <t>Calendar Events</t>
  </si>
  <si>
    <t>https://docs.google.com/spreadsheets/d/1XErEYVSpc0A_0qSNVqPAnBomIzIwjJEZOsBAOUxCjvQ/edit#gid=1420783335</t>
  </si>
  <si>
    <t>RSS Feeds</t>
  </si>
  <si>
    <t>https://docs.google.com/spreadsheets/d/1XErEYVSpc0A_0qSNVqPAnBomIzIwjJEZOsBAOUxCjvQ/edit#gid=1678814015</t>
  </si>
  <si>
    <t>folder Microsoft Files</t>
  </si>
  <si>
    <t>selfie party booth beverly hills MSFT</t>
  </si>
  <si>
    <t>https://drive.google.com/drive/folders/178kCaBCcABg7gg5Ttj-Fg3zhgXrfqoDX?usp=sharing</t>
  </si>
  <si>
    <t>360 photo booth accessories</t>
  </si>
  <si>
    <t>https://drive.google.com/file/d/15_ZrObpCXn87rdGv8kETuWtG7Y-_JjOL/view?usp=sharing</t>
  </si>
  <si>
    <t>mirror photo booth rental near me</t>
  </si>
  <si>
    <t>https://drive.google.com/file/d/1GCV5SASDw9xJ9Ajin8gLMFzgaQiNVXSH/view?usp=sharing</t>
  </si>
  <si>
    <t>photo booth for wedding reception</t>
  </si>
  <si>
    <t>https://drive.google.com/file/d/1Dhlf5zkTAKy120iuO7iNi-3Msl2pO6Es/view?usp=sharing</t>
  </si>
  <si>
    <t>https://docs.google.com/document/d/1VPqnfxwFLVIAVS5oKGUI8-iiGFDUJAENh0bx0Xkcuuw/edit?usp=sharing</t>
  </si>
  <si>
    <t>360 photo booth accessories pub</t>
  </si>
  <si>
    <t>https://docs.google.com/document/d/1VPqnfxwFLVIAVS5oKGUI8-iiGFDUJAENh0bx0Xkcuuw/pub</t>
  </si>
  <si>
    <t>360 photo booth accessories view</t>
  </si>
  <si>
    <t>https://docs.google.com/document/d/1VPqnfxwFLVIAVS5oKGUI8-iiGFDUJAENh0bx0Xkcuuw/view</t>
  </si>
  <si>
    <t>https://docs.google.com/presentation/d/129brwl0JIiVEy0NnDBIk-MFpKkuybpcFVXPhQADNp14/edit?usp=sharing</t>
  </si>
  <si>
    <t>https://docs.google.com/presentation/d/129brwl0JIiVEy0NnDBIk-MFpKkuybpcFVXPhQADNp14/pub?start=true&amp;loop=true&amp;delayms=3000</t>
  </si>
  <si>
    <t>https://docs.google.com/presentation/d/129brwl0JIiVEy0NnDBIk-MFpKkuybpcFVXPhQADNp14/view</t>
  </si>
  <si>
    <t>360 photo booth accessories html</t>
  </si>
  <si>
    <t>https://docs.google.com/presentation/d/129brwl0JIiVEy0NnDBIk-MFpKkuybpcFVXPhQADNp14/htmlpresent</t>
  </si>
  <si>
    <t>https://docs.google.com/document/d/1o1yOAynDEXy4rksKn5LZFQ3X2H1PsJo_tQd6AFcM4LU/edit?usp=sharing</t>
  </si>
  <si>
    <t>mirror photo booth rental near me pub</t>
  </si>
  <si>
    <t>https://docs.google.com/document/d/1o1yOAynDEXy4rksKn5LZFQ3X2H1PsJo_tQd6AFcM4LU/pub</t>
  </si>
  <si>
    <t>mirror photo booth rental near me view</t>
  </si>
  <si>
    <t>https://docs.google.com/document/d/1o1yOAynDEXy4rksKn5LZFQ3X2H1PsJo_tQd6AFcM4LU/view</t>
  </si>
  <si>
    <t>https://docs.google.com/presentation/d/1KSQ906e3VfPkM3eTTIT0xWEaj09e5AISxTG9YFtZzIs/edit?usp=sharing</t>
  </si>
  <si>
    <t>https://docs.google.com/presentation/d/1KSQ906e3VfPkM3eTTIT0xWEaj09e5AISxTG9YFtZzIs/pub?start=true&amp;loop=true&amp;delayms=3000</t>
  </si>
  <si>
    <t>https://docs.google.com/presentation/d/1KSQ906e3VfPkM3eTTIT0xWEaj09e5AISxTG9YFtZzIs/view</t>
  </si>
  <si>
    <t>mirror photo booth rental near me html</t>
  </si>
  <si>
    <t>https://docs.google.com/presentation/d/1KSQ906e3VfPkM3eTTIT0xWEaj09e5AISxTG9YFtZzIs/htmlpresent</t>
  </si>
  <si>
    <t>https://docs.google.com/document/d/1erpSD5tld0cjeiA5PmDtfInJ1JGn5VlOixiuDQ5HFSQ/edit?usp=sharing</t>
  </si>
  <si>
    <t>photo booth for wedding reception pub</t>
  </si>
  <si>
    <t>https://docs.google.com/document/d/1erpSD5tld0cjeiA5PmDtfInJ1JGn5VlOixiuDQ5HFSQ/pub</t>
  </si>
  <si>
    <t>photo booth for wedding reception view</t>
  </si>
  <si>
    <t>https://docs.google.com/document/d/1erpSD5tld0cjeiA5PmDtfInJ1JGn5VlOixiuDQ5HFSQ/view</t>
  </si>
  <si>
    <t>https://docs.google.com/presentation/d/1poVvMJwXl31hBIVY8KUl2nsA0sKLfg3yDvleqGpW8Kg/edit?usp=sharing</t>
  </si>
  <si>
    <t>https://docs.google.com/presentation/d/1poVvMJwXl31hBIVY8KUl2nsA0sKLfg3yDvleqGpW8Kg/pub?start=true&amp;loop=true&amp;delayms=3000</t>
  </si>
  <si>
    <t>https://docs.google.com/presentation/d/1poVvMJwXl31hBIVY8KUl2nsA0sKLfg3yDvleqGpW8Kg/view</t>
  </si>
  <si>
    <t>photo booth for wedding reception html</t>
  </si>
  <si>
    <t>https://docs.google.com/presentation/d/1poVvMJwXl31hBIVY8KUl2nsA0sKLfg3yDvleqGpW8Kg/htmlpresent</t>
  </si>
  <si>
    <t>headshots for remote teams</t>
  </si>
  <si>
    <t>https://drive.google.com/file/d/1zhmPZZeNPL_xG51UBXk0Ve6pFLerBvdM/view?usp=sharing</t>
  </si>
  <si>
    <t>ring light photo booth rental</t>
  </si>
  <si>
    <t>https://drive.google.com/file/d/1y9A_mi2aAVhhrrgVoFmsiy3Oad0lSYPo/view?usp=sharing</t>
  </si>
  <si>
    <t>photobooth los angeles</t>
  </si>
  <si>
    <t>https://drive.google.com/file/d/1mjpGRCxIWOUdNqorLLnrluo06x8K96lT/view?usp=sharing</t>
  </si>
  <si>
    <t>https://docs.google.com/document/d/1Qh5ghMj_mMfcLI1NnQwMHSlWqtApgeoT928gCcuzq-8/edit?usp=sharing</t>
  </si>
  <si>
    <t>headshots for remote teams pub</t>
  </si>
  <si>
    <t>https://docs.google.com/document/d/1Qh5ghMj_mMfcLI1NnQwMHSlWqtApgeoT928gCcuzq-8/pub</t>
  </si>
  <si>
    <t>headshots for remote teams view</t>
  </si>
  <si>
    <t>https://docs.google.com/document/d/1Qh5ghMj_mMfcLI1NnQwMHSlWqtApgeoT928gCcuzq-8/view</t>
  </si>
  <si>
    <t>https://docs.google.com/presentation/d/1vqpz8PhNrVzivWKyjf0dPLoYGAK4B5y_QJlRMQen5KI/edit?usp=sharing</t>
  </si>
  <si>
    <t>https://docs.google.com/presentation/d/1vqpz8PhNrVzivWKyjf0dPLoYGAK4B5y_QJlRMQen5KI/pub?start=true&amp;loop=true&amp;delayms=3000</t>
  </si>
  <si>
    <t>https://docs.google.com/presentation/d/1vqpz8PhNrVzivWKyjf0dPLoYGAK4B5y_QJlRMQen5KI/view</t>
  </si>
  <si>
    <t>headshots for remote teams html</t>
  </si>
  <si>
    <t>https://docs.google.com/presentation/d/1vqpz8PhNrVzivWKyjf0dPLoYGAK4B5y_QJlRMQen5KI/htmlpresent</t>
  </si>
  <si>
    <t>https://docs.google.com/document/d/1m6ZI8bq3_BCXH1b2ebuY4PEWDFlLfIRdO5jbM5ceuvw/edit?usp=sharing</t>
  </si>
  <si>
    <t>ring light photo booth rental pub</t>
  </si>
  <si>
    <t>https://docs.google.com/document/d/1m6ZI8bq3_BCXH1b2ebuY4PEWDFlLfIRdO5jbM5ceuvw/pub</t>
  </si>
  <si>
    <t>ring light photo booth rental view</t>
  </si>
  <si>
    <t>https://docs.google.com/document/d/1m6ZI8bq3_BCXH1b2ebuY4PEWDFlLfIRdO5jbM5ceuvw/view</t>
  </si>
  <si>
    <t>https://docs.google.com/presentation/d/13yg2w4uTG3vn488ULa8T_jisUwQug2TEDO6pnN3Y9WA/edit?usp=sharing</t>
  </si>
  <si>
    <t>https://docs.google.com/presentation/d/13yg2w4uTG3vn488ULa8T_jisUwQug2TEDO6pnN3Y9WA/pub?start=true&amp;loop=true&amp;delayms=3000</t>
  </si>
  <si>
    <t>https://docs.google.com/presentation/d/13yg2w4uTG3vn488ULa8T_jisUwQug2TEDO6pnN3Y9WA/view</t>
  </si>
  <si>
    <t>ring light photo booth rental html</t>
  </si>
  <si>
    <t>https://docs.google.com/presentation/d/13yg2w4uTG3vn488ULa8T_jisUwQug2TEDO6pnN3Y9WA/htmlpresent</t>
  </si>
  <si>
    <t>https://docs.google.com/document/d/1ahWiCD2VI1unSjpn0vhjk8DfYz9yfkXbeGW0wgltrMo/edit?usp=sharing</t>
  </si>
  <si>
    <t>photobooth los angeles pub</t>
  </si>
  <si>
    <t>https://docs.google.com/document/d/1ahWiCD2VI1unSjpn0vhjk8DfYz9yfkXbeGW0wgltrMo/pub</t>
  </si>
  <si>
    <t>photobooth los angeles view</t>
  </si>
  <si>
    <t>https://docs.google.com/document/d/1ahWiCD2VI1unSjpn0vhjk8DfYz9yfkXbeGW0wgltrMo/view</t>
  </si>
  <si>
    <t>https://docs.google.com/presentation/d/1gKaUDK8zMwvaf-61EDJ9ivB4cBvszHUDGCHvGzAjlcI/edit?usp=sharing</t>
  </si>
  <si>
    <t>https://docs.google.com/presentation/d/1gKaUDK8zMwvaf-61EDJ9ivB4cBvszHUDGCHvGzAjlcI/pub?start=true&amp;loop=true&amp;delayms=3000</t>
  </si>
  <si>
    <t>https://docs.google.com/presentation/d/1gKaUDK8zMwvaf-61EDJ9ivB4cBvszHUDGCHvGzAjlcI/view</t>
  </si>
  <si>
    <t>photobooth los angeles html</t>
  </si>
  <si>
    <t>https://docs.google.com/presentation/d/1gKaUDK8zMwvaf-61EDJ9ivB4cBvszHUDGCHvGzAjlcI/htmlpresent</t>
  </si>
  <si>
    <t>photo booth rental surrey</t>
  </si>
  <si>
    <t>https://drive.google.com/file/d/1492edgNXSl0Z48hPwAEl4abqZdUNPuuS/view?usp=sharing</t>
  </si>
  <si>
    <t>369 photo booth rental</t>
  </si>
  <si>
    <t>https://drive.google.com/file/d/1mX0VVyHpz5io-MDkJknWsfugK2n0GA0_/view?usp=sharing</t>
  </si>
  <si>
    <t>360 photo booth cost</t>
  </si>
  <si>
    <t>https://drive.google.com/file/d/1fqSJTjw0s4EMI8gx8DxvZlGraM4kYske/view?usp=sharing</t>
  </si>
  <si>
    <t>https://docs.google.com/document/d/1A3FMIItdyXgxUva_dztIoYEnw0ILZEq6oMjjwrjztG8/edit?usp=sharing</t>
  </si>
  <si>
    <t>photo booth rental surrey pub</t>
  </si>
  <si>
    <t>https://docs.google.com/document/d/1A3FMIItdyXgxUva_dztIoYEnw0ILZEq6oMjjwrjztG8/pub</t>
  </si>
  <si>
    <t>photo booth rental surrey view</t>
  </si>
  <si>
    <t>https://docs.google.com/document/d/1A3FMIItdyXgxUva_dztIoYEnw0ILZEq6oMjjwrjztG8/view</t>
  </si>
  <si>
    <t>https://docs.google.com/presentation/d/1AXfvM93mYHJ5PetdrunXWXRR-JCiK3J1sT_8Y2KuIas/edit?usp=sharing</t>
  </si>
  <si>
    <t>https://docs.google.com/presentation/d/1AXfvM93mYHJ5PetdrunXWXRR-JCiK3J1sT_8Y2KuIas/pub?start=true&amp;loop=true&amp;delayms=3000</t>
  </si>
  <si>
    <t>https://docs.google.com/presentation/d/1AXfvM93mYHJ5PetdrunXWXRR-JCiK3J1sT_8Y2KuIas/view</t>
  </si>
  <si>
    <t>photo booth rental surrey html</t>
  </si>
  <si>
    <t>https://docs.google.com/presentation/d/1AXfvM93mYHJ5PetdrunXWXRR-JCiK3J1sT_8Y2KuIas/htmlpresent</t>
  </si>
  <si>
    <t>https://docs.google.com/document/d/1icscTyBoNHeAY5adZwqmZSp18Tuf2SQginrFE8WiH4c/edit?usp=sharing</t>
  </si>
  <si>
    <t>369 photo booth rental pub</t>
  </si>
  <si>
    <t>https://docs.google.com/document/d/1icscTyBoNHeAY5adZwqmZSp18Tuf2SQginrFE8WiH4c/pub</t>
  </si>
  <si>
    <t>369 photo booth rental view</t>
  </si>
  <si>
    <t>https://docs.google.com/document/d/1icscTyBoNHeAY5adZwqmZSp18Tuf2SQginrFE8WiH4c/view</t>
  </si>
  <si>
    <t>https://docs.google.com/presentation/d/13DebI5gant5xv1iAVH4mM9pBmYhKTVsa0-ftZXgwifI/edit?usp=sharing</t>
  </si>
  <si>
    <t>https://docs.google.com/presentation/d/13DebI5gant5xv1iAVH4mM9pBmYhKTVsa0-ftZXgwifI/pub?start=true&amp;loop=true&amp;delayms=3000</t>
  </si>
  <si>
    <t>https://docs.google.com/presentation/d/13DebI5gant5xv1iAVH4mM9pBmYhKTVsa0-ftZXgwifI/view</t>
  </si>
  <si>
    <t>369 photo booth rental html</t>
  </si>
  <si>
    <t>https://docs.google.com/presentation/d/13DebI5gant5xv1iAVH4mM9pBmYhKTVsa0-ftZXgwifI/htmlpresent</t>
  </si>
  <si>
    <t>https://docs.google.com/document/d/1rOy22pxN_pXY2sjaCFjSOTAVfqg2ruJXeQHB_OjgoH0/edit?usp=sharing</t>
  </si>
  <si>
    <t>360 photo booth cost pub</t>
  </si>
  <si>
    <t>https://docs.google.com/document/d/1rOy22pxN_pXY2sjaCFjSOTAVfqg2ruJXeQHB_OjgoH0/pub</t>
  </si>
  <si>
    <t>360 photo booth cost view</t>
  </si>
  <si>
    <t>https://docs.google.com/document/d/1rOy22pxN_pXY2sjaCFjSOTAVfqg2ruJXeQHB_OjgoH0/view</t>
  </si>
  <si>
    <t>https://docs.google.com/presentation/d/1KnNANzPTVhcYdAng42Bfm0vNA0xlEDxl_L9DUbPSXDA/edit?usp=sharing</t>
  </si>
  <si>
    <t>https://docs.google.com/presentation/d/1KnNANzPTVhcYdAng42Bfm0vNA0xlEDxl_L9DUbPSXDA/pub?start=true&amp;loop=true&amp;delayms=3000</t>
  </si>
  <si>
    <t>https://docs.google.com/presentation/d/1KnNANzPTVhcYdAng42Bfm0vNA0xlEDxl_L9DUbPSXDA/view</t>
  </si>
  <si>
    <t>360 photo booth cost html</t>
  </si>
  <si>
    <t>https://docs.google.com/presentation/d/1KnNANzPTVhcYdAng42Bfm0vNA0xlEDxl_L9DUbPSXDA/htmlpresent</t>
  </si>
  <si>
    <t>diy wedding photo booth</t>
  </si>
  <si>
    <t>https://drive.google.com/file/d/1VtEyE_uFXxcfO9pInx48MCtwX4-AzH7Y/view?usp=sharing</t>
  </si>
  <si>
    <t>photo machine rental</t>
  </si>
  <si>
    <t>https://drive.google.com/file/d/13pE0o03YeEZYXDhs2RUgbwzaLfK1pAdA/view?usp=sharing</t>
  </si>
  <si>
    <t>photo booth enclosure</t>
  </si>
  <si>
    <t>https://drive.google.com/file/d/1byYnx13_yOaYvJMKKC3BC6Y5LHQd4uYj/view?usp=sharing</t>
  </si>
  <si>
    <t>https://docs.google.com/document/d/1Mc8jFpOeZ1t_SMg3U95DEwisLLWt3lihFpi6kw-raoI/edit?usp=sharing</t>
  </si>
  <si>
    <t>diy wedding photo booth pub</t>
  </si>
  <si>
    <t>https://docs.google.com/document/d/1Mc8jFpOeZ1t_SMg3U95DEwisLLWt3lihFpi6kw-raoI/pub</t>
  </si>
  <si>
    <t>diy wedding photo booth view</t>
  </si>
  <si>
    <t>https://docs.google.com/document/d/1Mc8jFpOeZ1t_SMg3U95DEwisLLWt3lihFpi6kw-raoI/view</t>
  </si>
  <si>
    <t>https://docs.google.com/presentation/d/1FW0uGfBfDEFLDbmnPHjT9nU7qj1yOWj_PAuao5qT8HY/edit?usp=sharing</t>
  </si>
  <si>
    <t>https://docs.google.com/presentation/d/1FW0uGfBfDEFLDbmnPHjT9nU7qj1yOWj_PAuao5qT8HY/pub?start=true&amp;loop=true&amp;delayms=3000</t>
  </si>
  <si>
    <t>https://docs.google.com/presentation/d/1FW0uGfBfDEFLDbmnPHjT9nU7qj1yOWj_PAuao5qT8HY/view</t>
  </si>
  <si>
    <t>diy wedding photo booth html</t>
  </si>
  <si>
    <t>https://docs.google.com/presentation/d/1FW0uGfBfDEFLDbmnPHjT9nU7qj1yOWj_PAuao5qT8HY/htmlpresent</t>
  </si>
  <si>
    <t>https://docs.google.com/document/d/1Cd2qHXIJbI4XfTTVKEAEW9sZ1Scpi88i_f7zUu87450/edit?usp=sharing</t>
  </si>
  <si>
    <t>photo machine rental pub</t>
  </si>
  <si>
    <t>https://docs.google.com/document/d/1Cd2qHXIJbI4XfTTVKEAEW9sZ1Scpi88i_f7zUu87450/pub</t>
  </si>
  <si>
    <t>photo machine rental view</t>
  </si>
  <si>
    <t>https://docs.google.com/document/d/1Cd2qHXIJbI4XfTTVKEAEW9sZ1Scpi88i_f7zUu87450/view</t>
  </si>
  <si>
    <t>https://docs.google.com/presentation/d/1llv87ACCuiGPGnZMjQBX0wob8dW4mn8rA67H6ojDPMI/edit?usp=sharing</t>
  </si>
  <si>
    <t>https://docs.google.com/presentation/d/1llv87ACCuiGPGnZMjQBX0wob8dW4mn8rA67H6ojDPMI/pub?start=true&amp;loop=true&amp;delayms=3000</t>
  </si>
  <si>
    <t>https://docs.google.com/presentation/d/1llv87ACCuiGPGnZMjQBX0wob8dW4mn8rA67H6ojDPMI/view</t>
  </si>
  <si>
    <t>photo machine rental html</t>
  </si>
  <si>
    <t>https://docs.google.com/presentation/d/1llv87ACCuiGPGnZMjQBX0wob8dW4mn8rA67H6ojDPMI/htmlpresent</t>
  </si>
  <si>
    <t>https://docs.google.com/document/d/1DIoM7XtCH1piTjUzXYSRLQeLMbiM_Ifa9Ypam4SvVcw/edit?usp=sharing</t>
  </si>
  <si>
    <t>photo booth enclosure pub</t>
  </si>
  <si>
    <t>https://docs.google.com/document/d/1DIoM7XtCH1piTjUzXYSRLQeLMbiM_Ifa9Ypam4SvVcw/pub</t>
  </si>
  <si>
    <t>photo booth enclosure view</t>
  </si>
  <si>
    <t>https://docs.google.com/document/d/1DIoM7XtCH1piTjUzXYSRLQeLMbiM_Ifa9Ypam4SvVcw/view</t>
  </si>
  <si>
    <t>https://docs.google.com/presentation/d/14iZSD2ZvVlXr3HK-00QDTiC3SIxIyZMnpLBUbrmmR7M/edit?usp=sharing</t>
  </si>
  <si>
    <t>https://docs.google.com/presentation/d/14iZSD2ZvVlXr3HK-00QDTiC3SIxIyZMnpLBUbrmmR7M/pub?start=true&amp;loop=true&amp;delayms=3000</t>
  </si>
  <si>
    <t>https://docs.google.com/presentation/d/14iZSD2ZvVlXr3HK-00QDTiC3SIxIyZMnpLBUbrmmR7M/view</t>
  </si>
  <si>
    <t>photo booth enclosure html</t>
  </si>
  <si>
    <t>https://docs.google.com/presentation/d/14iZSD2ZvVlXr3HK-00QDTiC3SIxIyZMnpLBUbrmmR7M/htmlpresent</t>
  </si>
  <si>
    <t>wedding photo booth near me</t>
  </si>
  <si>
    <t>https://drive.google.com/file/d/1_UqCCx03fIMNQRbbcBuknfMs-6lXlNxL/view?usp=sharing</t>
  </si>
  <si>
    <t>photo booth services near me</t>
  </si>
  <si>
    <t>https://drive.google.com/file/d/1TzB8z50NumI_SOq3lAM4Z2S0TI7L4mG8/view?usp=sharing</t>
  </si>
  <si>
    <t>roamer photo booth</t>
  </si>
  <si>
    <t>https://drive.google.com/file/d/1PY3VyVXXt2Zqf3GeYP_nK_Pvx75PXutQ/view?usp=sharing</t>
  </si>
  <si>
    <t>https://docs.google.com/document/d/1V7bp-eK_8qYEQ4b6hXT-18prFon8pV_BXjGyiB2GsYM/edit?usp=sharing</t>
  </si>
  <si>
    <t>wedding photo booth near me pub</t>
  </si>
  <si>
    <t>https://docs.google.com/document/d/1V7bp-eK_8qYEQ4b6hXT-18prFon8pV_BXjGyiB2GsYM/pub</t>
  </si>
  <si>
    <t>wedding photo booth near me view</t>
  </si>
  <si>
    <t>https://docs.google.com/document/d/1V7bp-eK_8qYEQ4b6hXT-18prFon8pV_BXjGyiB2GsYM/view</t>
  </si>
  <si>
    <t>https://docs.google.com/presentation/d/14WEtnuxdg68yuHyyXWPlC130UFEElJZislN0b-J-E7w/edit?usp=sharing</t>
  </si>
  <si>
    <t>https://docs.google.com/presentation/d/14WEtnuxdg68yuHyyXWPlC130UFEElJZislN0b-J-E7w/pub?start=true&amp;loop=true&amp;delayms=3000</t>
  </si>
  <si>
    <t>https://docs.google.com/presentation/d/14WEtnuxdg68yuHyyXWPlC130UFEElJZislN0b-J-E7w/view</t>
  </si>
  <si>
    <t>wedding photo booth near me html</t>
  </si>
  <si>
    <t>https://docs.google.com/presentation/d/14WEtnuxdg68yuHyyXWPlC130UFEElJZislN0b-J-E7w/htmlpresent</t>
  </si>
  <si>
    <t>https://docs.google.com/document/d/1IaOhiHpb8WN4r5LJsTVXdwx8JCmQF8VDdst_pOmdY0A/edit?usp=sharing</t>
  </si>
  <si>
    <t>photo booth services near me pub</t>
  </si>
  <si>
    <t>https://docs.google.com/document/d/1IaOhiHpb8WN4r5LJsTVXdwx8JCmQF8VDdst_pOmdY0A/pub</t>
  </si>
  <si>
    <t>photo booth services near me view</t>
  </si>
  <si>
    <t>https://docs.google.com/document/d/1IaOhiHpb8WN4r5LJsTVXdwx8JCmQF8VDdst_pOmdY0A/view</t>
  </si>
  <si>
    <t>https://docs.google.com/presentation/d/1vvds75dkXXvQW950_kXOf_uylVuH0VXrL2n5wV1zHYQ/edit?usp=sharing</t>
  </si>
  <si>
    <t>https://docs.google.com/presentation/d/1vvds75dkXXvQW950_kXOf_uylVuH0VXrL2n5wV1zHYQ/pub?start=true&amp;loop=true&amp;delayms=3000</t>
  </si>
  <si>
    <t>https://docs.google.com/presentation/d/1vvds75dkXXvQW950_kXOf_uylVuH0VXrL2n5wV1zHYQ/view</t>
  </si>
  <si>
    <t>photo booth services near me html</t>
  </si>
  <si>
    <t>https://docs.google.com/presentation/d/1vvds75dkXXvQW950_kXOf_uylVuH0VXrL2n5wV1zHYQ/htmlpresent</t>
  </si>
  <si>
    <t>https://docs.google.com/document/d/1WKm3br2Whf9HkX5HOsatAlj-utKQSyhj9W3w8s9oz9M/edit?usp=sharing</t>
  </si>
  <si>
    <t>roamer photo booth pub</t>
  </si>
  <si>
    <t>https://docs.google.com/document/d/1WKm3br2Whf9HkX5HOsatAlj-utKQSyhj9W3w8s9oz9M/pub</t>
  </si>
  <si>
    <t>roamer photo booth view</t>
  </si>
  <si>
    <t>https://docs.google.com/document/d/1WKm3br2Whf9HkX5HOsatAlj-utKQSyhj9W3w8s9oz9M/view</t>
  </si>
  <si>
    <t>https://docs.google.com/presentation/d/17JjPPg7v58hHzdCVegDRpowirlpiZGW2E8oGI70aTA0/edit?usp=sharing</t>
  </si>
  <si>
    <t>https://docs.google.com/presentation/d/17JjPPg7v58hHzdCVegDRpowirlpiZGW2E8oGI70aTA0/pub?start=true&amp;loop=true&amp;delayms=3000</t>
  </si>
  <si>
    <t>https://docs.google.com/presentation/d/17JjPPg7v58hHzdCVegDRpowirlpiZGW2E8oGI70aTA0/view</t>
  </si>
  <si>
    <t>roamer photo booth html</t>
  </si>
  <si>
    <t>https://docs.google.com/presentation/d/17JjPPg7v58hHzdCVegDRpowirlpiZGW2E8oGI70aTA0/htmlpresent</t>
  </si>
  <si>
    <t>seattle photo booth</t>
  </si>
  <si>
    <t>https://drive.google.com/file/d/19cGXzA7sA-w1Vzmrf9LGP1jiHQGkdjPL/view?usp=sharing</t>
  </si>
  <si>
    <t>camera booth</t>
  </si>
  <si>
    <t>https://drive.google.com/file/d/1qyTJ3rOlLMlQxm10tPvHppakyGjDFqHZ/view?usp=sharing</t>
  </si>
  <si>
    <t>https://docs.google.com/document/d/1ZlhZg-jAUcXlFprqohmGm5F2NcdDAXncaTosJjMfmwY/edit?usp=sharing</t>
  </si>
  <si>
    <t>seattle photo booth pub</t>
  </si>
  <si>
    <t>https://docs.google.com/document/d/1ZlhZg-jAUcXlFprqohmGm5F2NcdDAXncaTosJjMfmwY/pub</t>
  </si>
  <si>
    <t>seattle photo booth view</t>
  </si>
  <si>
    <t>https://docs.google.com/document/d/1ZlhZg-jAUcXlFprqohmGm5F2NcdDAXncaTosJjMfmwY/view</t>
  </si>
  <si>
    <t>https://docs.google.com/presentation/d/13otuRrhjbZRhal66xEK2J2t7DDdR3gXWzGGjozy5Vco/edit?usp=sharing</t>
  </si>
  <si>
    <t>https://docs.google.com/presentation/d/13otuRrhjbZRhal66xEK2J2t7DDdR3gXWzGGjozy5Vco/pub?start=true&amp;loop=true&amp;delayms=3000</t>
  </si>
  <si>
    <t>https://docs.google.com/presentation/d/13otuRrhjbZRhal66xEK2J2t7DDdR3gXWzGGjozy5Vco/view</t>
  </si>
  <si>
    <t>seattle photo booth html</t>
  </si>
  <si>
    <t>https://docs.google.com/presentation/d/13otuRrhjbZRhal66xEK2J2t7DDdR3gXWzGGjozy5Vco/htmlpresent</t>
  </si>
  <si>
    <t>https://docs.google.com/document/d/1p3nPZIdP-w7ZA1s2n9rD3jC32oh64TXorAGApNDGEX8/edit?usp=sharing</t>
  </si>
  <si>
    <t>camera booth pub</t>
  </si>
  <si>
    <t>https://docs.google.com/document/d/1p3nPZIdP-w7ZA1s2n9rD3jC32oh64TXorAGApNDGEX8/pub</t>
  </si>
  <si>
    <t>camera booth view</t>
  </si>
  <si>
    <t>https://docs.google.com/document/d/1p3nPZIdP-w7ZA1s2n9rD3jC32oh64TXorAGApNDGEX8/view</t>
  </si>
  <si>
    <t>https://docs.google.com/presentation/d/1WMUpmLFcLeQ8qiMOseYzNOL4ZjWguXkLddQsyBjEIJw/edit?usp=sharing</t>
  </si>
  <si>
    <t>https://docs.google.com/presentation/d/1WMUpmLFcLeQ8qiMOseYzNOL4ZjWguXkLddQsyBjEIJw/pub?start=true&amp;loop=true&amp;delayms=3000</t>
  </si>
  <si>
    <t>https://docs.google.com/presentation/d/1WMUpmLFcLeQ8qiMOseYzNOL4ZjWguXkLddQsyBjEIJw/view</t>
  </si>
  <si>
    <t>camera booth html</t>
  </si>
  <si>
    <t>https://docs.google.com/presentation/d/1WMUpmLFcLeQ8qiMOseYzNOL4ZjWguXkLddQsyBjEIJw/htmlpresent</t>
  </si>
  <si>
    <t>folder HTML</t>
  </si>
  <si>
    <t>selfie party booth beverly hills HTML</t>
  </si>
  <si>
    <t>https://drive.google.com/drive/folders/1suxbGjSicA3Vogq2P8dpd4Rxq1TmY1uA?usp=sharing</t>
  </si>
  <si>
    <t>HTML</t>
  </si>
  <si>
    <t>selfie-party-booth-beverly-hills.html</t>
  </si>
  <si>
    <t>https://drive.google.com/file/d/1Eo0kqP3vF8m3qaenN2wKCbRtZDX8wXDc/view?usp=sharing</t>
  </si>
  <si>
    <t>360-photo-booth-accessories-selfie-party-booth-beverly-hills.html</t>
  </si>
  <si>
    <t>https://drive.google.com/file/d/18VKntR53l4UuAlKCYAESRHi0RrHqk4-S/view?usp=sharing</t>
  </si>
  <si>
    <t>mirror-photo-booth-rental-near-me-selfie-party-booth-beverly-hills.html</t>
  </si>
  <si>
    <t>https://drive.google.com/file/d/1MGibxrsbOXDk80kMNssB235oxaHSGZwR/view?usp=sharing</t>
  </si>
  <si>
    <t>photo-booth-for-wedding-reception-selfie-party-booth-beverly-hills.html</t>
  </si>
  <si>
    <t>https://drive.google.com/file/d/1Kj6zMGZ8Ygq2C0gG-B0rgv_Nx1BRefJz/view?usp=sharing</t>
  </si>
  <si>
    <t>headshots-for-remote-teams-selfie-party-booth-beverly-hills.html</t>
  </si>
  <si>
    <t>https://drive.google.com/file/d/16wYmLrJ8r1kmGPym8bwJHko7fToylO2P/view?usp=sharing</t>
  </si>
  <si>
    <t>ring-light-photo-booth-rental-selfie-party-booth-beverly-hills.html</t>
  </si>
  <si>
    <t>https://drive.google.com/file/d/1r_vvJFjlPYH7jGrEXONvsSnC_lNYrkUY/view?usp=sharing</t>
  </si>
  <si>
    <t>photobooth-los-angeles-selfie-party-booth-beverly-hills.html</t>
  </si>
  <si>
    <t>https://drive.google.com/file/d/1Hk_Y5KCfSZnICJj2kjX60cKK_G2gF4uY/view?usp=sharing</t>
  </si>
  <si>
    <t>photo-booth-rental-surrey-selfie-party-booth-beverly-hills.html</t>
  </si>
  <si>
    <t>https://drive.google.com/file/d/1_yD8SAZEHfS2aoWNgI6M4MTZbUNQjZNr/view?usp=sharing</t>
  </si>
  <si>
    <t>369-photo-booth-rental-selfie-party-booth-beverly-hills.html</t>
  </si>
  <si>
    <t>https://drive.google.com/file/d/1sh3E4MeMda2EBbAkliZKGNq1iPPPKpoj/view?usp=sharing</t>
  </si>
  <si>
    <t>360-photo-booth-cost-selfie-party-booth-beverly-hills.html</t>
  </si>
  <si>
    <t>https://drive.google.com/file/d/1egfj_lP9orHeV-NLtCcn6eho4K3fIOH3/view?usp=sharing</t>
  </si>
  <si>
    <t>diy-wedding-photo-booth-selfie-party-booth-beverly-hills.html</t>
  </si>
  <si>
    <t>https://drive.google.com/file/d/17e4kclqvN1MPC1u8OpsApbgGmV47SHUq/view?usp=sharing</t>
  </si>
  <si>
    <t>photo-machine-rental-selfie-party-booth-beverly-hills.html</t>
  </si>
  <si>
    <t>https://drive.google.com/file/d/1ytygKpCKit1V5oGrLML3ckOnhDVcBamk/view?usp=sharing</t>
  </si>
  <si>
    <t>photo-booth-enclosure-selfie-party-booth-beverly-hills.html</t>
  </si>
  <si>
    <t>https://drive.google.com/file/d/18JVqk2SFztkpcBWpFp1QBaa9n4fyaGm8/view?usp=sharing</t>
  </si>
  <si>
    <t>wedding-photo-booth-near-me-selfie-party-booth-beverly-hills.html</t>
  </si>
  <si>
    <t>https://drive.google.com/file/d/19nkSOaZiK2ncbYW0dAOKyBPqB-vMLlfy/view?usp=sharing</t>
  </si>
  <si>
    <t>photo-booth-services-near-me-selfie-party-booth-beverly-hills.html</t>
  </si>
  <si>
    <t>https://drive.google.com/file/d/1mHL-BjKfwZjmv4BLjUJQYC6pcK6FkEEw/view?usp=sharing</t>
  </si>
  <si>
    <t>roamer-photo-booth-selfie-party-booth-beverly-hills.html</t>
  </si>
  <si>
    <t>https://drive.google.com/file/d/1gtBADBUpNM5sUBLyu_NANtnImdpf6Xz7/view?usp=sharing</t>
  </si>
  <si>
    <t>seattle-photo-booth-selfie-party-booth-beverly-hills.html</t>
  </si>
  <si>
    <t>https://drive.google.com/file/d/1hmBfj174I3IRpzwKTML6FUDSlYtnsZpc/view?usp=sharing</t>
  </si>
  <si>
    <t>camera-booth-selfie-party-booth-beverly-hills.html</t>
  </si>
  <si>
    <t>https://drive.google.com/file/d/1bhdO6qWHWoR3Ajd8t-BhGTBrrQGezi2P/view?usp=sharing</t>
  </si>
  <si>
    <t>ods</t>
  </si>
  <si>
    <t>selfie party booth beverly hills-selfie party booth beverly hills.ods</t>
  </si>
  <si>
    <t>https://drive.google.com/file/d/19AB668MzuC0jJuUPpFJd6EHIOp6WXeH8/view?usp=sharing</t>
  </si>
  <si>
    <t>xlsx</t>
  </si>
  <si>
    <t>selfie party booth beverly hills-selfie party booth beverly hills.xlsx</t>
  </si>
  <si>
    <t>https://docs.google.com/spreadsheets/d/1a4PPTeUBsyCBBIXMGyFxWwvKjcLH_-Qr/edit?usp=sharing&amp;ouid=115602453726005426174&amp;rtpof=true&amp;sd=true</t>
  </si>
  <si>
    <t>selfie party booth beverly hills-Keywords.ods</t>
  </si>
  <si>
    <t>https://drive.google.com/file/d/12LmGYFG5OOvW4IOmnGVKnmBhyyZCwrRn/view?usp=sharing</t>
  </si>
  <si>
    <t>selfie party booth beverly hills-Keywords.xlsx</t>
  </si>
  <si>
    <t>https://docs.google.com/spreadsheets/d/1A97in3LZWG3Y5T53bqkcuXCAmaUK1kQ1/edit?usp=sharing&amp;ouid=115602453726005426174&amp;rtpof=true&amp;sd=true</t>
  </si>
  <si>
    <t>selfie party booth beverly hills-Content.ods</t>
  </si>
  <si>
    <t>https://drive.google.com/file/d/1AH_3o_nGTzb62ZwJSgs4zpOzYV6v0D3c/view?usp=sharing</t>
  </si>
  <si>
    <t>selfie party booth beverly hills-Content.xlsx</t>
  </si>
  <si>
    <t>https://docs.google.com/spreadsheets/d/15hzq6U-zrlOb0ekvbQTwDo_wu2Ir66-W/edit?usp=sharing&amp;ouid=115602453726005426174&amp;rtpof=true&amp;sd=true</t>
  </si>
  <si>
    <t>selfie party booth beverly hills-Calendar Events.ods</t>
  </si>
  <si>
    <t>https://drive.google.com/file/d/1Gpwp5P2TUoWD2Plrgaw_warB-1sUhRAi/view?usp=sharing</t>
  </si>
  <si>
    <t>selfie party booth beverly hills-Calendar Events.xlsx</t>
  </si>
  <si>
    <t>https://docs.google.com/spreadsheets/d/1NotVN0SniEGNKJotzNNxqqVqwEGjwaCv/edit?usp=sharing&amp;ouid=115602453726005426174&amp;rtpof=true&amp;sd=true</t>
  </si>
  <si>
    <t>selfie party booth beverly hills-RSS Feeds.ods</t>
  </si>
  <si>
    <t>https://drive.google.com/file/d/11gtkgWaa4Vi1UucjaQgWgHmw4fIkGHzb/view?usp=sharing</t>
  </si>
  <si>
    <t>selfie party booth beverly hills-RSS Feeds.xlsx</t>
  </si>
  <si>
    <t>https://docs.google.com/spreadsheets/d/1y8j0UZFnGmHWsDTP3P5ZpCjuCc3qSp_H/edit?usp=sharing&amp;ouid=115602453726005426174&amp;rtpof=true&amp;sd=true</t>
  </si>
  <si>
    <t>selfie party booth beverly hills-Iframe Embeds.ods</t>
  </si>
  <si>
    <t>https://drive.google.com/file/d/1CUQXmw4WAuQTn6FisqdUy1QCl6XXD_bG/view?usp=sharing</t>
  </si>
  <si>
    <t>selfie party booth beverly hills-Iframe Embeds.xlsx</t>
  </si>
  <si>
    <t>https://docs.google.com/spreadsheets/d/1EXpnRlh6RBnSCAJih9BBGjq9M_d5R-VH/edit?usp=sharing&amp;ouid=115602453726005426174&amp;rtpof=true&amp;sd=true</t>
  </si>
  <si>
    <t>rtf</t>
  </si>
  <si>
    <t>roamer photo booth.rtf</t>
  </si>
  <si>
    <t>https://drive.google.com/file/d/12zb7xyo2GzmVZvHpBTFZsWALtft6aAKq/view?usp=sharing</t>
  </si>
  <si>
    <t>txt</t>
  </si>
  <si>
    <t>roamer photo booth.txt</t>
  </si>
  <si>
    <t>https://drive.google.com/file/d/1P4-MXp9WATIUrTLnvDixyjH6ggqWlkBJ/view?usp=sharing</t>
  </si>
  <si>
    <t>selfie station rental near me.rtf</t>
  </si>
  <si>
    <t>https://drive.google.com/file/d/11ADTYSQ7A792TGw8C2_-erIdGJyfcaEo/view?usp=sharing</t>
  </si>
  <si>
    <t>selfie station rental near me.txt</t>
  </si>
  <si>
    <t>https://drive.google.com/file/d/1LpXFRHoNIT9PrR7tXoxIkmDLnCk5rTGh/view?usp=sharing</t>
  </si>
  <si>
    <t>open air photo booth for sale.rtf</t>
  </si>
  <si>
    <t>https://drive.google.com/file/d/1qVpZgzq7S617jovdCmgvD-KEoqyxz5vC/view?usp=sharing</t>
  </si>
  <si>
    <t>open air photo booth for sale.txt</t>
  </si>
  <si>
    <t>https://drive.google.com/file/d/1Z-ev_Orfd_TYwmMMjW2A0dEsT3OXYVUS/view?usp=sharing</t>
  </si>
  <si>
    <t>at home photo booth.rtf</t>
  </si>
  <si>
    <t>https://drive.google.com/file/d/1HXDjJSjr5DlECSQIfYBxa-6fg6-Cw_wJ/view?usp=sharing</t>
  </si>
  <si>
    <t>at home photo booth.txt</t>
  </si>
  <si>
    <t>https://drive.google.com/file/d/1Ov73aMrZPs1gSdiOiKP5Qi_2xjV0q1LV/view?usp=sharing</t>
  </si>
  <si>
    <t>seattle photo booth.rtf</t>
  </si>
  <si>
    <t>https://drive.google.com/file/d/1P9-HOEpQs_XH-VM29GWrtmkxqd3t-lez/view?usp=sharing</t>
  </si>
  <si>
    <t>seattle photo booth.txt</t>
  </si>
  <si>
    <t>https://drive.google.com/file/d/1jrVppwvAzLqhaKiOh42jIRAKxSGwXKZg/view?usp=sharing</t>
  </si>
  <si>
    <t>camera booth.rtf</t>
  </si>
  <si>
    <t>https://drive.google.com/file/d/1QKxbl2Lx-AN5_19ilO_9XGzkiOeW4Jnt/view?usp=sharing</t>
  </si>
  <si>
    <t>camera booth.txt</t>
  </si>
  <si>
    <t>https://drive.google.com/file/d/1gX_j4mXxC4-m-llt-bc_e1bpI_fpXvp2/view?usp=sharing</t>
  </si>
  <si>
    <t>photo booth services near me.rtf</t>
  </si>
  <si>
    <t>https://drive.google.com/file/d/1kpT51BZSa7gBkohVkP77qBlVrESaKn2o/view?usp=sharing</t>
  </si>
  <si>
    <t>photo booth services near me.txt</t>
  </si>
  <si>
    <t>https://drive.google.com/file/d/1b5Ku8hxqwQ1p_xVzpZUPQNPAPP67VIC5/view?usp=sharing</t>
  </si>
  <si>
    <t>wedding photo booth near me.rtf</t>
  </si>
  <si>
    <t>https://drive.google.com/file/d/1_kHpympf9JodVt1lovvyzthxz2rKgU7Y/view?usp=sharing</t>
  </si>
  <si>
    <t>wedding photo booth near me.txt</t>
  </si>
  <si>
    <t>https://drive.google.com/file/d/1dZURbt8NmPUj0bOkARURUx38O31On6U_/view?usp=sharing</t>
  </si>
  <si>
    <t>photo booth enclosure.rtf</t>
  </si>
  <si>
    <t>https://drive.google.com/file/d/1_5i8CpCA0ggqotz3FlNs-hJoxKbrB1vs/view?usp=sharing</t>
  </si>
  <si>
    <t>photo booth enclosure.txt</t>
  </si>
  <si>
    <t>https://drive.google.com/file/d/1EMFZPd7PdjCWf16XTEdVjDtnW_tJuMZ-/view?usp=sharing</t>
  </si>
  <si>
    <t>photo machine rental.rtf</t>
  </si>
  <si>
    <t>https://drive.google.com/file/d/1hHkt7HIS61BdFbhLnRz6cU5_seNRHCyS/view?usp=sharing</t>
  </si>
  <si>
    <t>photo machine rental.txt</t>
  </si>
  <si>
    <t>https://drive.google.com/file/d/1nSQ5XwU2kg0618x9QAbVoqgcpoI9wvbO/view?usp=sharing</t>
  </si>
  <si>
    <t>diy wedding photo booth.rtf</t>
  </si>
  <si>
    <t>https://drive.google.com/file/d/1xobejdSkqj3rbSUz-EBf8kuhyeSosgqR/view?usp=sharing</t>
  </si>
  <si>
    <t>diy wedding photo booth.txt</t>
  </si>
  <si>
    <t>https://drive.google.com/file/d/1GpTasNIXwfAIePc99mlEtlxFj94Ud5ti/view?usp=sharing</t>
  </si>
  <si>
    <t>360 photo booth cost.rtf</t>
  </si>
  <si>
    <t>https://drive.google.com/file/d/1KoSY4jaf2H4XCK2rpPRgwS2O6C7FxHOw/view?usp=sharing</t>
  </si>
  <si>
    <t>360 photo booth cost.txt</t>
  </si>
  <si>
    <t>https://drive.google.com/file/d/1s3CaulB24D7gPKb75uppEMtHf7HD3u1g/view?usp=sharing</t>
  </si>
  <si>
    <t>369 photo booth rental.rtf</t>
  </si>
  <si>
    <t>https://drive.google.com/file/d/1npgN5xhLMSgbFM-0K5nBWDa8AS3jVyCU/view?usp=sharing</t>
  </si>
  <si>
    <t>369 photo booth rental.txt</t>
  </si>
  <si>
    <t>https://drive.google.com/file/d/1xO0-4ZMEGhUCGJhelI0ufjMJ_tKFzCKk/view?usp=sharing</t>
  </si>
  <si>
    <t>photo booth rental surrey.rtf</t>
  </si>
  <si>
    <t>https://drive.google.com/file/d/1sysCeGHCCFtLOVxXTX1pMQy82aImJCMw/view?usp=sharing</t>
  </si>
  <si>
    <t>photo booth rental surrey.txt</t>
  </si>
  <si>
    <t>https://drive.google.com/file/d/1bdIY3g_VME2APZyEDc0YgObwSJ-ruPw-/view?usp=sharing</t>
  </si>
  <si>
    <t>photobooth los angeles.rtf</t>
  </si>
  <si>
    <t>https://drive.google.com/file/d/1T_moDku6WKdWvMvmN3snwyVLYoEPp0ET/view?usp=sharing</t>
  </si>
  <si>
    <t>photobooth los angeles.txt</t>
  </si>
  <si>
    <t>https://drive.google.com/file/d/1rzAmb_jS1PLA9njua4K8Lf7Qz0PP2pKj/view?usp=sharing</t>
  </si>
  <si>
    <t>ring light photo booth rental.rtf</t>
  </si>
  <si>
    <t>https://drive.google.com/file/d/1a9RuTlA7fKKDg_ocZtufP6KYrPlWrIto/view?usp=sharing</t>
  </si>
  <si>
    <t>ring light photo booth rental.txt</t>
  </si>
  <si>
    <t>https://drive.google.com/file/d/1iNmbzN-_WVtjQdict2vW43Oh36DZ5mbJ/view?usp=sharing</t>
  </si>
  <si>
    <t>headshots for remote teams.rtf</t>
  </si>
  <si>
    <t>https://drive.google.com/file/d/1H_HyFsd69p3b7mSoURUhLg9s70Z1j-3S/view?usp=sharing</t>
  </si>
  <si>
    <t>headshots for remote teams.txt</t>
  </si>
  <si>
    <t>https://drive.google.com/file/d/1rocMiuKRcmAUi8rZFV5DCt4yaiQ6QkxC/view?usp=sharing</t>
  </si>
  <si>
    <t>photo booth for wedding reception.rtf</t>
  </si>
  <si>
    <t>https://drive.google.com/file/d/189TRGOyoz-6QQIgUynmxONxxPTD-DJhR/view?usp=sharing</t>
  </si>
  <si>
    <t>photo booth for wedding reception.txt</t>
  </si>
  <si>
    <t>https://drive.google.com/file/d/13eDkGJN-_yjEoq1NkfXjBUqDMm7zmaYR/view?usp=sharing</t>
  </si>
  <si>
    <t>mirror photo booth rental near me.rtf</t>
  </si>
  <si>
    <t>https://drive.google.com/file/d/18Hfsg6d1ErlMzAAzbKz8e-sbzXO66inM/view?usp=sharing</t>
  </si>
  <si>
    <t>mirror photo booth rental near me.txt</t>
  </si>
  <si>
    <t>https://drive.google.com/file/d/1ktjFQKBOmi5JyDeJ2Vvv5OTJ6XiJSOvq/view?usp=sharing</t>
  </si>
  <si>
    <t>360 photo booth accessories.rtf</t>
  </si>
  <si>
    <t>https://drive.google.com/file/d/16whhPr0A47UAjIGzkehibDP9SxTZttIG/view?usp=sharing</t>
  </si>
  <si>
    <t>360 photo booth accessories.txt</t>
  </si>
  <si>
    <t>https://drive.google.com/file/d/1w2nA66lKUeck5eu1AqGyf-6FboIuaHjK/view?usp=sharing</t>
  </si>
  <si>
    <t>selfie party booth beverly hills.rtf</t>
  </si>
  <si>
    <t>https://drive.google.com/file/d/1WibYkvbxEJ8-6wTUzRkyh3hmW_WIZKx4/view?usp=sharing</t>
  </si>
  <si>
    <t>selfie party booth beverly hills.txt</t>
  </si>
  <si>
    <t>https://drive.google.com/file/d/1YIckw4DudmhiJUJGT1nKrs1xHAXo9IRX/view?usp=sharing</t>
  </si>
  <si>
    <t>https://drive.google.com/file/d/1fM6e1XuHObzHILPoR0mU7x5DQFiVANTo/view?usp=sharing</t>
  </si>
  <si>
    <t>https://drive.google.com/file/d/1BbX_0HNSxhJ01v2ao-iSgCXBlPkH-01X/view?usp=sharing</t>
  </si>
  <si>
    <t>https://drive.google.com/file/d/1P6gX49s_DAbXZy3R8kRVJqGEoJD9qpug/view?usp=sharing</t>
  </si>
  <si>
    <t>https://drive.google.com/file/d/1slw7-EWvn8twRN8RdJqVz1T3aMKP2sZd/view?usp=sharing</t>
  </si>
  <si>
    <t>https://drive.google.com/file/d/1dz66WxX3jS28-3GWDJY2PxcUBCyAn-Tw/view?usp=sharing</t>
  </si>
  <si>
    <t>https://drive.google.com/file/d/1YCUxrgfDfGJLQYoyI3t4y_NqqA4P3URc/view?usp=sharing</t>
  </si>
  <si>
    <t>pdf</t>
  </si>
  <si>
    <t>roamer photo booth.pdf</t>
  </si>
  <si>
    <t>https://drive.google.com/file/d/10VgB03TagcOdKdifhZU7kf7CDjRsMBjF/view?usp=sharing</t>
  </si>
  <si>
    <t>selfie station rental near me.pdf</t>
  </si>
  <si>
    <t>https://drive.google.com/file/d/1H9pkJNkKmjNNZK7Y1fcIt0VB1f2PIPKR/view?usp=sharing</t>
  </si>
  <si>
    <t>open air photo booth for sale.pdf</t>
  </si>
  <si>
    <t>https://drive.google.com/file/d/1vkXwhLrrS8Lbj5-DYx6kInCFQ_SBkF5z/view?usp=sharing</t>
  </si>
  <si>
    <t>at home photo booth.pdf</t>
  </si>
  <si>
    <t>https://drive.google.com/file/d/1dGfLBPYdIuFXFIGC9Y-InI6jZbf5_Jdc/view?usp=sharing</t>
  </si>
  <si>
    <t>seattle photo booth.pdf</t>
  </si>
  <si>
    <t>https://drive.google.com/file/d/1EBRQDYgPp8JeJpRRjS1QmuBgYrnm4nRb/view?usp=sharing</t>
  </si>
  <si>
    <t>camera booth.pdf</t>
  </si>
  <si>
    <t>https://drive.google.com/file/d/1onCBMeRms0QcrpxnBf6mKXhEyt0xlxsF/view?usp=sharing</t>
  </si>
  <si>
    <t>photo booth services near me.pdf</t>
  </si>
  <si>
    <t>https://drive.google.com/file/d/12FyofqabSqFsTeYig4zTUyIM32X8X_Lu/view?usp=sharing</t>
  </si>
  <si>
    <t>wedding photo booth near me.pdf</t>
  </si>
  <si>
    <t>https://drive.google.com/file/d/1VxeIyQcBIOGjs2KiQhVMNg80eD2-Hs7a/view?usp=sharing</t>
  </si>
  <si>
    <t>photo booth enclosure.pdf</t>
  </si>
  <si>
    <t>https://drive.google.com/file/d/1wI2OiYjlAz089jV7TEqm8zgorJrKNEba/view?usp=sharing</t>
  </si>
  <si>
    <t>photo machine rental.pdf</t>
  </si>
  <si>
    <t>https://drive.google.com/file/d/1yk_371O1y03yt9xxwa6R1AbU30ads21m/view?usp=sharing</t>
  </si>
  <si>
    <t>diy wedding photo booth.pdf</t>
  </si>
  <si>
    <t>https://drive.google.com/file/d/10FVzAdv8oxzcMeHZnPAKkFKBud-M0kfZ/view?usp=sharing</t>
  </si>
  <si>
    <t>360 photo booth cost.pdf</t>
  </si>
  <si>
    <t>https://drive.google.com/file/d/1_KGHll31i7Rc0pAkHmN_N-x2sVyDcxA9/view?usp=sharing</t>
  </si>
  <si>
    <t>369 photo booth rental.pdf</t>
  </si>
  <si>
    <t>https://drive.google.com/file/d/1Yo_d07nGlJIyVPy_SDG178eMj8g3UpRY/view?usp=sharing</t>
  </si>
  <si>
    <t>photo booth rental surrey.pdf</t>
  </si>
  <si>
    <t>https://drive.google.com/file/d/18bK7ZHrDou3sodZeAQ5Vb9UM7MqYD5N-/view?usp=sharing</t>
  </si>
  <si>
    <t>photobooth los angeles.pdf</t>
  </si>
  <si>
    <t>https://drive.google.com/file/d/1aTt_a9jH1pHaNhMz8vcX-IV9N7apnGyH/view?usp=sharing</t>
  </si>
  <si>
    <t>ring light photo booth rental.pdf</t>
  </si>
  <si>
    <t>https://drive.google.com/file/d/1dwqE2ypkE7sft5V0Kw3_1xR4QEVNlmXI/view?usp=sharing</t>
  </si>
  <si>
    <t>headshots for remote teams.pdf</t>
  </si>
  <si>
    <t>https://drive.google.com/file/d/1EUkLMhWECuhYre57D5wx30p8sHj381vw/view?usp=sharing</t>
  </si>
  <si>
    <t>photo booth for wedding reception.pdf</t>
  </si>
  <si>
    <t>https://drive.google.com/file/d/1itDryq9fxgEKxSJtiaxi6_qlC1F6RH0k/view?usp=sharing</t>
  </si>
  <si>
    <t>mirror photo booth rental near me.pdf</t>
  </si>
  <si>
    <t>https://drive.google.com/file/d/1eH6MVaUMKWQcZOpCxZckmB83UBT9l_lF/view?usp=sharing</t>
  </si>
  <si>
    <t>360 photo booth accessories.pdf</t>
  </si>
  <si>
    <t>https://drive.google.com/file/d/1iev9V3xxolmIHBVIEvRjQHep1bnLI_MJ/view?usp=sharing</t>
  </si>
  <si>
    <t>selfie party booth beverly hills.pdf</t>
  </si>
  <si>
    <t>https://drive.google.com/file/d/180nUJAbyvX41zErBwNeTK7wnnP_My1BP/view?usp=sharing</t>
  </si>
  <si>
    <t>selfie party booth beverly hills-selfie party booth beverly hills.pdf</t>
  </si>
  <si>
    <t>https://drive.google.com/file/d/10bRRsGriGHhhY1_DPfrPlfHNJj94x4xb/view?usp=sharing</t>
  </si>
  <si>
    <t>selfie party booth beverly hills-Keywords.pdf</t>
  </si>
  <si>
    <t>https://drive.google.com/file/d/14kj87EbD64pUUjz0Vje9hNVellaiY-G6/view?usp=sharing</t>
  </si>
  <si>
    <t>selfie party booth beverly hills-Content.pdf</t>
  </si>
  <si>
    <t>https://drive.google.com/file/d/1n5nf1UD50Q7zQnSSJ6B8NfT9v1T9ydOw/view?usp=sharing</t>
  </si>
  <si>
    <t>selfie party booth beverly hills-Calendar Events.pdf</t>
  </si>
  <si>
    <t>https://drive.google.com/file/d/1wA1TB6E5Sv6KMNyS5IeRtol8cpFn0xsu/view?usp=sharing</t>
  </si>
  <si>
    <t>selfie party booth beverly hills-RSS Feeds.pdf</t>
  </si>
  <si>
    <t>https://drive.google.com/file/d/12lnimfnfudrUDGbPOKsVm_AoOYzk1yFl/view?usp=sharing</t>
  </si>
  <si>
    <t>selfie party booth beverly hills-Iframe Embeds.pdf</t>
  </si>
  <si>
    <t>https://drive.google.com/file/d/195kjfENE7HuR6qm2NcUMqEYGx7igV8Al/view?usp=sharing</t>
  </si>
  <si>
    <t>docx</t>
  </si>
  <si>
    <t>roamer photo booth.docx</t>
  </si>
  <si>
    <t>https://docs.google.com/document/d/1NzfvenqiMjAJUqZjtJBnTW26V46MSFP4/edit?usp=sharing&amp;ouid=115602453726005426174&amp;rtpof=true&amp;sd=true</t>
  </si>
  <si>
    <t>selfie station rental near me.docx</t>
  </si>
  <si>
    <t>https://docs.google.com/document/d/1ll08NimrLfmnC9Xj33XyOkJ0doibhgNv/edit?usp=sharing&amp;ouid=115602453726005426174&amp;rtpof=true&amp;sd=true</t>
  </si>
  <si>
    <t>open air photo booth for sale.docx</t>
  </si>
  <si>
    <t>https://docs.google.com/document/d/1XZrZYGaku4qDV-MT38anrWxDLryyMnOm/edit?usp=sharing&amp;ouid=115602453726005426174&amp;rtpof=true&amp;sd=true</t>
  </si>
  <si>
    <t>at home photo booth.docx</t>
  </si>
  <si>
    <t>https://docs.google.com/document/d/18tKRt3aXJj6HHCcctS_g3nBtqLJowuD2/edit?usp=sharing&amp;ouid=115602453726005426174&amp;rtpof=true&amp;sd=true</t>
  </si>
  <si>
    <t>seattle photo booth.docx</t>
  </si>
  <si>
    <t>https://docs.google.com/document/d/1NrhRIFrkUx-in5qDinwy3nODxT7SQBIJ/edit?usp=sharing&amp;ouid=115602453726005426174&amp;rtpof=true&amp;sd=true</t>
  </si>
  <si>
    <t>camera booth.docx</t>
  </si>
  <si>
    <t>https://docs.google.com/document/d/1vlOVksUgE471jIaFulolx4XdHkUGl3kV/edit?usp=sharing&amp;ouid=115602453726005426174&amp;rtpof=true&amp;sd=true</t>
  </si>
  <si>
    <t>photo booth services near me.docx</t>
  </si>
  <si>
    <t>https://docs.google.com/document/d/1x4As2I_BYporMvqSmn2dABit89Uhis5z/edit?usp=sharing&amp;ouid=115602453726005426174&amp;rtpof=true&amp;sd=true</t>
  </si>
  <si>
    <t>wedding photo booth near me.docx</t>
  </si>
  <si>
    <t>https://docs.google.com/document/d/1xG2_Dxsq3ZkgwRyKi_Boca4D6XxQuZ7c/edit?usp=sharing&amp;ouid=115602453726005426174&amp;rtpof=true&amp;sd=true</t>
  </si>
  <si>
    <t>photo booth enclosure.docx</t>
  </si>
  <si>
    <t>https://docs.google.com/document/d/10suC3LPWx92L0AuNBgOFvHBnBRHhTIrZ/edit?usp=sharing&amp;ouid=115602453726005426174&amp;rtpof=true&amp;sd=true</t>
  </si>
  <si>
    <t>photo machine rental.docx</t>
  </si>
  <si>
    <t>https://docs.google.com/document/d/1MfOo9GKpThrat28XUrLNNQzMpDpn4v6N/edit?usp=sharing&amp;ouid=115602453726005426174&amp;rtpof=true&amp;sd=true</t>
  </si>
  <si>
    <t>diy wedding photo booth.docx</t>
  </si>
  <si>
    <t>https://docs.google.com/document/d/1jp6IonwKFUW_xQusLG2Pbc_j_VLgB6aq/edit?usp=sharing&amp;ouid=115602453726005426174&amp;rtpof=true&amp;sd=true</t>
  </si>
  <si>
    <t>360 photo booth cost.docx</t>
  </si>
  <si>
    <t>https://docs.google.com/document/d/1OE8ITs371qZcnRYNu-jcTTEdReQWb7XF/edit?usp=sharing&amp;ouid=115602453726005426174&amp;rtpof=true&amp;sd=true</t>
  </si>
  <si>
    <t>369 photo booth rental.docx</t>
  </si>
  <si>
    <t>https://docs.google.com/document/d/1EKMm-tgondX0gw36pIr1w0JYT28MTGrH/edit?usp=sharing&amp;ouid=115602453726005426174&amp;rtpof=true&amp;sd=true</t>
  </si>
  <si>
    <t>photo booth rental surrey.docx</t>
  </si>
  <si>
    <t>https://docs.google.com/document/d/1y291I6dEx_iErLDmO-gC717lIUa_Ksh7/edit?usp=sharing&amp;ouid=115602453726005426174&amp;rtpof=true&amp;sd=true</t>
  </si>
  <si>
    <t>photobooth los angeles.docx</t>
  </si>
  <si>
    <t>https://docs.google.com/document/d/12NY3M9AsdpbOuhoIK8vriKUIgCNNPFUi/edit?usp=sharing&amp;ouid=115602453726005426174&amp;rtpof=true&amp;sd=true</t>
  </si>
  <si>
    <t>ring light photo booth rental.docx</t>
  </si>
  <si>
    <t>https://docs.google.com/document/d/1y4FlWcdVui9fFp7sikYW_Dh78pZYGhBY/edit?usp=sharing&amp;ouid=115602453726005426174&amp;rtpof=true&amp;sd=true</t>
  </si>
  <si>
    <t>headshots for remote teams.docx</t>
  </si>
  <si>
    <t>https://docs.google.com/document/d/1F6cGUAy5XZChJdly_lHpxdAEwz11Kr9k/edit?usp=sharing&amp;ouid=115602453726005426174&amp;rtpof=true&amp;sd=true</t>
  </si>
  <si>
    <t>photo booth for wedding reception.docx</t>
  </si>
  <si>
    <t>https://docs.google.com/document/d/1_6UZgi1dB6bopmemSOP2ZigrsU93wmWe/edit?usp=sharing&amp;ouid=115602453726005426174&amp;rtpof=true&amp;sd=true</t>
  </si>
  <si>
    <t>mirror photo booth rental near me.docx</t>
  </si>
  <si>
    <t>https://docs.google.com/document/d/1e0NyOCUXcuox9iiGkZysOwF0AlQx3PA4/edit?usp=sharing&amp;ouid=115602453726005426174&amp;rtpof=true&amp;sd=true</t>
  </si>
  <si>
    <t>360 photo booth accessories.docx</t>
  </si>
  <si>
    <t>https://docs.google.com/document/d/1yZavjOHm_coxMwkD_bSFfbKUAZDGhjyx/edit?usp=sharing&amp;ouid=115602453726005426174&amp;rtpof=true&amp;sd=true</t>
  </si>
  <si>
    <t>selfie party booth beverly hills.docx</t>
  </si>
  <si>
    <t>https://docs.google.com/document/d/1HFpRWOn9QA5X5a3ADXPybyMil80LRGyR/edit?usp=sharing&amp;ouid=115602453726005426174&amp;rtpof=true&amp;sd=true</t>
  </si>
  <si>
    <t>odt</t>
  </si>
  <si>
    <t>roamer photo booth.odt</t>
  </si>
  <si>
    <t>https://drive.google.com/file/d/1rfVFGJh9W_47xKL1bW3a6nA51j_pi4IC/view?usp=sharing</t>
  </si>
  <si>
    <t>zip</t>
  </si>
  <si>
    <t>roamer photo booth.zip</t>
  </si>
  <si>
    <t>https://drive.google.com/file/d/1WVul5JrR0lOYw0Ohvyhx1YEzXCGJq3tK/view?usp=sharing</t>
  </si>
  <si>
    <t>epub</t>
  </si>
  <si>
    <t>roamer photo booth.epub</t>
  </si>
  <si>
    <t>https://drive.google.com/file/d/1kQJr5JHhWugG_ZihhXC9FOTezV0-Jc4T/view?usp=sharing</t>
  </si>
  <si>
    <t>selfie station rental near me.odt</t>
  </si>
  <si>
    <t>https://drive.google.com/file/d/1Bx1lR6N6o23gpp_rQo6ejXugzP4o77nA/view?usp=sharing</t>
  </si>
  <si>
    <t>selfie station rental near me.zip</t>
  </si>
  <si>
    <t>https://drive.google.com/file/d/1neVCnTYevx7aGYo4tMC3KP_kj9ZXDzQf/view?usp=sharing</t>
  </si>
  <si>
    <t>selfie station rental near me.epub</t>
  </si>
  <si>
    <t>https://drive.google.com/file/d/1bHZbKCOwcGKDp_LtNiXkouOrt1fPpUVL/view?usp=sharing</t>
  </si>
  <si>
    <t>open air photo booth for sale.odt</t>
  </si>
  <si>
    <t>https://drive.google.com/file/d/1J8FIsDQbzuseDFdtsehrtGSC3r3TV10A/view?usp=sharing</t>
  </si>
  <si>
    <t>open air photo booth for sale.zip</t>
  </si>
  <si>
    <t>https://drive.google.com/file/d/15NSaVTe9rb4z4sWY8librFet5raSpeDa/view?usp=sharing</t>
  </si>
  <si>
    <t>open air photo booth for sale.epub</t>
  </si>
  <si>
    <t>https://drive.google.com/file/d/1mR7sl2pWAkVVO2bMwMZcEc0hwkX8JDFg/view?usp=sharing</t>
  </si>
  <si>
    <t>at home photo booth.odt</t>
  </si>
  <si>
    <t>https://drive.google.com/file/d/1lrxV-iYA2ZjbbI7GxATTAwJK6x5Qc2hi/view?usp=sharing</t>
  </si>
  <si>
    <t>at home photo booth.zip</t>
  </si>
  <si>
    <t>https://drive.google.com/file/d/12FedynKayzmhtIG7iQ4Z-pu1_0YGEMU7/view?usp=sharing</t>
  </si>
  <si>
    <t>at home photo booth.epub</t>
  </si>
  <si>
    <t>https://drive.google.com/file/d/1PXHa1ls6g0VqHj4MWExVLBQpVVUan_Nb/view?usp=sharing</t>
  </si>
  <si>
    <t>seattle photo booth.odt</t>
  </si>
  <si>
    <t>https://drive.google.com/file/d/12rZ_sR7jn7SJCXauMSsrdAGZ_zKdeBFK/view?usp=sharing</t>
  </si>
  <si>
    <t>seattle photo booth.zip</t>
  </si>
  <si>
    <t>https://drive.google.com/file/d/1rqyJhrmlcRSRha90RG586zd7onTI2ok_/view?usp=sharing</t>
  </si>
  <si>
    <t>seattle photo booth.epub</t>
  </si>
  <si>
    <t>https://drive.google.com/file/d/1ijBeTBU4ls_424_l5jCPEk4zg-cxYkbP/view?usp=sharing</t>
  </si>
  <si>
    <t>camera booth.odt</t>
  </si>
  <si>
    <t>https://drive.google.com/file/d/1ku2MEGncsM8yDJQWNeZ7AUbsiMMw-Q1k/view?usp=sharing</t>
  </si>
  <si>
    <t>camera booth.zip</t>
  </si>
  <si>
    <t>https://drive.google.com/file/d/1d_IdnEn_EsakYJlwKWLlB5J2ecsdJO2T/view?usp=sharing</t>
  </si>
  <si>
    <t>camera booth.epub</t>
  </si>
  <si>
    <t>https://drive.google.com/file/d/1YItTNrMPtQ0ABXV-G1Ly8-9M8Kn2Ssyj/view?usp=sharing</t>
  </si>
  <si>
    <t>photo booth services near me.odt</t>
  </si>
  <si>
    <t>https://drive.google.com/file/d/1c6r4ZW5jEy7b11KKQt2Vdqt1hZqJk3l7/view?usp=sharing</t>
  </si>
  <si>
    <t>photo booth services near me.zip</t>
  </si>
  <si>
    <t>https://drive.google.com/file/d/1tVx-TnHBv-Za02Xt9ts76z4Y_qOTYWMH/view?usp=sharing</t>
  </si>
  <si>
    <t>photo booth services near me.epub</t>
  </si>
  <si>
    <t>https://drive.google.com/file/d/1i3YmSkzcxasxYNtB0y7Xe3r3zuPoBUEL/view?usp=sharing</t>
  </si>
  <si>
    <t>wedding photo booth near me.odt</t>
  </si>
  <si>
    <t>https://drive.google.com/file/d/1dw3AEV2GdT8g0ukvcx6A9roCaaB5sMTP/view?usp=sharing</t>
  </si>
  <si>
    <t>wedding photo booth near me.zip</t>
  </si>
  <si>
    <t>https://drive.google.com/file/d/1zDvCdXEK3C1jTiab2fC1clbajweAJLbC/view?usp=sharing</t>
  </si>
  <si>
    <t>wedding photo booth near me.epub</t>
  </si>
  <si>
    <t>https://drive.google.com/file/d/1fCmZmbNEAYZqcouEU9ZShRMhllSVloeu/view?usp=sharing</t>
  </si>
  <si>
    <t>photo booth enclosure.odt</t>
  </si>
  <si>
    <t>https://drive.google.com/file/d/1Sh01sIj3WjEvyYz5U66Qq7xtu5NpK8z2/view?usp=sharing</t>
  </si>
  <si>
    <t>photo booth enclosure.zip</t>
  </si>
  <si>
    <t>https://drive.google.com/file/d/1KER7xwAMHsYLK9PyrHX2Y8_k1yoAQb67/view?usp=sharing</t>
  </si>
  <si>
    <t>photo booth enclosure.epub</t>
  </si>
  <si>
    <t>https://drive.google.com/file/d/1ns2tKy6c6VA3fMtbliU2BuiUTG6p7rWT/view?usp=sharing</t>
  </si>
  <si>
    <t>photo machine rental.odt</t>
  </si>
  <si>
    <t>https://drive.google.com/file/d/16aR-ebnw9Wc2PmAhSRGh7h44F7PCwMgl/view?usp=sharing</t>
  </si>
  <si>
    <t>photo machine rental.zip</t>
  </si>
  <si>
    <t>https://drive.google.com/file/d/1MBOIz9hvddCZlRPsC_mN63A1tHYAJgK2/view?usp=sharing</t>
  </si>
  <si>
    <t>photo machine rental.epub</t>
  </si>
  <si>
    <t>https://drive.google.com/file/d/1tT-H6sjTiLIBPQwxRf6TMxgs_TGF2wTt/view?usp=sharing</t>
  </si>
  <si>
    <t>diy wedding photo booth.odt</t>
  </si>
  <si>
    <t>https://drive.google.com/file/d/1GGjocjxeQg60-FYyqSg0buzaiaNzO388/view?usp=sharing</t>
  </si>
  <si>
    <t>diy wedding photo booth.zip</t>
  </si>
  <si>
    <t>https://drive.google.com/file/d/1jiInFLf7zpdSq1oy36EGr-C_voQCW9qm/view?usp=sharing</t>
  </si>
  <si>
    <t>diy wedding photo booth.epub</t>
  </si>
  <si>
    <t>https://drive.google.com/file/d/1hPu3zdc3210XBr715ZzVczJgh4E02mN1/view?usp=sharing</t>
  </si>
  <si>
    <t>360 photo booth cost.odt</t>
  </si>
  <si>
    <t>https://drive.google.com/file/d/1W1W0EUzPnptuNYzKBvyC44qXb7TUgdzv/view?usp=sharing</t>
  </si>
  <si>
    <t>360 photo booth cost.zip</t>
  </si>
  <si>
    <t>https://drive.google.com/file/d/14WtT6Y_7I7ed91Vx_TG6qt67ZX3D84mH/view?usp=sharing</t>
  </si>
  <si>
    <t>360 photo booth cost.epub</t>
  </si>
  <si>
    <t>https://drive.google.com/file/d/1obY1eHCmKVQRZHjxu3rfKsPupe_EoxzF/view?usp=sharing</t>
  </si>
  <si>
    <t>369 photo booth rental.odt</t>
  </si>
  <si>
    <t>https://drive.google.com/file/d/1i7omrDuIvoljA4NFiXFNYEtjbCs230Mg/view?usp=sharing</t>
  </si>
  <si>
    <t>369 photo booth rental.zip</t>
  </si>
  <si>
    <t>https://drive.google.com/file/d/1vmxISIasI472HRFuYcKfp6ihObbrPlKD/view?usp=sharing</t>
  </si>
  <si>
    <t>369 photo booth rental.epub</t>
  </si>
  <si>
    <t>https://drive.google.com/file/d/1chigZ_e7Xlfyn6JrcCglsyphEu4cRqyp/view?usp=sharing</t>
  </si>
  <si>
    <t>photo booth rental surrey.odt</t>
  </si>
  <si>
    <t>https://drive.google.com/file/d/1jR0VyNctvSdL8eaElJuZiOFX-IBlbd8Y/view?usp=sharing</t>
  </si>
  <si>
    <t>photo booth rental surrey.zip</t>
  </si>
  <si>
    <t>https://drive.google.com/file/d/1s-smecAsvdstmmCGjBEXbJw2lguOHhYv/view?usp=sharing</t>
  </si>
  <si>
    <t>photo booth rental surrey.epub</t>
  </si>
  <si>
    <t>https://drive.google.com/file/d/1nHfWBF-gifqoY_RcfdOJjbElab34W2w3/view?usp=sharing</t>
  </si>
  <si>
    <t>photobooth los angeles.odt</t>
  </si>
  <si>
    <t>https://drive.google.com/file/d/1jmqIbTmfHsLJA2uZz2Id1IU0IzYyWSmU/view?usp=sharing</t>
  </si>
  <si>
    <t>photobooth los angeles.zip</t>
  </si>
  <si>
    <t>https://drive.google.com/file/d/1Tt8tzNSy3vFlOX_4HYOBRrvbyR7UdBn2/view?usp=sharing</t>
  </si>
  <si>
    <t>photobooth los angeles.epub</t>
  </si>
  <si>
    <t>https://drive.google.com/file/d/1cbq6-IsOg8ltHzBIXO39Xccow4gyNH27/view?usp=sharing</t>
  </si>
  <si>
    <t>ring light photo booth rental.odt</t>
  </si>
  <si>
    <t>https://drive.google.com/file/d/1FiKJx0ETYsaFwJAfXsPu737dIqzpqMsP/view?usp=sharing</t>
  </si>
  <si>
    <t>ring light photo booth rental.zip</t>
  </si>
  <si>
    <t>https://drive.google.com/file/d/1xdCQtXjQkQ0LlLbkfmfWkaaF5wQt_kmc/view?usp=sharing</t>
  </si>
  <si>
    <t>ring light photo booth rental.epub</t>
  </si>
  <si>
    <t>https://drive.google.com/file/d/1hXtInZ0fIVmD7D3K4xtDCC4y3u_sKKhA/view?usp=sharing</t>
  </si>
  <si>
    <t>headshots for remote teams.odt</t>
  </si>
  <si>
    <t>https://drive.google.com/file/d/1ZqYvmOF0pnq7T5H9csSFHY5hnWYU7M2W/view?usp=sharing</t>
  </si>
  <si>
    <t>headshots for remote teams.zip</t>
  </si>
  <si>
    <t>https://drive.google.com/file/d/1DtbbDnHH1i4FvutRFhpqCTWfnNFkOkzA/view?usp=sharing</t>
  </si>
  <si>
    <t>headshots for remote teams.epub</t>
  </si>
  <si>
    <t>https://drive.google.com/file/d/1Ag4y_Xepk8mvxoKlxiS2ENUcOtD8ZpCx/view?usp=sharing</t>
  </si>
  <si>
    <t>photo booth for wedding reception.odt</t>
  </si>
  <si>
    <t>https://drive.google.com/file/d/1yEEap52LjbSTwOlYKsYLHLscm_VJtH0t/view?usp=sharing</t>
  </si>
  <si>
    <t>photo booth for wedding reception.zip</t>
  </si>
  <si>
    <t>https://drive.google.com/file/d/1Fdm4i56wl3SnqnGDYiQY6s4JAHYFKeZ8/view?usp=sharing</t>
  </si>
  <si>
    <t>photo booth for wedding reception.epub</t>
  </si>
  <si>
    <t>https://drive.google.com/file/d/1wchek8TG1JMp5ybzzyJ09iE267OMG9-A/view?usp=sharing</t>
  </si>
  <si>
    <t>mirror photo booth rental near me.odt</t>
  </si>
  <si>
    <t>https://drive.google.com/file/d/1ylmgOO8rpLp8NXZXnZDCqMIRW4cGO-hJ/view?usp=sharing</t>
  </si>
  <si>
    <t>mirror photo booth rental near me.zip</t>
  </si>
  <si>
    <t>https://drive.google.com/file/d/1Fj09mfavvBfqloPVD0-i9C__I5gw2T4U/view?usp=sharing</t>
  </si>
  <si>
    <t>mirror photo booth rental near me.epub</t>
  </si>
  <si>
    <t>https://drive.google.com/file/d/1go4FYt7tFIuovgvzooM71hwHGO3PH01D/view?usp=sharing</t>
  </si>
  <si>
    <t>360 photo booth accessories.odt</t>
  </si>
  <si>
    <t>https://drive.google.com/file/d/1Wy6t81_whSSeyPplpupIA_amELZp4tjC/view?usp=sharing</t>
  </si>
  <si>
    <t>360 photo booth accessories.zip</t>
  </si>
  <si>
    <t>https://drive.google.com/file/d/1D1tVC3kfNRFutfrvGhKx-rQYUFU_e5VG/view?usp=sharing</t>
  </si>
  <si>
    <t>360 photo booth accessories.epub</t>
  </si>
  <si>
    <t>https://drive.google.com/file/d/1b-5uGKGBFkKN5QBpTzX3EmwX9o8DGRmc/view?usp=sharing</t>
  </si>
  <si>
    <t>selfie party booth beverly hills.odt</t>
  </si>
  <si>
    <t>https://drive.google.com/file/d/1g4LtweoCgYafp3YXBvvG1lHjMK4TuO9j/view?usp=sharing</t>
  </si>
  <si>
    <t>selfie party booth beverly hills.zip</t>
  </si>
  <si>
    <t>https://drive.google.com/file/d/1ExuTxqKDaYVIVjWDGlkpgXy4Y6jdZxU3/view?usp=sharing</t>
  </si>
  <si>
    <t>selfie party booth beverly hills.epub</t>
  </si>
  <si>
    <t>https://drive.google.com/file/d/11iYVjImniVEjVuHM22cqmgrAeARPse2G/view?usp=sharing</t>
  </si>
  <si>
    <t>blogger#post</t>
  </si>
  <si>
    <t>http://photoboothrentalslosangeles.blogspot.com/2024/10/selfie-party-booth-beverly-hills.html</t>
  </si>
  <si>
    <t>http://photoboothrentalslosangeles.blogspot.com/2024/10/360-photo-booth-accessories.html</t>
  </si>
  <si>
    <t>http://photoboothrentalslosangeles.blogspot.com/2024/10/mirror-photo-booth-rental-near-me.html</t>
  </si>
  <si>
    <t>http://photoboothrentalslosangeles.blogspot.com/2024/10/photo-booth-for-wedding-reception.html</t>
  </si>
  <si>
    <t>http://photoboothrentalslosangeles.blogspot.com/2024/10/headshots-for-remote-teams.html</t>
  </si>
  <si>
    <t>http://photoboothrentalslosangeles.blogspot.com/2024/10/photo-booth-services-near-me.html</t>
  </si>
  <si>
    <t>http://photoboothrentalslosangeles.blogspot.com/2024/10/roamer-photo-booth.html</t>
  </si>
  <si>
    <t>http://photoboothrentalslosangeles.blogspot.com/2024/10/seattle-photo-booth.html</t>
  </si>
  <si>
    <t>http://photoboothrentalslosangeles.blogspot.com/2024/10/camera-booth.html</t>
  </si>
  <si>
    <t>http://videoboothrentalsorangecounty.blogspot.com/2024/10/selfie-party-booth-beverly-hills.html</t>
  </si>
  <si>
    <t>http://videoboothrentalsorangecounty.blogspot.com/2024/10/360-photo-booth-accessories.html</t>
  </si>
  <si>
    <t>http://videoboothrentalsorangecounty.blogspot.com/2024/10/mirror-photo-booth-rental-near-me.html</t>
  </si>
  <si>
    <t>http://videoboothrentalsorangecounty.blogspot.com/2024/10/photo-booth-for-wedding-reception.html</t>
  </si>
  <si>
    <t>http://videoboothrentalsorangecounty.blogspot.com/2024/10/headshots-for-remote-teams.html</t>
  </si>
  <si>
    <t>http://videoboothrentalsorangecounty.blogspot.com/2024/10/diy-wedding-photo-booth.html</t>
  </si>
  <si>
    <t>http://videoboothrentalsorangecounty.blogspot.com/2024/10/photo-machine-rental.html</t>
  </si>
  <si>
    <t>http://videoboothrentalsorangecounty.blogspot.com/2024/10/photo-booth-enclosure.html</t>
  </si>
  <si>
    <t>http://videoboothrentalsorangecounty.blogspot.com/2024/10/wedding-photo-booth-near-me.html</t>
  </si>
  <si>
    <t>http://videoboothrentalsorangecounty.blogspot.com/2024/10/photo-booth-services-near-me.html</t>
  </si>
  <si>
    <t>http://ocphotoboothrental.blogspot.com/2024/10/selfie-party-booth-beverly-hills.html</t>
  </si>
  <si>
    <t>http://ocphotoboothrental.blogspot.com/2024/10/360-photo-booth-accessories.html</t>
  </si>
  <si>
    <t>http://ocphotoboothrental.blogspot.com/2024/10/mirror-photo-booth-rental-near-me.html</t>
  </si>
  <si>
    <t>http://ocphotoboothrental.blogspot.com/2024/10/photo-booth-for-wedding-reception.html</t>
  </si>
  <si>
    <t>http://ocphotoboothrental.blogspot.com/2024/10/headshots-for-remote-teams.html</t>
  </si>
  <si>
    <t>http://ocphotoboothrental.blogspot.com/2024/10/wedding-photo-booth-near-me.html</t>
  </si>
  <si>
    <t>http://ocphotoboothrental.blogspot.com/2024/10/photo-booth-services-near-me.html</t>
  </si>
  <si>
    <t>http://ocphotoboothrental.blogspot.com/2024/10/roamer-photo-booth.html</t>
  </si>
  <si>
    <t>http://ocphotoboothrental.blogspot.com/2024/10/seattle-photo-booth.html</t>
  </si>
  <si>
    <t>http://ocphotoboothrental.blogspot.com/2024/10/camera-booth.html</t>
  </si>
  <si>
    <t>http://bestphotoboothrentalorangecounty.blogspot.com/2024/10/selfie-party-booth-beverly-hills.html</t>
  </si>
  <si>
    <t>http://bestphotoboothrentalorangecounty.blogspot.com/2024/10/360-photo-booth-accessories.html</t>
  </si>
  <si>
    <t>http://bestphotoboothrentalorangecounty.blogspot.com/2024/10/mirror-photo-booth-rental-near-me.html</t>
  </si>
  <si>
    <t>http://bestphotoboothrentalorangecounty.blogspot.com/2024/10/photo-booth-for-wedding-reception.html</t>
  </si>
  <si>
    <t>http://bestphotoboothrentalorangecounty.blogspot.com/2024/10/headshots-for-remote-teams.html</t>
  </si>
  <si>
    <t>http://bestphotoboothrentalorangecounty.blogspot.com/2024/10/photo-booth-enclosure.html</t>
  </si>
  <si>
    <t>http://bestphotoboothrentalorangecounty.blogspot.com/2024/10/wedding-photo-booth-near-me.html</t>
  </si>
  <si>
    <t>http://bestphotoboothrentalorangecounty.blogspot.com/2024/10/photo-booth-services-near-me.html</t>
  </si>
  <si>
    <t>http://bestphotoboothrentalorangecounty.blogspot.com/2024/10/roamer-photo-booth.html</t>
  </si>
  <si>
    <t>http://bestphotoboothrentalorangecounty.blogspot.com/2024/10/seattle-photo-booth.html</t>
  </si>
  <si>
    <t>http://selfiestationrentallosangeles.blogspot.com/2024/10/selfie-party-booth-beverly-hills.html</t>
  </si>
  <si>
    <t>http://selfiestationrentallosangeles.blogspot.com/2024/10/360-photo-booth-accessories.html</t>
  </si>
  <si>
    <t>http://selfiestationrentallosangeles.blogspot.com/2024/10/mirror-photo-booth-rental-near-me.html</t>
  </si>
  <si>
    <t>http://selfiestationrentallosangeles.blogspot.com/2024/10/photo-booth-for-wedding-reception.html</t>
  </si>
  <si>
    <t>http://selfiestationrentallosangeles.blogspot.com/2024/10/headshots-for-remote-teams.html</t>
  </si>
  <si>
    <t>http://selfiestationrentallosangeles.blogspot.com/2024/10/photo-machine-rental.html</t>
  </si>
  <si>
    <t>http://selfiestationrentallosangeles.blogspot.com/2024/10/photo-booth-enclosure.html</t>
  </si>
  <si>
    <t>http://selfiestationrentallosangeles.blogspot.com/2024/10/wedding-photo-booth-near-me.html</t>
  </si>
  <si>
    <t>http://selfiestationrentallosangeles.blogspot.com/2024/10/photo-booth-services-near-me.html</t>
  </si>
  <si>
    <t>http://selfiestationrentallosangeles.blogspot.com/2024/10/roamer-photo-booth.html</t>
  </si>
  <si>
    <t>http://longbeachphotobooth.blogspot.com/2024/10/selfie-party-booth-beverly-hills.html</t>
  </si>
  <si>
    <t>http://longbeachphotobooth.blogspot.com/2024/10/360-photo-booth-accessories.html</t>
  </si>
  <si>
    <t>http://longbeachphotobooth.blogspot.com/2024/10/mirror-photo-booth-rental-near-me.html</t>
  </si>
  <si>
    <t>http://longbeachphotobooth.blogspot.com/2024/10/photo-booth-for-wedding-reception.html</t>
  </si>
  <si>
    <t>http://longbeachphotobooth.blogspot.com/2024/10/headshots-for-remote-teams.html</t>
  </si>
  <si>
    <t>http://longbeachphotobooth.blogspot.com/2024/10/photo-booth-enclosure.html</t>
  </si>
  <si>
    <t>http://longbeachphotobooth.blogspot.com/2024/10/wedding-photo-booth-near-me.html</t>
  </si>
  <si>
    <t>http://longbeachphotobooth.blogspot.com/2024/10/photo-booth-services-near-me.html</t>
  </si>
  <si>
    <t>http://longbeachphotobooth.blogspot.com/2024/10/roamer-photo-booth.html</t>
  </si>
  <si>
    <t>http://longbeachphotobooth.blogspot.com/2024/10/seattle-photo-booth.html</t>
  </si>
  <si>
    <t>http://photoboothrentalincarson.blogspot.com/2024/10/selfie-party-booth-beverly-hills.html</t>
  </si>
  <si>
    <t>http://photoboothrentalincarson.blogspot.com/2024/10/360-photo-booth-accessories.html</t>
  </si>
  <si>
    <t>http://photoboothrentalincarson.blogspot.com/2024/10/mirror-photo-booth-rental-near-me.html</t>
  </si>
  <si>
    <t>http://photoboothrentalincarson.blogspot.com/2024/10/photo-booth-for-wedding-reception.html</t>
  </si>
  <si>
    <t>http://photoboothrentalincarson.blogspot.com/2024/10/headshots-for-remote-teams.html</t>
  </si>
  <si>
    <t>http://photoboothrentalincarson.blogspot.com/2024/10/wedding-photo-booth-near-me.html</t>
  </si>
  <si>
    <t>http://photoboothrentalincarson.blogspot.com/2024/10/photo-booth-services-near-me.html</t>
  </si>
  <si>
    <t>http://photoboothrentalincarson.blogspot.com/2024/10/roamer-photo-booth.html</t>
  </si>
  <si>
    <t>http://photoboothrentalincarson.blogspot.com/2024/10/seattle-photo-booth.html</t>
  </si>
  <si>
    <t>http://photoboothrentalincarson.blogspot.com/2024/10/camera-booth.html</t>
  </si>
  <si>
    <t>http://photoboothrentalfullerton.blogspot.com/2024/10/selfie-party-booth-beverly-hills.html</t>
  </si>
  <si>
    <t>http://photoboothrentalfullerton.blogspot.com/2024/10/360-photo-booth-accessories.html</t>
  </si>
  <si>
    <t>http://photoboothrentalfullerton.blogspot.com/2024/10/mirror-photo-booth-rental-near-me.html</t>
  </si>
  <si>
    <t>http://photoboothrentalfullerton.blogspot.com/2024/10/photo-booth-for-wedding-reception.html</t>
  </si>
  <si>
    <t>http://photoboothrentalfullerton.blogspot.com/2024/10/headshots-for-remote-teams.html</t>
  </si>
  <si>
    <t>http://photoboothrentalfullerton.blogspot.com/2024/10/photo-booth-rental-surrey.html</t>
  </si>
  <si>
    <t>http://photoboothrentalfullerton.blogspot.com/2024/10/369-photo-booth-rental.html</t>
  </si>
  <si>
    <t>http://photoboothrentalfullerton.blogspot.com/2024/10/360-photo-booth-cost.html</t>
  </si>
  <si>
    <t>http://photoboothrentalfullerton.blogspot.com/2024/10/diy-wedding-photo-booth.html</t>
  </si>
  <si>
    <t>http://photoboothrentalfullerton.blogspot.com/2024/10/photo-machine-rental.html</t>
  </si>
  <si>
    <t>http://partysnapsphotoboothoc.blogspot.com/2024/10/selfie-party-booth-beverly-hills.html</t>
  </si>
  <si>
    <t>http://partysnapsphotoboothoc.blogspot.com/2024/10/360-photo-booth-accessories.html</t>
  </si>
  <si>
    <t>http://partysnapsphotoboothoc.blogspot.com/2024/10/mirror-photo-booth-rental-near-me.html</t>
  </si>
  <si>
    <t>http://partysnapsphotoboothoc.blogspot.com/2024/10/photo-booth-for-wedding-reception.html</t>
  </si>
  <si>
    <t>http://partysnapsphotoboothoc.blogspot.com/2024/10/headshots-for-remote-teams.html</t>
  </si>
  <si>
    <t>http://partysnapsphotoboothoc.blogspot.com/2024/10/photo-machine-rental.html</t>
  </si>
  <si>
    <t>http://partysnapsphotoboothoc.blogspot.com/2024/10/photo-booth-enclosure.html</t>
  </si>
  <si>
    <t>http://partysnapsphotoboothoc.blogspot.com/2024/10/wedding-photo-booth-near-me.html</t>
  </si>
  <si>
    <t>http://partysnapsphotoboothoc.blogspot.com/2024/10/photo-booth-services-near-me.html</t>
  </si>
  <si>
    <t>http://partysnapsphotoboothoc.blogspot.com/2024/10/roamer-photo-booth.html</t>
  </si>
  <si>
    <t>http://glamfilterphotobooth.blogspot.com/2024/10/selfie-party-booth-beverly-hills.html</t>
  </si>
  <si>
    <t>http://glamfilterphotobooth.blogspot.com/2024/10/360-photo-booth-accessories.html</t>
  </si>
  <si>
    <t>http://glamfilterphotobooth.blogspot.com/2024/10/mirror-photo-booth-rental-near-me.html</t>
  </si>
  <si>
    <t>http://glamfilterphotobooth.blogspot.com/2024/10/photo-booth-for-wedding-reception.html</t>
  </si>
  <si>
    <t>http://glamfilterphotobooth.blogspot.com/2024/10/headshots-for-remote-teams.html</t>
  </si>
  <si>
    <t>http://glamfilterphotobooth.blogspot.com/2024/10/369-photo-booth-rental.html</t>
  </si>
  <si>
    <t>http://glamfilterphotobooth.blogspot.com/2024/10/360-photo-booth-cost.html</t>
  </si>
  <si>
    <t>http://glamfilterphotobooth.blogspot.com/2024/10/diy-wedding-photo-booth.html</t>
  </si>
  <si>
    <t>http://glamfilterphotobooth.blogspot.com/2024/10/photo-machine-rental.html</t>
  </si>
  <si>
    <t>http://glamfilterphotobooth.blogspot.com/2024/10/photo-booth-enclosure.html</t>
  </si>
  <si>
    <t>http://gifphotoboothrentalorangecounty.blogspot.com/2024/10/selfie-party-booth-beverly-hills.html</t>
  </si>
  <si>
    <t>http://photoboothrentalhuntingtonbeach.blogspot.com/2024/10/selfie-party-booth-beverly-hills.html</t>
  </si>
  <si>
    <t>http://photoboothrentalhuntingtonbeach.blogspot.com/2024/10/360-photo-booth-accessories.html</t>
  </si>
  <si>
    <t>http://photoboothrentalslosangeles.blogspot.com/2024/11/selfie-party-booth-beverly-hills.html</t>
  </si>
  <si>
    <t>http://photoboothrentalslosangeles.blogspot.com/2024/11/360-photo-booth-accessories.html</t>
  </si>
  <si>
    <t>http://photoboothrentalslosangeles.blogspot.com/2024/11/mirror-photo-booth-rental-near-me.html</t>
  </si>
  <si>
    <t>http://photoboothrentalslosangeles.blogspot.com/2024/11/photo-booth-for-wedding-reception.html</t>
  </si>
  <si>
    <t>http://photoboothrentalslosangeles.blogspot.com/2024/11/headshots-for-remote-teams.html</t>
  </si>
  <si>
    <t>http://photoboothrentalslosangeles.blogspot.com/2024/11/photo-booth-services-near-me.html</t>
  </si>
  <si>
    <t>http://photoboothrentalslosangeles.blogspot.com/2024/11/roamer-photo-booth.html</t>
  </si>
  <si>
    <t>http://photoboothrentalslosangeles.blogspot.com/2024/11/seattle-photo-booth.html</t>
  </si>
  <si>
    <t>http://photoboothrentalslosangeles.blogspot.com/2024/11/camera-booth.html</t>
  </si>
  <si>
    <t>http://videoboothrentalsorangecounty.blogspot.com/2024/11/selfie-party-booth-beverly-hills.html</t>
  </si>
  <si>
    <t>http://videoboothrentalsorangecounty.blogspot.com/2024/11/mirror-photo-booth-rental-near-me.html</t>
  </si>
  <si>
    <t>http://videoboothrentalsorangecounty.blogspot.com/2024/11/photo-booth-for-wedding-reception.html</t>
  </si>
  <si>
    <t>http://videoboothrentalsorangecounty.blogspot.com/2024/11/headshots-for-remote-teams.html</t>
  </si>
  <si>
    <t>http://videoboothrentalsorangecounty.blogspot.com/2024/11/ring-light-photo-booth-rental.html</t>
  </si>
  <si>
    <t>http://videoboothrentalsorangecounty.blogspot.com/2024/11/photobooth-los-angeles.html</t>
  </si>
  <si>
    <t>http://videoboothrentalsorangecounty.blogspot.com/2024/11/seattle-photo-booth.html</t>
  </si>
  <si>
    <t>http://videoboothrentalsorangecounty.blogspot.com/2024/11/camera-booth.html</t>
  </si>
  <si>
    <t>http://ocphotoboothrental.blogspot.com/2024/11/selfie-party-booth-beverly-hills.html</t>
  </si>
  <si>
    <t>http://ocphotoboothrental.blogspot.com/2024/11/360-photo-booth-accessories.html</t>
  </si>
  <si>
    <t>http://ocphotoboothrental.blogspot.com/2024/11/mirror-photo-booth-rental-near-me.html</t>
  </si>
  <si>
    <t>http://ocphotoboothrental.blogspot.com/2024/11/photo-booth-for-wedding-reception.html</t>
  </si>
  <si>
    <t>http://ocphotoboothrental.blogspot.com/2024/11/headshots-for-remote-teams.html</t>
  </si>
  <si>
    <t>http://ocphotoboothrental.blogspot.com/2024/11/ring-light-photo-booth-rental.html</t>
  </si>
  <si>
    <t>http://ocphotoboothrental.blogspot.com/2024/11/photobooth-los-angeles.html</t>
  </si>
  <si>
    <t>http://ocphotoboothrental.blogspot.com/2024/11/seattle-photo-booth.html</t>
  </si>
  <si>
    <t>http://ocphotoboothrental.blogspot.com/2024/11/camera-booth.html</t>
  </si>
  <si>
    <t>http://bestphotoboothrentalorangecounty.blogspot.com/2024/11/selfie-party-booth-beverly-hills.html</t>
  </si>
  <si>
    <t>http://bestphotoboothrentalorangecounty.blogspot.com/2024/11/360-photo-booth-accessories.html</t>
  </si>
  <si>
    <t>http://bestphotoboothrentalorangecounty.blogspot.com/2024/11/mirror-photo-booth-rental-near-me.html</t>
  </si>
  <si>
    <t>http://bestphotoboothrentalorangecounty.blogspot.com/2024/11/photo-booth-for-wedding-reception.html</t>
  </si>
  <si>
    <t>http://bestphotoboothrentalorangecounty.blogspot.com/2024/11/headshots-for-remote-teams.html</t>
  </si>
  <si>
    <t>http://bestphotoboothrentalorangecounty.blogspot.com/2024/11/wedding-photo-booth-near-me.html</t>
  </si>
  <si>
    <t>http://bestphotoboothrentalorangecounty.blogspot.com/2024/11/photo-booth-services-near-me.html</t>
  </si>
  <si>
    <t>http://bestphotoboothrentalorangecounty.blogspot.com/2024/11/roamer-photo-booth.html</t>
  </si>
  <si>
    <t>http://bestphotoboothrentalorangecounty.blogspot.com/2024/11/seattle-photo-booth.html</t>
  </si>
  <si>
    <t>http://bestphotoboothrentalorangecounty.blogspot.com/2024/11/camera-booth.html</t>
  </si>
  <si>
    <t>http://selfiestationrentallosangeles.blogspot.com/2024/11/selfie-party-booth-beverly-hills.html</t>
  </si>
  <si>
    <t>http://selfiestationrentallosangeles.blogspot.com/2024/11/360-photo-booth-accessories.html</t>
  </si>
  <si>
    <t>http://selfiestationrentallosangeles.blogspot.com/2024/11/mirror-photo-booth-rental-near-me.html</t>
  </si>
  <si>
    <t>http://selfiestationrentallosangeles.blogspot.com/2024/11/photo-booth-for-wedding-reception.html</t>
  </si>
  <si>
    <t>http://selfiestationrentallosangeles.blogspot.com/2024/11/headshots-for-remote-teams.html</t>
  </si>
  <si>
    <t>http://selfiestationrentallosangeles.blogspot.com/2024/11/ring-light-photo-booth-rental.html</t>
  </si>
  <si>
    <t>http://selfiestationrentallosangeles.blogspot.com/2024/11/photobooth-los-angeles.html</t>
  </si>
  <si>
    <t>http://selfiestationrentallosangeles.blogspot.com/2024/11/roamer-photo-booth.html</t>
  </si>
  <si>
    <t>http://selfiestationrentallosangeles.blogspot.com/2024/11/seattle-photo-booth.html</t>
  </si>
  <si>
    <t>http://selfiestationrentallosangeles.blogspot.com/2024/11/camera-booth.html</t>
  </si>
  <si>
    <t>http://redondobeach360photoboothrental.blogspot.com/2024/11/selfie-party-booth-beverly-hills.html</t>
  </si>
  <si>
    <t>http://redondobeach360photoboothrental.blogspot.com/2024/11/360-photo-booth-accessories.html</t>
  </si>
  <si>
    <t>http://redondobeach360photoboothrental.blogspot.com/2024/11/mirror-photo-booth-rental-near-me.html</t>
  </si>
  <si>
    <t>http://redondobeach360photoboothrental.blogspot.com/2024/11/photo-booth-for-wedding-reception.html</t>
  </si>
  <si>
    <t>http://redondobeach360photoboothrental.blogspot.com/2024/11/headshots-for-remote-teams.html</t>
  </si>
  <si>
    <t>http://redondobeach360photoboothrental.blogspot.com/2024/11/wedding-photo-booth-near-me.html</t>
  </si>
  <si>
    <t>http://redondobeach360photoboothrental.blogspot.com/2024/11/photo-booth-services-near-me.html</t>
  </si>
  <si>
    <t>http://redondobeach360photoboothrental.blogspot.com/2024/11/roamer-photo-booth.html</t>
  </si>
  <si>
    <t>http://redondobeach360photoboothrental.blogspot.com/2024/11/seattle-photo-booth.html</t>
  </si>
  <si>
    <t>http://redondobeach360photoboothrental.blogspot.com/2024/11/camera-booth.html</t>
  </si>
  <si>
    <t>http://longbeachphotobooth.blogspot.com/2024/11/selfie-party-booth-beverly-hills.html</t>
  </si>
  <si>
    <t>http://longbeachphotobooth.blogspot.com/2024/11/360-photo-booth-accessories.html</t>
  </si>
  <si>
    <t>http://longbeachphotobooth.blogspot.com/2024/11/mirror-photo-booth-rental-near-me.html</t>
  </si>
  <si>
    <t>http://longbeachphotobooth.blogspot.com/2024/11/photo-booth-for-wedding-reception.html</t>
  </si>
  <si>
    <t>http://longbeachphotobooth.blogspot.com/2024/11/headshots-for-remote-teams.html</t>
  </si>
  <si>
    <t>http://longbeachphotobooth.blogspot.com/2024/11/roamer-photo-booth.html</t>
  </si>
  <si>
    <t>http://longbeachphotobooth.blogspot.com/2024/11/seattle-photo-booth.html</t>
  </si>
  <si>
    <t>http://longbeachphotobooth.blogspot.com/2024/11/camera-booth.html</t>
  </si>
  <si>
    <t>http://photoboothrentalslosangeles.blogspot.com/2024/11/selfie-party-booth-beverly-hills_19.html</t>
  </si>
  <si>
    <t>http://photoboothrentalslosangeles.blogspot.com/2024/11/360-photo-booth-accessories_19.html</t>
  </si>
  <si>
    <t>http://photoboothrentalslosangeles.blogspot.com/2024/11/mirror-photo-booth-rental-near-me_19.html</t>
  </si>
  <si>
    <t>http://photoboothrentalslosangeles.blogspot.com/2024/11/photo-booth-for-wedding-reception_19.html</t>
  </si>
  <si>
    <t>http://photoboothrentalslosangeles.blogspot.com/2024/11/headshots-for-remote-teams_19.html</t>
  </si>
  <si>
    <t>http://photoboothrentalslosangeles.blogspot.com/2024/11/photo-booth-services-near-me_19.html</t>
  </si>
  <si>
    <t>http://photoboothrentalslosangeles.blogspot.com/2024/11/roamer-photo-booth_19.html</t>
  </si>
  <si>
    <t>http://photoboothrentalslosangeles.blogspot.com/2024/11/seattle-photo-booth_19.html</t>
  </si>
  <si>
    <t>http://photoboothrentalslosangeles.blogspot.com/2024/11/camera-booth_19.html</t>
  </si>
  <si>
    <t>http://photoboothrentalslosangeles.blogspot.com/2024/11/selfie-party-booth-beverly-hills_20.html</t>
  </si>
  <si>
    <t>http://photoboothrentalslosangeles.blogspot.com/2024/11/360-photo-booth-accessories_20.html</t>
  </si>
  <si>
    <t>http://photoboothrentalslosangeles.blogspot.com/2024/11/mirror-photo-booth-rental-near-me_20.html</t>
  </si>
  <si>
    <t>http://photoboothrentalslosangeles.blogspot.com/2024/11/photo-booth-for-wedding-reception_20.html</t>
  </si>
  <si>
    <t>http://photoboothrentalslosangeles.blogspot.com/2024/11/headshots-for-remote-teams_20.html</t>
  </si>
  <si>
    <t>http://videoboothrentalsorangecounty.blogspot.com/2024/11/selfie-party-booth-beverly-hills_20.html</t>
  </si>
  <si>
    <t>http://selfiestationrentallosangeles.blogspot.com/2024/11/ring-light-photo-booth-rental_20.html</t>
  </si>
  <si>
    <t>http://selfiestationrentallosangeles.blogspot.com/2024/11/photobooth-los-angeles_20.html</t>
  </si>
  <si>
    <t>http://selfiestationrentallosangeles.blogspot.com/2024/11/photo-booth-rental-surrey.html</t>
  </si>
  <si>
    <t>http://selfiestationrentallosangeles.blogspot.com/2024/11/369-photo-booth-rental.html</t>
  </si>
  <si>
    <t>http://selfiestationrentallosangeles.blogspot.com/2024/11/360-photo-booth-cost.html</t>
  </si>
  <si>
    <t>http://redondobeach360photoboothrental.blogspot.com/2024/11/selfie-party-booth-beverly-hills_20.html</t>
  </si>
  <si>
    <t>http://redondobeach360photoboothrental.blogspot.com/2024/11/360-photo-booth-accessories_20.html</t>
  </si>
  <si>
    <t>http://redondobeach360photoboothrental.blogspot.com/2024/11/mirror-photo-booth-rental-near-me_20.html</t>
  </si>
  <si>
    <t>http://redondobeach360photoboothrental.blogspot.com/2024/11/photo-booth-for-wedding-reception_20.html</t>
  </si>
  <si>
    <t>http://redondobeach360photoboothrental.blogspot.com/2024/11/headshots-for-remote-teams_20.html</t>
  </si>
  <si>
    <t>http://redondobeach360photoboothrental.blogspot.com/2024/11/photo-machine-rental.html</t>
  </si>
  <si>
    <t>http://redondobeach360photoboothrental.blogspot.com/2024/11/photo-booth-enclosure.html</t>
  </si>
  <si>
    <t>http://redondobeach360photoboothrental.blogspot.com/2024/11/wedding-photo-booth-near-me_20.html</t>
  </si>
  <si>
    <t>http://redondobeach360photoboothrental.blogspot.com/2024/11/photo-booth-services-near-me_20.html</t>
  </si>
  <si>
    <t>http://redondobeach360photoboothrental.blogspot.com/2024/11/roamer-photo-booth_20.html</t>
  </si>
  <si>
    <t>http://longbeachphotobooth.blogspot.com/2024/11/selfie-party-booth-beverly-hills_20.html</t>
  </si>
  <si>
    <t>http://longbeachphotobooth.blogspot.com/2024/11/360-photo-booth-accessories_20.html</t>
  </si>
  <si>
    <t>http://longbeachphotobooth.blogspot.com/2024/11/mirror-photo-booth-rental-near-me_20.html</t>
  </si>
  <si>
    <t>http://longbeachphotobooth.blogspot.com/2024/11/photo-booth-for-wedding-reception_20.html</t>
  </si>
  <si>
    <t>http://longbeachphotobooth.blogspot.com/2024/11/headshots-for-remote-teams_20.html</t>
  </si>
  <si>
    <t>http://longbeachphotobooth.blogspot.com/2024/11/roamer-photo-booth_20.html</t>
  </si>
  <si>
    <t>http://longbeachphotobooth.blogspot.com/2024/11/seattle-photo-booth_20.html</t>
  </si>
  <si>
    <t>http://longbeachphotobooth.blogspot.com/2024/11/camera-booth_20.html</t>
  </si>
  <si>
    <t>http://photoboothrentalinirvine.blogspot.com/2024/11/selfie-party-booth-beverly-hills.html</t>
  </si>
  <si>
    <t>http://photoboothrentalinirvine.blogspot.com/2024/11/360-photo-booth-accessories.html</t>
  </si>
  <si>
    <t>http://photoboothrentalinirvine.blogspot.com/2024/11/mirror-photo-booth-rental-near-me.html</t>
  </si>
  <si>
    <t>http://photoboothrentalinirvine.blogspot.com/2024/11/photo-booth-for-wedding-reception.html</t>
  </si>
  <si>
    <t>http://photoboothrentalinirvine.blogspot.com/2024/11/headshots-for-remote-teams.html</t>
  </si>
  <si>
    <t>http://photoboothrentalinirvine.blogspot.com/2024/11/diy-wedding-photo-booth.html</t>
  </si>
  <si>
    <t>http://photoboothrentalinirvine.blogspot.com/2024/11/photo-machine-rental.html</t>
  </si>
  <si>
    <t>http://photoboothrentalinirvine.blogspot.com/2024/11/photo-booth-enclosure.html</t>
  </si>
  <si>
    <t>http://photoboothrentalinirvine.blogspot.com/2024/11/wedding-photo-booth-near-me.html</t>
  </si>
  <si>
    <t>http://photoboothrentalinirvine.blogspot.com/2024/11/photo-booth-services-near-me.html</t>
  </si>
  <si>
    <t>http://photoboothrentalincarson.blogspot.com/2024/11/selfie-party-booth-beverly-hills.html</t>
  </si>
  <si>
    <t>http://photoboothrentalincarson.blogspot.com/2024/11/360-photo-booth-accessories.html</t>
  </si>
  <si>
    <t>http://photoboothrentalincarson.blogspot.com/2024/11/mirror-photo-booth-rental-near-me.html</t>
  </si>
  <si>
    <t>http://photoboothrentalincarson.blogspot.com/2024/11/photo-booth-for-wedding-reception.html</t>
  </si>
  <si>
    <t>http://photoboothrentalincarson.blogspot.com/2024/11/headshots-for-remote-teams.html</t>
  </si>
  <si>
    <t>http://photoboothrentalincarson.blogspot.com/2024/11/photo-booth-services-near-me.html</t>
  </si>
  <si>
    <t>http://photoboothrentalincarson.blogspot.com/2024/11/roamer-photo-booth.html</t>
  </si>
  <si>
    <t>http://photoboothrentalincarson.blogspot.com/2024/11/seattle-photo-booth.html</t>
  </si>
  <si>
    <t>http://photoboothrentalincarson.blogspot.com/2024/11/camera-booth.html</t>
  </si>
  <si>
    <t>http://photoboothrentalfullerton.blogspot.com/2024/11/selfie-party-booth-beverly-hills.html</t>
  </si>
  <si>
    <t>http://photoboothrentalfullerton.blogspot.com/2024/11/360-photo-booth-accessories.html</t>
  </si>
  <si>
    <t>http://photoboothrentalfullerton.blogspot.com/2024/11/mirror-photo-booth-rental-near-me.html</t>
  </si>
  <si>
    <t>http://photoboothrentalfullerton.blogspot.com/2024/11/photo-booth-for-wedding-reception.html</t>
  </si>
  <si>
    <t>http://photoboothrentalfullerton.blogspot.com/2024/11/headshots-for-remote-teams.html</t>
  </si>
  <si>
    <t>http://photoboothrentalfullerton.blogspot.com/2024/11/ring-light-photo-booth-rental.html</t>
  </si>
  <si>
    <t>http://photoboothrentalfullerton.blogspot.com/2024/11/photobooth-los-angeles.html</t>
  </si>
  <si>
    <t>http://photoboothrentalfullerton.blogspot.com/2024/11/photo-booth-rental-surrey.html</t>
  </si>
  <si>
    <t>http://photoboothrentalfullerton.blogspot.com/2024/11/roamer-photo-booth.html</t>
  </si>
  <si>
    <t>http://photoboothrentalfullerton.blogspot.com/2024/11/seattle-photo-booth.html</t>
  </si>
  <si>
    <t>http://photoboothrentalfullerton.blogspot.com/2024/11/camera-booth.html</t>
  </si>
  <si>
    <t>http://photoboothrentalorangecountyevent.blogspot.com/2024/11/selfie-party-booth-beverly-hills.html</t>
  </si>
  <si>
    <t>http://photoboothrentalorangecountyevent.blogspot.com/2024/11/360-photo-booth-accessories.html</t>
  </si>
  <si>
    <t>http://photoboothrentalorangecountyevent.blogspot.com/2024/11/mirror-photo-booth-rental-near-me.html</t>
  </si>
  <si>
    <t>http://photoboothrentalorangecountyevent.blogspot.com/2024/11/photo-booth-for-wedding-reception.html</t>
  </si>
  <si>
    <t>http://photoboothrentalorangecountyevent.blogspot.com/2024/11/headshots-for-remote-teams.html</t>
  </si>
  <si>
    <t>http://photoboothrentalorangecountyevent.blogspot.com/2024/11/diy-wedding-photo-booth.html</t>
  </si>
  <si>
    <t>http://photoboothrentalorangecountyevent.blogspot.com/2024/11/photo-machine-rental.html</t>
  </si>
  <si>
    <t>http://photoboothrentalorangecountyevent.blogspot.com/2024/11/photo-booth-enclosure.html</t>
  </si>
  <si>
    <t>http://photoboothrentalorangecountyevent.blogspot.com/2024/11/wedding-photo-booth-near-me.html</t>
  </si>
  <si>
    <t>http://photoboothrentalorangecountyevent.blogspot.com/2024/11/photo-booth-services-near-me.html</t>
  </si>
  <si>
    <t>http://partysnapsphotoboothoc.blogspot.com/2024/11/selfie-party-booth-beverly-hills.html</t>
  </si>
  <si>
    <t>http://partysnapsphotoboothoc.blogspot.com/2024/11/360-photo-booth-accessories.html</t>
  </si>
  <si>
    <t>http://partysnapsphotoboothoc.blogspot.com/2024/11/mirror-photo-booth-rental-near-me.html</t>
  </si>
  <si>
    <t>http://partysnapsphotoboothoc.blogspot.com/2024/11/photo-booth-for-wedding-reception.html</t>
  </si>
  <si>
    <t>http://partysnapsphotoboothoc.blogspot.com/2024/11/headshots-for-remote-teams.html</t>
  </si>
  <si>
    <t>http://partysnapsphotoboothoc.blogspot.com/2024/11/photo-machine-rental.html</t>
  </si>
  <si>
    <t>http://partysnapsphotoboothoc.blogspot.com/2024/11/photo-booth-enclosure.html</t>
  </si>
  <si>
    <t>http://partysnapsphotoboothoc.blogspot.com/2024/11/wedding-photo-booth-near-me.html</t>
  </si>
  <si>
    <t>http://partysnapsphotoboothoc.blogspot.com/2024/11/photo-booth-services-near-me.html</t>
  </si>
  <si>
    <t>http://partysnapsphotoboothoc.blogspot.com/2024/11/roamer-photo-booth.html</t>
  </si>
  <si>
    <t>http://360photoboothrentalinorangecounty.blogspot.com/2024/11/selfie-party-booth-beverly-hills.html</t>
  </si>
  <si>
    <t>http://360photoboothrentalinorangecounty.blogspot.com/2024/11/360-photo-booth-accessories.html</t>
  </si>
  <si>
    <t>http://360photoboothrentalinorangecounty.blogspot.com/2024/11/mirror-photo-booth-rental-near-me.html</t>
  </si>
  <si>
    <t>http://360photoboothrentalinorangecounty.blogspot.com/2024/11/photo-booth-for-wedding-reception.html</t>
  </si>
  <si>
    <t>http://360photoboothrentalinorangecounty.blogspot.com/2024/11/headshots-for-remote-teams.html</t>
  </si>
  <si>
    <t>http://360photoboothrentalinorangecounty.blogspot.com/2024/11/photo-booth-enclosure.html</t>
  </si>
  <si>
    <t>http://360photoboothrentalinorangecounty.blogspot.com/2024/11/wedding-photo-booth-near-me.html</t>
  </si>
  <si>
    <t>http://360photoboothrentalinorangecounty.blogspot.com/2024/11/photo-booth-services-near-me.html</t>
  </si>
  <si>
    <t>http://360photoboothrentalinorangecounty.blogspot.com/2024/11/roamer-photo-booth.html</t>
  </si>
  <si>
    <t>http://360photoboothrentalinorangecounty.blogspot.com/2024/11/seattle-photo-booth.html</t>
  </si>
  <si>
    <t>http://costamesa360photoboothrental.blogspot.com/2024/11/selfie-party-booth-beverly-hills.html</t>
  </si>
  <si>
    <t>http://costamesa360photoboothrental.blogspot.com/2024/11/360-photo-booth-accessories.html</t>
  </si>
  <si>
    <t>http://costamesa360photoboothrental.blogspot.com/2024/11/mirror-photo-booth-rental-near-me.html</t>
  </si>
  <si>
    <t>http://costamesa360photoboothrental.blogspot.com/2024/11/photo-booth-for-wedding-reception.html</t>
  </si>
  <si>
    <t>http://costamesa360photoboothrental.blogspot.com/2024/11/headshots-for-remote-teams.html</t>
  </si>
  <si>
    <t>http://costamesa360photoboothrental.blogspot.com/2024/11/photo-booth-services-near-me.html</t>
  </si>
  <si>
    <t>http://costamesa360photoboothrental.blogspot.com/2024/11/roamer-photo-booth.html</t>
  </si>
  <si>
    <t>http://costamesa360photoboothrental.blogspot.com/2024/11/seattle-photo-booth.html</t>
  </si>
  <si>
    <t>http://costamesa360photoboothrental.blogspot.com/2024/11/camera-booth.html</t>
  </si>
  <si>
    <t>http://ddigitalorbit360orangecounty.blogspot.com/2024/11/selfie-party-booth-beverly-hills.html</t>
  </si>
  <si>
    <t>http://ddigitalorbit360orangecounty.blogspot.com/2024/11/360-photo-booth-accessories.html</t>
  </si>
  <si>
    <t>http://ddigitalorbit360orangecounty.blogspot.com/2024/11/mirror-photo-booth-rental-near-me.html</t>
  </si>
  <si>
    <t>http://ddigitalorbit360orangecounty.blogspot.com/2024/11/photo-booth-for-wedding-reception.html</t>
  </si>
  <si>
    <t>http://ddigitalorbit360orangecounty.blogspot.com/2024/11/headshots-for-remote-teams.html</t>
  </si>
  <si>
    <t>http://ddigitalorbit360orangecounty.blogspot.com/2024/11/369-photo-booth-rental.html</t>
  </si>
  <si>
    <t>http://ddigitalorbit360orangecounty.blogspot.com/2024/11/360-photo-booth-cost.html</t>
  </si>
  <si>
    <t>http://ddigitalorbit360orangecounty.blogspot.com/2024/11/diy-wedding-photo-booth.html</t>
  </si>
  <si>
    <t>http://gifphotoboothrentalorangecounty.blogspot.com/2024/11/selfie-party-booth-beverly-hills.html</t>
  </si>
  <si>
    <t>http://gifphotoboothrentalorangecounty.blogspot.com/2024/11/360-photo-booth-accessories.html</t>
  </si>
  <si>
    <t>http://360photoboothrentalinorangecounty.blogspot.com/2025/01/selfie-party-booth-beverly-hills.html</t>
  </si>
  <si>
    <t>http://360photoboothrentalinorangecounty.blogspot.com/2025/01/360-photo-booth-accessories.html</t>
  </si>
  <si>
    <t>http://360photoboothrentalinorangecounty.blogspot.com/2025/01/mirror-photo-booth-rental-near-me.html</t>
  </si>
  <si>
    <t>http://360photoboothrentalinorangecounty.blogspot.com/2025/01/photo-booth-for-wedding-reception.html</t>
  </si>
  <si>
    <t>http://360photoboothrentalinorangecounty.blogspot.com/2025/01/headshots-for-remote-teams.html</t>
  </si>
  <si>
    <t>http://360photoboothrentalinorangecounty.blogspot.com/2025/01/roamer-photo-booth.html</t>
  </si>
  <si>
    <t>http://360photoboothrentalinorangecounty.blogspot.com/2025/01/seattle-photo-booth.html</t>
  </si>
  <si>
    <t>http://360photoboothrentalinorangecounty.blogspot.com/2025/01/camera-booth.html</t>
  </si>
  <si>
    <t>keyword</t>
  </si>
  <si>
    <t>article</t>
  </si>
  <si>
    <t xml:space="preserve"># The Best Photo Booth Rental Options in {yellowish-brown|orangey|tawny|ocher|orange|yellow} County
When planning a special event, whether its a birthday party, wedding, or corporate gathering, one of the best ways to {make|create} lasting memories is through a photo booth rental. In {yellowish-brown|orangey|tawny|ocher|orange|yellow} County, there are numerous options that cater to a variety of occasions. From {conventional|established|customary|acknowledged|usual|traditional|time-honored|received|expected|normal|standard} photo booths to unique video booths, this {lead|guide} will {assist|help|support|back|back up|encourage|urge on|put up to|incite} you {locate|find} the best photo booth rental {facilities|services} that can {put in|insert|adjoin|append|affix|attach|include|add up|add together|tote up|total|combine|tally|tally up|count up|count|enhance|complement|improve|augment|increase|supplement|swell|enlarge|intensify} your {matter|issue|concern|business|situation|event|thing} and {depart|leave} guests {following|subsequent to|behind|later than|past|gone|once|when|as soon as|considering|taking into account|with|bearing in mind|taking into consideration|afterward|subsequently|later|next|in the manner of|in imitation of|similar to|like|in the same way as} unforgettable keepsakes.
## Why Rent a Photo Booth?
Photo booths have become a staple at {activities|actions|events|happenings|goings-on|deeds|comings and goings|undertakings|endeavors} due to their {achievement|triumph|success|deed|feat|exploit|completion|execution|carrying out|finishing|realization|achievement|attainment|skill|talent|ability|expertise|capability|endowment} to {accumulate|ensue|grow|mount up|build up|amass|increase|add|be credited with|go to} an interactive and fun element. They {have enough money|pay for|have the funds for|manage to pay for|find the money for|come up with the money for|meet the expense of|give|offer|present|allow|provide} guests a {unintentional|unintended|inadvertent|chance|unplanned|fortuitous} to {take possession of|seize|take over|occupy|capture|invade|take control of|appropriate|commandeer} candid moments, dress {happening|going on|occurring|taking place|up|in the works|stirring} in props, and {make|create} {real|definite|genuine|authentic|concrete|tangible} memories. {following|subsequent to|behind|later than|past|gone|once|when|as soon as|considering|taking into account|with|bearing in mind|taking into consideration|afterward|subsequently|later|next|in the manner of|in imitation of|similar to|like|in the same way as} the rise of social media, many photo booth rentals {plus|in addition to|as well as|with|along with|furthermore|moreover|also|then|after that|afterward|next|as a consequence} {have enough money|pay for|have the funds for|manage to pay for|find the money for|come up with the money for|meet the expense of|give|offer|present|allow|provide} digital sharing options, making it easier for guests to {proclaim|make known|publicize|broadcast|declare|say|pronounce|state|reveal|name|post|herald|publish|read out} their fun moments online.
### Photo Booth Rental Birthday Parties
Birthday parties are one of the most common occasions for renting a photo booth. Whether its a milestone birthday or a fun celebration {following|subsequent to|behind|later than|past|gone|once|when|as soon as|considering|taking into account|with|bearing in mind|taking into consideration|afterward|subsequently|later|next|in the manner of|in imitation of|similar to|like|in the same way as} friends, a photo booth can engage guests of {all|every} ages. 
**Why {choose|pick} a Photo Booth for Your Birthday?**
- **Entertainment**: A photo booth rental for birthday parties keeps guests entertained, allowing them to {believe|recognize|agree to|admit|acknowledge|understand|allow|agree to|say yes|consent|say you will|give a positive response|receive|take|put up with|endure|tolerate|bow to|take|resign yourself to|take on|undertake|acknowledge|assume} a {break|fracture|rupture} from dancing or eating.
- **Customization**: Many companies {have enough money|pay for|have the funds for|manage to pay for|find the money for|come up with the money for|meet the expense of|give|offer|present|allow|provide} themed props and backdrops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birthday theme.
- **Memorable Keepsakes**: Guests can {believe|recognize|agree to|admit|acknowledge|understand|allow|agree to|say yes|consent|say you will|give a positive response|receive|take|put up with|endure|tolerate|bow to|take|resign yourself to|take on|undertake|acknowledge|assume} {house|home} printed photos as a reminder of the celebration.
### Photo Booth Rental Wedding
Weddings are {option|choice|substitute|other|another|substitute|unusual|different|unconventional|out of the ordinary|marginal|unorthodox|complementary} prime occasion for photo booth rentals in {yellowish-brown|orangey|tawny|ocher|orange|yellow} County. They {have enough money|pay for|have the funds for|manage to pay for|find the money for|come up with the money for|meet the expense of|give|offer|present|allow|provide} a unique {habit|mannerism|way|quirk|showing off|pretentiousness|exaggeration|pretension|artifice} for guests to {take possession of|seize|take over|occupy|capture|invade|take control of|appropriate|commandeer} memories, and the photos can {help|assist|support|abet|give support to|minister to|relieve|serve|sustain|facilitate|promote|encourage|further|advance|foster|bolster|assistance|help|support|relief|benefits|encouragement|service|utility} as a fun {accessory|adjunct|supplement|complement|addition|auxiliary} to the wedding album.
**Benefits of a Photo Booth for Weddings:**
- **Guest Interaction**: A photo booth encourages guests to {merge|join|join together|combine|unite|integrate|mingle|fuse} and interact, {adding|adding up|adding together|totaling|toting up|calculation|count|accumulation|tallying|tally|supplement|add-on|appendage|addendum|adjunct|extra|additive|surcharge} to the joyful atmosphere.
- **Instant Gratification**: Guests {get|receive} instant prints, allowing them to enjoy the memories right away.
- **Customizable Experience**: Many photo booth {facilities|services} {permit|allow} for custom backdrops, props, and even the print design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wedding's theme.
### Photo Booth Rental Fun
When it comes to renting a photo booth, the fun factor is undeniable. From quirky props to silly poses, guests can unleash their creativity and {make|create} lasting memories. Whether its for a birthday, wedding, or any event, incorporating a photo booth rental adds a {accumulation|buildup|accrual|increase|enlargement|addition|growth|mass|deposit|lump|layer|bump|growth|addition} of enjoyment that everyone will appreciate.
### Photo Booth Rentals {yellowish-brown|orangey|tawny|ocher|orange|yellow} County
Orange County offers a plethora of options {following|subsequent to|behind|later than|past|gone|once|when|as soon as|considering|taking into account|with|bearing in mind|taking into consideration|afterward|subsequently|later|next|in the manner of|in imitation of|similar to|like|in the same way as} it comes to photo booth rentals. Here are some {summit|top} companies that stand out in the area:
1. **SnapShot Studios**: Known for their exceptional customer {help|assist|support|abet|give support to|minister to|relieve|serve|sustain|facilitate|promote|encourage|further|advance|foster|bolster|assistance|help|support|relief|benefits|encouragement|service|utility} and {campaigner|protester|objector|militant|advocate|forward looking|advanced|futuristic|modern|avant-garde|innovative|highly developed|ahead of its time|liberal|open-minded|broadminded|enlightened|radical|unbiased|unprejudiced} booths, SnapShot Studios provides a range of options that fit various budgets and themes.
 {} 
2. **Booth &amp; Co.**: Specializing in high-quality prints and customizable packages, Booth &amp; Co. makes it {simple|easy} to tailor the experience to your specific needs.
3. **Fun Photo Booths**: This company offers a {broad|wide} variety of unique photo booths, including open-air setups and themed props that can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any event.
4. **SoCal Photo Booths**: {following|subsequent to|behind|later than|past|gone|once|when|as soon as|considering|taking into account|with|bearing in mind|taking into consideration|afterward|subsequently|later|next|in the manner of|in imitation of|similar to|like|in the same way as} a reputation for reliability and a {loyalty|commitment|adherence|faithfulness|duty} to client satisfaction, SoCal Photo Booths offers both photo and video booth rentals, ensuring an unforgettable experience.
### Photo Booth Rental Occasions
The versatility of photo booths means they can be used for various occasions {on top of|over|higher than|more than|greater than|higher than|beyond|exceeding} birthday parties and weddings. Here are a few more {popular|well-liked} {activities|actions|events|happenings|goings-on|deeds|comings and goings|undertakings|endeavors} where you might {judge|find|regard as being|deem|consider|decide|believe to be|pronounce|rule|announce|declare|adjudicate} a photo booth rental:
- **Anniversary Celebrations**: Celebrate {love|adore} {following|subsequent to|behind|later than|past|gone|once|when|as soon as|considering|taking into account|with|bearing in mind|taking into consideration|afterward|subsequently|later|next|in the manner of|in imitation of|similar to|like|in the same way as} a photo booth that captures the joy of the occasion.
- **Corporate Events**: {put in|insert|adjoin|append|affix|attach|include|add up|add together|tote up|total|combine|tally|tally up|count up|count|enhance|complement|improve|augment|increase|supplement|swell|enlarge|intensify} your companys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 photo booth to {promote|publicize|market|present|push|puff|announce|broadcast|make known|make public|publicize|spread around|shout from the rooftops|shout out} team building and engagement.
- **Graduation Parties**: {take possession of|seize|take over|occupy|capture|invade|take control of|appropriate|commandeer} the {pride|narcissism|self-importance|conceit|arrogance|egotism} and joy of graduation {following|subsequent to|behind|later than|past|gone|once|when|as soon as|considering|taking into account|with|bearing in mind|taking into consideration|afterward|subsequently|later|next|in the manner of|in imitation of|similar to|like|in the same way as} a fun photo booth setup.
### Photo Booth Rental Anniversary Celebrations
Anniversaries are a {beautiful|pretty|lovely} {habit|mannerism|way|quirk|showing off|pretentiousness|exaggeration|pretension|artifice} to celebrate {love|adore} and commitment. A photo booth rental can {put in|insert|adjoin|append|affix|attach|include|add up|add together|tote up|total|combine|tally|tally up|count up|count|enhance|complement|improve|augment|increase|supplement|swell|enlarge|intensify} the festivities, allowing couples to {believe|recognize|agree to|admit|acknowledge|understand|allow|agree to|say yes|consent|say you will|give a positive response|receive|take|put up with|endure|tolerate|bow to|take|resign yourself to|take on|undertake|acknowledge|assume} fun photos {following|subsequent to|behind|later than|past|gone|once|when|as soon as|considering|taking into account|with|bearing in mind|taking into consideration|afterward|subsequently|later|next|in the manner of|in imitation of|similar to|like|in the same way as} {associates|connections|links|friends|contacts} and family. 
**Features to {see|look} For:**
- **Custom Backdrops**: {judge|find|regard as being|deem|consider|decide|believe to be|pronounce|rule|announce|declare|adjudicate} backdrops that reflect the couples journey together.
- **Memory Albums**: Some {facilities|services} {have enough money|pay for|have the funds for|manage to pay for|find the money for|come up with the money for|meet the expense of|give|offer|present|allow|provide} a scrapbook {option|choice|substitute|other|another|substitute|unusual|different|unconventional|out of the ordinary|marginal|unorthodox|complementary} where guests can {place|area} their prints and write messages for the couple.
### Photo Booth Rental Corporate Events
Corporate {activities|actions|events|happenings|goings-on|deeds|comings and goings|undertakings|endeavors} often focus {on|upon} networking and team-building, and a photo booth can {have enough money|pay for|have the funds for|manage to pay for|find the money for|come up with the money for|meet the expense of|give|offer|present|allow|provide} a light-hearted {break|fracture|rupture} from the formalities. 
**Advantages of Photo Booths at Corporate Events:**
- **Branding Opportunities**: Many photo booths can print company logos {on|upon} the photo strips, serving as a promotional tool.
- **Engagement**: {assist|help|support|back|back up|encourage|urge on|put up to|incite} employees to interact and {bond|union|sticking together|sticking to|hold|grip|devotion|linkage} {on top of|over|higher than|more than|greater than|higher than|beyond|exceeding} fun photo sessions.
- **Instant Sharing**: Many booths {have enough money|pay for|have the funds for|manage to pay for|find the money for|come up with the money for|meet the expense of|give|offer|present|allow|provide} social media sharing options, allowing attendees to {proclaim|make known|publicize|broadcast|declare|say|pronounce|state|reveal|name|post|herald|publish|read out} their photos online, increasing brand visibility.
### Photo Booth Rental Graduation Parties
Graduation is a significant milestone, and what {greater than before|augmented|enlarged|bigger|improved|better} {habit|mannerism|way|quirk|showing off|pretentiousness|exaggeration|pretension|artifice} to celebrate than {following|subsequent to|behind|later than|past|gone|once|when|as soon as|considering|taking into account|with|bearing in mind|taking into consideration|afterward|subsequently|later|next|in the manner of|in imitation of|similar to|like|in the same way as} a photo booth? {graduates|former students} can pose {following|subsequent to|behind|later than|past|gone|once|when|as soon as|considering|taking into account|with|bearing in mind|taking into consideration|afterward|subsequently|later|next|in the manner of|in imitation of|similar to|like|in the same way as} friends, family, and their hard-earned diplomas, creating cherished memories.
**Why Photo Booths Are {good|great} for Graduation:**
- **Personalized Touch**: Many photo booth companies {permit|allow} for customizations {following|subsequent to|behind|later than|past|gone|once|when|as soon as|considering|taking into account|with|bearing in mind|taking into consideration|afterward|subsequently|later|next|in the manner of|in imitation of|similar to|like|in the same way as} {educational|school|college|university|scholastic|studious|intellectual|scholarly|bookish|literary|learned|theoretical|speculative|moot|hypothetical|researcher|assistant professor|instructor|teacher} colors and themes.
- **Keepsake Prints**: {graduates|former students} can {believe|recognize|agree to|admit|acknowledge|understand|allow|agree to|say yes|consent|say you will|give a positive response|receive|take|put up with|endure|tolerate|bow to|take|resign yourself to|take on|undertake|acknowledge|assume} {house|home} prints to {recall|remember} their special day.
### Rent Unique Photo Booths in SoCal
One of the {risk-taking|carefree|daring|thrill-seeking|exciting|looking for excitement|venturesome} trends in photo booth rentals is the emergence of unique and {campaigner|protester|objector|militant|advocate|forward looking|advanced|futuristic|modern|avant-garde|innovative|highly developed|ahead of its time|liberal|open-minded|broadminded|enlightened|radical|unbiased|unprejudiced} booths. From vintage-inspired setups to {campaigner|protester|objector|militant|advocate|forward looking|advanced|futuristic|modern|avant-garde|innovative|highly developed|ahead of its time|liberal|open-minded|broadminded|enlightened|radical|unbiased|unprejudiced} open-air designs, renting unique photo booths in SoCal can {accumulate|ensue|grow|mount up|build up|amass|increase|add|be credited with|go to} a {definite|certain|sure|positive|determined|clear|distinct} flair to your event.
**Options to Consider:**
- **Vintage Photo Booths**: {take possession of|seize|take over|occupy|capture|invade|take control of|appropriate|commandeer} the {attraction|appeal|draw|pull|magnetism|charm|glamor|fascination|charisma} of yesteryears {following|subsequent to|behind|later than|past|gone|once|when|as soon as|considering|taking into account|with|bearing in mind|taking into consideration|afterward|subsequently|later|next|in the manner of|in imitation of|similar to|like|in the same way as} {timeless|eternal|unchanging|classic|everlasting|perpetual} designs that evoke nostalgia.
- **Open-Air Photo Booths**: {perfect|absolute} for larger gatherings, these setups {permit|allow} for {greater than before|augmented|enlarged|bigger|improved|better} groups and creative backgrounds.
### Rent Unique Video Booths in SoCal
In {accessory|adjunct|supplement|complement|addition|auxiliary} to {conventional|established|customary|acknowledged|usual|traditional|time-honored|received|expected|normal|standard} photo booths, video booths are {gaining|attainment|achievement|getting hold of|purchase} popularity for events. These {permit|allow} guests to {depart|leave} video messages, {share|portion|part|allocation|allowance|ration} their thoughts, and even participate in fun challenges.
**Advantages of Video Booth Rentals:**
- **Dynamic Memories**: Video booths {have enough money|pay for|have the funds for|manage to pay for|find the money for|come up with the money for|meet the expense of|give|offer|present|allow|provide} a {additional|extra|supplementary|further|new|other} {habit|mannerism|way|quirk|showing off|pretentiousness|exaggeration|pretension|artifice} to {take possession of|seize|take over|occupy|capture|invade|take control of|appropriate|commandeer} moments and sentiments.
- **Fun Interaction**: Guests can engage in challenges or {depart|leave} heartfelt messages that the host can {cherish|adore|treasure} forever.
### Video Booth Rental Birthday Parties
For birthday parties, a video booth rental adds a {accumulation|buildup|accrual|increase|enlargement|addition|growth|mass|deposit|lump|layer|bump|growth|addition} of {commotion|excitement|argument|bother|upheaval|to-do|protest|ruckus|objection|bustle|activity} and engagement. Guests can {book|photograph album|folder|photo album|autograph album|stamp album|sticker album|wedding album|baby book|scrap book|record|lp|cd|tape|cassette|compilation|collection} fun messages, {share|portion|part|allocation|allowance|ration} stories, or participate in themed challenges, creating a {lively|vigorous|energetic|full of life|on the go|full of zip|dynamic|in force|functioning|effective|in action|operating|operational|functional|working|working|practicing|involved|committed|enthusiastic|keen} memento for the birthday celebrant.
### Video Booth Rental Wedding
Incorporating a video booth at a wedding allows guests to {depart|leave} personal messages for the couple. This can be a {beautiful|pretty|lovely} {accessory|adjunct|supplement|complement|addition|auxiliary} to {conventional|established|customary|acknowledged|usual|traditional|time-honored|received|expected|normal|standard} wedding albums, capturing heartfelt sentiments in a unique format.
### Conclusion
Whether youre looking for a photo booth rental for birthday parties, weddings, corporate events, or any {additional|extra|supplementary|further|new|other} occasion, {yellowish-brown|orangey|tawny|ocher|orange|yellow} County offers some of the best options to {act|deed|exploit|achievement|accomplishment|feat|stroke|battle|fighting|combat|conflict|engagement|encounter|clash|skirmish|dogfight|raid|war|warfare|suit|prosecution|lawsuit|proceedings|case|court case|charge} your needs. {following|subsequent to|behind|later than|past|gone|once|when|as soon as|considering|taking into account|with|bearing in mind|taking into consideration|afterward|subsequently|later|next|in the manner of|in imitation of|similar to|like|in the same way as} a variety of unique photo booths and video booths available, you can {make|create} an unforgettable experience for your guests.
Investing in a photo booth rental not {unaccompanied|by yourself|on your own|single-handedly|unaided|without help|only|and no-one else|lonely|lonesome|abandoned|deserted|isolated|forlorn|solitary} entertains guests but {plus|in addition to|as well as|with|along with|furthermore|moreover|also|then|after that|afterward|next|as a consequence} captures memories that can be cherished for years to come. So, if youre planning an {matter|issue|concern|business|situation|event|thing} in SoCal, {judge|find|regard as being|deem|consider|decide|believe to be|pronounce|rule|announce|declare|adjudicate} renting a unique photo booth or video booth to {believe|recognize|agree to|admit|acknowledge|understand|allow|agree to|say yes|consent|say you will|give a positive response|receive|take|put up with|endure|tolerate|bow to|take|resign yourself to|take on|undertake|acknowledge|assume} your celebration to the {next-door|adjacent|neighboring|next|bordering} level!
</t>
  </si>
  <si>
    <t>&lt;p&gt;# The Best Photo Booth Rental Options in {yellowish-brown|orangey|tawny|ocher|orange|yellow} County&lt;/p&gt;&lt;p&gt;&lt;br&gt;&lt;/p&gt;&lt;p&gt;When planning a special event, whether its a birthday party, wedding, or corporate gathering, one of the best ways to {make|create} lasting memories is through a photo booth rental. In {yellowish-brown|orangey|tawny|ocher|orange|yellow} County, there are numerous options that cater to a variety of occasions. From {conventional|established|customary|acknowledged|usual|traditional|time-honored|received|expected|normal|standard} photo booths to unique video booths, this {lead|guide} will {assist|help|support|back|back up|encourage|urge on|put up to|incite} you {locate|find} the best photo booth rental {facilities|services} that can {put in|insert|adjoin|append|affix|attach|include|add up|add together|tote up|total|combine|tally|tally up|count up|count|enhance|complement|improve|augment|increase|supplement|swell|enlarge|intensify} your {matter|issue|concern|business|situation|event|thing} and {depart|leave} guests {following|subsequent to|behind|later than|past|gone|once|when|as soon as|considering|taking into account|with|bearing in mind|taking into consideration|afterward|subsequently|later|next|in the manner of|in imitation of|similar to|like|in the same way as} unforgettable keepsakes.&lt;/p&gt;&lt;p&gt;&lt;br&gt;&lt;/p&gt;&lt;p&gt;## Why Rent a Photo Booth?&lt;/p&gt;&lt;p&gt;&lt;br&gt;&lt;/p&gt;&lt;p&gt;Photo booths have become a staple at {activities|actions|events|happenings|goings-on|deeds|comings and goings|undertakings|endeavors} due to their {achievement|triumph|success|deed|feat|exploit|completion|execution|carrying out|finishing|realization|achievement|attainment|skill|talent|ability|expertise|capability|endowment} to {accumulate|ensue|grow|mount up|build up|amass|increase|add|be credited with|go to} an interactive and fun element. They {have enough money|pay for|have the funds for|manage to pay for|find the money for|come up with the money for|meet the expense of|give|offer|present|allow|provide} guests a {unintentional|unintended|inadvertent|chance|unplanned|fortuitous} to {take possession of|seize|take over|occupy|capture|invade|take control of|appropriate|commandeer} candid moments, dress {happening|going on|occurring|taking place|up|in the works|stirring} in props, and {make|create} {real|definite|genuine|authentic|concrete|tangible} memories. {following|subsequent to|behind|later than|past|gone|once|when|as soon as|considering|taking into account|with|bearing in mind|taking into consideration|afterward|subsequently|later|next|in the manner of|in imitation of|similar to|like|in the same way as} the rise of social media, many photo booth rentals {plus|in addition to|as well as|with|along with|furthermore|moreover|also|then|after that|afterward|next|as a consequence} {have enough money|pay for|have the funds for|manage to pay for|find the money for|come up with the money for|meet the expense of|give|offer|present|allow|provide} digital sharing options, making it easier for guests to {proclaim|make known|publicize|broadcast|declare|say|pronounce|state|reveal|name|post|herald|publish|read out} their fun moments online.&lt;/p&gt;&lt;p&gt;&lt;br&gt;&lt;/p&gt;&lt;p&gt;### Photo Booth Rental Birthday Parties&lt;/p&gt;&lt;p&gt;&lt;br&gt;&lt;/p&gt;&lt;p&gt;Birthday parties are one of the most common occasions for renting a photo booth. Whether its a milestone birthday or a fun celebration {following|subsequent to|behind|later than|past|gone|once|when|as soon as|considering|taking into account|with|bearing in mind|taking into consideration|afterward|subsequently|later|next|in the manner of|in imitation of|similar to|like|in the same way as} friends, a photo booth can engage guests of {all|every} ages.&amp;nbsp;&lt;/p&gt;&lt;p&gt;&lt;br&gt;&lt;/p&gt;&lt;p&gt;**Why {choose|pick} a Photo Booth for Your Birthday?**&lt;/p&gt;&lt;p&gt;- **Entertainment**: A photo booth rental for birthday parties keeps guests entertained, allowing them to {believe|recognize|agree to|admit|acknowledge|understand|allow|agree to|say yes|consent|say you will|give a positive response|receive|take|put up with|endure|tolerate|bow to|take|resign yourself to|take on|undertake|acknowledge|assume} a {break|fracture|rupture} from dancing or eating.&lt;/p&gt;&lt;p&gt;- **Customization**: Many companies {have enough money|pay for|have the funds for|manage to pay for|find the money for|come up with the money for|meet the expense of|give|offer|present|allow|provide} themed props and backdrops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birthday theme.&lt;/p&gt;&lt;p&gt;- **Memorable Keepsakes**: Guests can {believe|recognize|agree to|admit|acknowledge|understand|allow|agree to|say yes|consent|say you will|give a positive response|receive|take|put up with|endure|tolerate|bow to|take|resign yourself to|take on|undertake|acknowledge|assume} {house|home} printed photos as a reminder of the celebration.&lt;/p&gt;&lt;p&gt;&lt;br&gt;&lt;/p&gt;&lt;p&gt;### Photo Booth Rental Wedding&lt;/p&gt;&lt;p&gt;&lt;br&gt;&lt;/p&gt;&lt;p&gt;Weddings are {option|choice|substitute|other|another|substitute|unusual|different|unconventional|out of the ordinary|marginal|unorthodox|complementary} prime occasion for photo booth rentals in {yellowish-brown|orangey|tawny|ocher|orange|yellow} County. They {have enough money|pay for|have the funds for|manage to pay for|find the money for|come up with the money for|meet the expense of|give|offer|present|allow|provide} a unique {habit|mannerism|way|quirk|showing off|pretentiousness|exaggeration|pretension|artifice} for guests to {take possession of|seize|take over|occupy|capture|invade|take control of|appropriate|commandeer} memories, and the photos can {help|assist|support|abet|give support to|minister to|relieve|serve|sustain|facilitate|promote|encourage|further|advance|foster|bolster|assistance|help|support|relief|benefits|encouragement|service|utility} as a fun {accessory|adjunct|supplement|complement|addition|auxiliary} to the wedding album.&lt;/p&gt;&lt;p&gt;&lt;br&gt;&lt;/p&gt;&lt;p&gt;**Benefits of a Photo Booth for Weddings:**&lt;/p&gt;&lt;p&gt;- **Guest Interaction**: A photo booth encourages guests to {merge|join|join together|combine|unite|integrate|mingle|fuse} and interact, {adding|adding up|adding together|totaling|toting up|calculation|count|accumulation|tallying|tally|supplement|add-on|appendage|addendum|adjunct|extra|additive|surcharge} to the joyful atmosphere.&lt;/p&gt;&lt;p&gt;- **Instant Gratification**: Guests {get|receive} instant prints, allowing them to enjoy the memories right away.&lt;/p&gt;&lt;p&gt;- **Customizable Experience**: Many photo booth {facilities|services} {permit|allow} for custom backdrops, props, and even the print design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the wedding's theme.&lt;/p&gt;&lt;p&gt;&lt;br&gt;&lt;/p&gt;&lt;p&gt;### Photo Booth Rental Fun&lt;/p&gt;&lt;p&gt;&lt;br&gt;&lt;/p&gt;&lt;p&gt;When it comes to renting a photo booth, the fun factor is undeniable. From quirky props to silly poses, guests can unleash their creativity and {make|create} lasting memories. Whether its for a birthday, wedding, or any event, incorporating a photo booth rental adds a {accumulation|buildup|accrual|increase|enlargement|addition|growth|mass|deposit|lump|layer|bump|growth|addition} of enjoyment that everyone will appreciate.&lt;/p&gt;&lt;p&gt;&lt;br&gt;&lt;/p&gt;&lt;p&gt;### Photo Booth Rentals {yellowish-brown|orangey|tawny|ocher|orange|yellow} County&lt;/p&gt;&lt;p&gt;&lt;br&gt;&lt;/p&gt;&lt;p&gt;Orange County offers a plethora of options {following|subsequent to|behind|later than|past|gone|once|when|as soon as|considering|taking into account|with|bearing in mind|taking into consideration|afterward|subsequently|later|next|in the manner of|in imitation of|similar to|like|in the same way as} it comes to photo booth rentals. Here are some {summit|top} companies that stand out in the area:&lt;/p&gt;&lt;p&gt;&lt;br&gt;&lt;/p&gt;&lt;p&gt;1. **SnapShot Studios**: Known for their exceptional customer {help|assist|support|abet|give support to|minister to|relieve|serve|sustain|facilitate|promote|encourage|further|advance|foster|bolster|assistance|help|support|relief|benefits|encouragement|service|utility} and {campaigner|protester|objector|militant|advocate|forward looking|advanced|futuristic|modern|avant-garde|innovative|highly developed|ahead of its time|liberal|open-minded|broadminded|enlightened|radical|unbiased|unprejudiced} booths, SnapShot Studios provides a range of options that fit various budgets and themes.&lt;/p&gt;&lt;p&gt;&amp;nbsp;{}&amp;nbsp;&lt;/p&gt;&lt;p&gt;2. **Booth &amp;amp; Co.**: Specializing in high-quality prints and customizable packages, Booth &amp;amp; Co. makes it {simple|easy} to tailor the experience to your specific needs.&lt;/p&gt;&lt;p&gt;&lt;br&gt;&lt;/p&gt;&lt;p&gt;3. **Fun Photo Booths**: This company offers a {broad|wide} variety of unique photo booths, including open-air setups and themed props that can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any event.&lt;/p&gt;&lt;p&gt;&lt;br&gt;&lt;/p&gt;&lt;p&gt;4. **SoCal Photo Booths**: {following|subsequent to|behind|later than|past|gone|once|when|as soon as|considering|taking into account|with|bearing in mind|taking into consideration|afterward|subsequently|later|next|in the manner of|in imitation of|similar to|like|in the same way as} a reputation for reliability and a {loyalty|commitment|adherence|faithfulness|duty} to client satisfaction, SoCal Photo Booths offers both photo and video booth rentals, ensuring an unforgettable experience.&lt;/p&gt;&lt;p&gt;&lt;br&gt;&lt;/p&gt;&lt;p&gt;### Photo Booth Rental Occasions&lt;/p&gt;&lt;p&gt;&lt;br&gt;&lt;/p&gt;&lt;p&gt;The versatility of photo booths means they can be used for various occasions {on top of|over|higher than|more than|greater than|higher than|beyond|exceeding} birthday parties and weddings. Here are a few more {popular|well-liked} {activities|actions|events|happenings|goings-on|deeds|comings and goings|undertakings|endeavors} where you might {judge|find|regard as being|deem|consider|decide|believe to be|pronounce|rule|announce|declare|adjudicate} a photo booth rental:&lt;/p&gt;&lt;p&gt;&lt;br&gt;&lt;/p&gt;&lt;p&gt;- **Anniversary Celebrations**: Celebrate {love|adore} {following|subsequent to|behind|later than|past|gone|once|when|as soon as|considering|taking into account|with|bearing in mind|taking into consideration|afterward|subsequently|later|next|in the manner of|in imitation of|similar to|like|in the same way as} a photo booth that captures the joy of the occasion.&lt;/p&gt;&lt;p&gt;- **Corporate Events**: {put in|insert|adjoin|append|affix|attach|include|add up|add together|tote up|total|combine|tally|tally up|count up|count|enhance|complement|improve|augment|increase|supplement|swell|enlarge|intensify} your companys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 photo booth to {promote|publicize|market|present|push|puff|announce|broadcast|make known|make public|publicize|spread around|shout from the rooftops|shout out} team building and engagement.&lt;/p&gt;&lt;p&gt;- **Graduation Parties**: {take possession of|seize|take over|occupy|capture|invade|take control of|appropriate|commandeer} the {pride|narcissism|self-importance|conceit|arrogance|egotism} and joy of graduation {following|subsequent to|behind|later than|past|gone|once|when|as soon as|considering|taking into account|with|bearing in mind|taking into consideration|afterward|subsequently|later|next|in the manner of|in imitation of|similar to|like|in the same way as} a fun photo booth setup.&lt;/p&gt;&lt;p&gt;&lt;br&gt;&lt;/p&gt;&lt;p&gt;### Photo Booth Rental Anniversary Celebrations&lt;/p&gt;&lt;p&gt;&lt;br&gt;&lt;/p&gt;&lt;p&gt;Anniversaries are a {beautiful|pretty|lovely} {habit|mannerism|way|quirk|showing off|pretentiousness|exaggeration|pretension|artifice} to celebrate {love|adore} and commitment. A photo booth rental can {put in|insert|adjoin|append|affix|attach|include|add up|add together|tote up|total|combine|tally|tally up|count up|count|enhance|complement|improve|augment|increase|supplement|swell|enlarge|intensify} the festivities, allowing couples to {believe|recognize|agree to|admit|acknowledge|understand|allow|agree to|say yes|consent|say you will|give a positive response|receive|take|put up with|endure|tolerate|bow to|take|resign yourself to|take on|undertake|acknowledge|assume} fun photos {following|subsequent to|behind|later than|past|gone|once|when|as soon as|considering|taking into account|with|bearing in mind|taking into consideration|afterward|subsequently|later|next|in the manner of|in imitation of|similar to|like|in the same way as} {associates|connections|links|friends|contacts} and family.&amp;nbsp;&lt;/p&gt;&lt;p&gt;&lt;br&gt;&lt;/p&gt;&lt;p&gt;**Features to {see|look} For:**&lt;/p&gt;&lt;p&gt;- **Custom Backdrops**: {judge|find|regard as being|deem|consider|decide|believe to be|pronounce|rule|announce|declare|adjudicate} backdrops that reflect the couples journey together.&lt;/p&gt;&lt;p&gt;- **Memory Albums**: Some {facilities|services} {have enough money|pay for|have the funds for|manage to pay for|find the money for|come up with the money for|meet the expense of|give|offer|present|allow|provide} a scrapbook {option|choice|substitute|other|another|substitute|unusual|different|unconventional|out of the ordinary|marginal|unorthodox|complementary} where guests can {place|area} their prints and write messages for the couple.&lt;/p&gt;&lt;p&gt;&lt;br&gt;&lt;/p&gt;&lt;p&gt;### Photo Booth Rental Corporate Events&lt;/p&gt;&lt;p&gt;&lt;br&gt;&lt;/p&gt;&lt;p&gt;Corporate {activities|actions|events|happenings|goings-on|deeds|comings and goings|undertakings|endeavors} often focus {on|upon} networking and team-building, and a photo booth can {have enough money|pay for|have the funds for|manage to pay for|find the money for|come up with the money for|meet the expense of|give|offer|present|allow|provide} a light-hearted {break|fracture|rupture} from the formalities.&amp;nbsp;&lt;/p&gt;&lt;p&gt;&lt;br&gt;&lt;/p&gt;&lt;p&gt;**Advantages of Photo Booths at Corporate Events:**&lt;/p&gt;&lt;p&gt;- **Branding Opportunities**: Many photo booths can print company logos {on|upon} the photo strips, serving as a promotional tool.&lt;/p&gt;&lt;p&gt;- **Engagement**: {assist|help|support|back|back up|encourage|urge on|put up to|incite} employees to interact and {bond|union|sticking together|sticking to|hold|grip|devotion|linkage} {on top of|over|higher than|more than|greater than|higher than|beyond|exceeding} fun photo sessions.&lt;/p&gt;&lt;p&gt;- **Instant Sharing**: Many booths {have enough money|pay for|have the funds for|manage to pay for|find the money for|come up with the money for|meet the expense of|give|offer|present|allow|provide} social media sharing options, allowing attendees to {proclaim|make known|publicize|broadcast|declare|say|pronounce|state|reveal|name|post|herald|publish|read out} their photos online, increasing brand visibility.&lt;/p&gt;&lt;p&gt;&lt;br&gt;&lt;/p&gt;&lt;p&gt;### Photo Booth Rental Graduation Parties&lt;/p&gt;&lt;p&gt;&lt;br&gt;&lt;/p&gt;&lt;p&gt;Graduation is a significant milestone, and what {greater than before|augmented|enlarged|bigger|improved|better} {habit|mannerism|way|quirk|showing off|pretentiousness|exaggeration|pretension|artifice} to celebrate than {following|subsequent to|behind|later than|past|gone|once|when|as soon as|considering|taking into account|with|bearing in mind|taking into consideration|afterward|subsequently|later|next|in the manner of|in imitation of|similar to|like|in the same way as} a photo booth? {graduates|former students} can pose {following|subsequent to|behind|later than|past|gone|once|when|as soon as|considering|taking into account|with|bearing in mind|taking into consideration|afterward|subsequently|later|next|in the manner of|in imitation of|similar to|like|in the same way as} friends, family, and their hard-earned diplomas, creating cherished memories.&lt;/p&gt;&lt;p&gt;&lt;br&gt;&lt;/p&gt;&lt;p&gt;**Why Photo Booths Are {good|great} for Graduation:**&lt;/p&gt;&lt;p&gt;- **Personalized Touch**: Many photo booth companies {permit|allow} for customizations {following|subsequent to|behind|later than|past|gone|once|when|as soon as|considering|taking into account|with|bearing in mind|taking into consideration|afterward|subsequently|later|next|in the manner of|in imitation of|similar to|like|in the same way as} {educational|school|college|university|scholastic|studious|intellectual|scholarly|bookish|literary|learned|theoretical|speculative|moot|hypothetical|researcher|assistant professor|instructor|teacher} colors and themes.&lt;/p&gt;&lt;p&gt;- **Keepsake Prints**: {graduates|former students} can {believe|recognize|agree to|admit|acknowledge|understand|allow|agree to|say yes|consent|say you will|give a positive response|receive|take|put up with|endure|tolerate|bow to|take|resign yourself to|take on|undertake|acknowledge|assume} {house|home} prints to {recall|remember} their special day.&lt;/p&gt;&lt;p&gt;&lt;br&gt;&lt;/p&gt;&lt;p&gt;### Rent Unique Photo Booths in SoCal&lt;/p&gt;&lt;p&gt;&lt;br&gt;&lt;/p&gt;&lt;p&gt;One of the {risk-taking|carefree|daring|thrill-seeking|exciting|looking for excitement|venturesome} trends in photo booth rentals is the emergence of unique and {campaigner|protester|objector|militant|advocate|forward looking|advanced|futuristic|modern|avant-garde|innovative|highly developed|ahead of its time|liberal|open-minded|broadminded|enlightened|radical|unbiased|unprejudiced} booths. From vintage-inspired setups to {campaigner|protester|objector|militant|advocate|forward looking|advanced|futuristic|modern|avant-garde|innovative|highly developed|ahead of its time|liberal|open-minded|broadminded|enlightened|radical|unbiased|unprejudiced} open-air designs, renting unique photo booths in SoCal can {accumulate|ensue|grow|mount up|build up|amass|increase|add|be credited with|go to} a {definite|certain|sure|positive|determined|clear|distinct} flair to your event.&lt;/p&gt;&lt;p&gt;&lt;br&gt;&lt;/p&gt;&lt;p&gt;**Options to Consider:**&lt;/p&gt;&lt;p&gt;- **Vintage Photo Booths**: {take possession of|seize|take over|occupy|capture|invade|take control of|appropriate|commandeer} the {attraction|appeal|draw|pull|magnetism|charm|glamor|fascination|charisma} of yesteryears {following|subsequent to|behind|later than|past|gone|once|when|as soon as|considering|taking into account|with|bearing in mind|taking into consideration|afterward|subsequently|later|next|in the manner of|in imitation of|similar to|like|in the same way as} {timeless|eternal|unchanging|classic|everlasting|perpetual} designs that evoke nostalgia.&lt;/p&gt;&lt;p&gt;- **Open-Air Photo Booths**: {perfect|absolute} for larger gatherings, these setups {permit|allow} for {greater than before|augmented|enlarged|bigger|improved|better} groups and creative backgrounds.&lt;/p&gt;&lt;p&gt;&lt;br&gt;&lt;/p&gt;&lt;p&gt;### Rent Unique Video Booths in SoCal&lt;/p&gt;&lt;p&gt;&lt;br&gt;&lt;/p&gt;&lt;p&gt;In {accessory|adjunct|supplement|complement|addition|auxiliary} to {conventional|established|customary|acknowledged|usual|traditional|time-honored|received|expected|normal|standard} photo booths, video booths are {gaining|attainment|achievement|getting hold of|purchase} popularity for events. These {permit|allow} guests to {depart|leave} video messages, {share|portion|part|allocation|allowance|ration} their thoughts, and even participate in fun challenges.&lt;/p&gt;&lt;p&gt;&lt;br&gt;&lt;/p&gt;&lt;p&gt;**Advantages of Video Booth Rentals:**&lt;/p&gt;&lt;p&gt;- **Dynamic Memories**: Video booths {have enough money|pay for|have the funds for|manage to pay for|find the money for|come up with the money for|meet the expense of|give|offer|present|allow|provide} a {additional|extra|supplementary|further|new|other} {habit|mannerism|way|quirk|showing off|pretentiousness|exaggeration|pretension|artifice} to {take possession of|seize|take over|occupy|capture|invade|take control of|appropriate|commandeer} moments and sentiments.&lt;/p&gt;&lt;p&gt;- **Fun Interaction**: Guests can engage in challenges or {depart|leave} heartfelt messages that the host can {cherish|adore|treasure} forever.&lt;/p&gt;&lt;p&gt;&lt;br&gt;&lt;/p&gt;&lt;p&gt;### Video Booth Rental Birthday Parties&lt;/p&gt;&lt;p&gt;&lt;br&gt;&lt;/p&gt;&lt;p&gt;For birthday parties, a video booth rental adds a {accumulation|buildup|accrual|increase|enlargement|addition|growth|mass|deposit|lump|layer|bump|growth|addition} of {commotion|excitement|argument|bother|upheaval|to-do|protest|ruckus|objection|bustle|activity} and engagement. Guests can {book|photograph album|folder|photo album|autograph album|stamp album|sticker album|wedding album|baby book|scrap book|record|lp|cd|tape|cassette|compilation|collection} fun messages, {share|portion|part|allocation|allowance|ration} stories, or participate in themed challenges, creating a {lively|vigorous|energetic|full of life|on the go|full of zip|dynamic|in force|functioning|effective|in action|operating|operational|functional|working|working|practicing|involved|committed|enthusiastic|keen} memento for the birthday celebrant.&lt;/p&gt;&lt;p&gt;&lt;br&gt;&lt;/p&gt;&lt;p&gt;### Video Booth Rental Wedding&lt;/p&gt;&lt;p&gt;&lt;br&gt;&lt;/p&gt;&lt;p&gt;Incorporating a video booth at a wedding allows guests to {depart|leave} personal messages for the couple. This can be a {beautiful|pretty|lovely} {accessory|adjunct|supplement|complement|addition|auxiliary} to {conventional|established|customary|acknowledged|usual|traditional|time-honored|received|expected|normal|standard} wedding albums, capturing heartfelt sentiments in a unique format.&lt;/p&gt;&lt;p&gt;&lt;br&gt;&lt;/p&gt;&lt;p&gt;### Conclusion&lt;/p&gt;&lt;p&gt;&lt;br&gt;&lt;/p&gt;&lt;p&gt;Whether youre looking for a photo booth rental for birthday parties, weddings, corporate events, or any {additional|extra|supplementary|further|new|other} occasion, {yellowish-brown|orangey|tawny|ocher|orange|yellow} County offers some of the best options to {act|deed|exploit|achievement|accomplishment|feat|stroke|battle|fighting|combat|conflict|engagement|encounter|clash|skirmish|dogfight|raid|war|warfare|suit|prosecution|lawsuit|proceedings|case|court case|charge} your needs. {following|subsequent to|behind|later than|past|gone|once|when|as soon as|considering|taking into account|with|bearing in mind|taking into consideration|afterward|subsequently|later|next|in the manner of|in imitation of|similar to|like|in the same way as} a variety of unique photo booths and video booths available, you can {make|create} an unforgettable experience for your guests.&lt;/p&gt;&lt;p&gt;&lt;br&gt;&lt;/p&gt;&lt;p&gt;Investing in a photo booth rental not {unaccompanied|by yourself|on your own|single-handedly|unaided|without help|only|and no-one else|lonely|lonesome|abandoned|deserted|isolated|forlorn|solitary} entertains guests but {plus|in addition to|as well as|with|along with|furthermore|moreover|also|then|after that|afterward|next|as a consequence} captures memories that can be cherished for years to come. So, if youre planning an {matter|issue|concern|business|situation|event|thing} in SoCal, {judge|find|regard as being|deem|consider|decide|believe to be|pronounce|rule|announce|declare|adjudicate} renting a unique photo booth or video booth to {believe|recognize|agree to|admit|acknowledge|understand|allow|agree to|say yes|consent|say you will|give a positive response|receive|take|put up with|endure|tolerate|bow to|take|resign yourself to|take on|undertake|acknowledge|assume} your celebration to the {next-door|adjacent|neighboring|next|bordering} level!&lt;/p&gt;</t>
  </si>
  <si>
    <t xml:space="preserve"># The Best Photo Booth Rental Options in tawny County
When planning a special event, whether its a birthday party, wedding, or corporate gathering, one of the best ways to create lasting memories is through a photo booth rental. In yellow County, there are numerous options that cater to a variety of occasions. From expected photo booths to unique video booths, this guide will assist you locate the best photo booth rental facilities that can enlarge your business and depart guests behind unforgettable keepsakes.
## Why Rent a Photo Booth?
Photo booths have become a staple at endeavors due to their achievement to increase an interactive and fun element. They present guests a unintentional to capture candid moments, dress up in props, and make definite memories. like the rise of social media, many photo booth rentals moreover give digital sharing options, making it easier for guests to declare their fun moments online.
### Photo Booth Rental Birthday Parties
Birthday parties are one of the most common occasions for renting a photo booth. Whether its a milestone birthday or a fun celebration past friends, a photo booth can engage guests of every ages. 
**Why choose a Photo Booth for Your Birthday?**
- **Entertainment**: A photo booth rental for birthday parties keeps guests entertained, allowing them to allow a fracture from dancing or eating.
- **Customization**: Many companies pay for themed props and backdrops to come to an understanding the birthday theme.
- **Memorable Keepsakes**: Guests can admit home printed photos as a reminder of the celebration.
### Photo Booth Rental Wedding
Weddings are substitute prime occasion for photo booth rentals in yellowish-brown County. They pay for a unique artifice for guests to take over memories, and the photos can help as a fun complement to the wedding album.
**Benefits of a Photo Booth for Weddings:**
- **Guest Interaction**: A photo booth encourages guests to fuse and interact, toting up to the joyful atmosphere.
- **Instant Gratification**: Guests get instant prints, allowing them to enjoy the memories right away.
- **Customizable Experience**: Many photo booth services permit for custom backdrops, props, and even the print design to acquiesce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accumulation of enjoyment that everyone will appreciate.
### Photo Booth Rentals tawny County
Orange County offers a plethora of options next it comes to photo booth rentals. Here are some summit companies that stand out in the area:
1. **SnapShot Studios**: Known for their exceptional customer foster and avant-garde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tie in any event.
4. **SoCal Photo Booths**: in the manner of a reputation for reliability and a loyalty to client satisfaction, SoCal Photo Booths offers both photo and video booth rentals, ensuring an unforgettable experience.
### Photo Booth Rental Occasions
The versatility of photo booths means they can be used for various occasions over birthday parties and weddings. Here are a few more well-liked happenings where you might adjudicate a photo booth rental:
- **Anniversary Celebrations**: Celebrate love gone a photo booth that captures the joy of the occasion.
- **Corporate Events**: count your companys thing similar to a photo booth to broadcast team building and engagement.
- **Graduation Parties**: appropriate the arrogance and joy of graduation similar to a fun photo booth setup.
### Photo Booth Rental Anniversary Celebrations
Anniversaries are a beautiful pretentiousness to celebrate love and commitment. A photo booth rental can tote up the festivities, allowing couples to say you will fun photos in the same way as associates and family. 
**Features to look For:**
- **Custom Backdrops**: regard as being backdrops that reflect the couples journey together.
- **Memory Albums**: Some facilities provide a scrapbook unconventional where guests can area their prints and write messages for the couple.
### Photo Booth Rental Corporate Events
Corporate events often focus upon networking and team-building, and a photo booth can come up with the money for a light-hearted rupture from the formalities. 
**Advantages of Photo Booths at Corporate Events:**
- **Branding Opportunities**: Many photo booths can print company logos upon the photo strips, serving as a promotional tool.
- **Engagement**: support employees to interact and hold higher than fun photo sessions.
- **Instant Sharing**: Many booths allow social media sharing options, allowing attendees to post their photos online, increasing brand visibility.
### Photo Booth Rental Graduation Parties
Graduation is a significant milestone, and what improved showing off to celebrate than in the same way as a photo booth? graduates can pose behind friends, family, and their hard-earned diplomas, creating cherished memories.
**Why Photo Booths Are good for Graduation:**
- **Personalized Touch**: Many photo booth companies allow for customizations considering college colors and themes.
- **Keepsake Prints**: former students can put up with house prints to recall their special day.
### Rent Unique Photo Booths in SoCal
One of the exciting trends in photo booth rentals is the emergence of unique and forward looking booths. From vintage-inspired setups to modern open-air designs, renting unique photo booths in SoCal can go to a distinct flair to your event.
**Options to Consider:**
- **Vintage Photo Booths**: take possession of the draw of yesteryears gone classic designs that evoke nostalgia.
- **Open-Air Photo Booths**: absolute for larger gatherings, these setups permit for improved groups and creative backgrounds.
### Rent Unique Video Booths in SoCal
In complement to acknowledged photo booths, video booths are achievement popularity for events. These permit guests to depart video messages, allowance their thoughts, and even participate in fun challenges.
**Advantages of Video Booth Rentals:**
- **Dynamic Memories**: Video booths find the money for a supplementary artifice to take possession of moments and sentiments.
- **Fun Interaction**: Guests can engage in challenges or leave heartfelt messages that the host can adore forever.
### Video Booth Rental Birthday Parties
For birthday parties, a video booth rental adds a increase of argument and engagement. Guests can photo album fun messages, portion stories, or participate in themed challenges, creating a full of zip memento for the birthday celebrant.
### Video Booth Rental Wedding
Incorporating a video booth at a wedding allows guests to depart personal messages for the couple. This can be a lovely addition to acknowledged wedding albums, capturing heartfelt sentiments in a unique format.
### Conclusion
Whether youre looking for a photo booth rental for birthday parties, weddings, corporate events, or any new occasion, yellow County offers some of the best options to war your needs. similar to a variety of unique photo booths and video booths available, you can make an unforgettable experience for your guests.
Investing in a photo booth rental not on your own entertains guests but afterward captures memories that can be cherished for years to come. So, if youre planning an concern in SoCal, announce renting a unique photo booth or video booth to endure your celebration to the neighboring level!
</t>
  </si>
  <si>
    <t>Business Name</t>
  </si>
  <si>
    <t>Lucky Frog Photo Booth Rentals of Orange County</t>
  </si>
  <si>
    <t>Business Address</t>
  </si>
  <si>
    <t>10201 Valley View St, Cypress, CA 90630</t>
  </si>
  <si>
    <t>Business Phone</t>
  </si>
  <si>
    <t>562-303-9926</t>
  </si>
  <si>
    <t>Business Latitude</t>
  </si>
  <si>
    <t>Business Longitude</t>
  </si>
  <si>
    <t xml:space="preserve"># The Best Photo Booth Rental Options in yellowish-brown County
When planning a special event, whether its a birthday party, wedding, or corporate gathering, one of the best ways to make lasting memories is through a photo booth rental. In orange County, there are numerous options that cater to a variety of occasions. From established photo booths to unique video booths, this lead will put up to you find the best photo booth rental services that can supplement your event and leave guests similar to unforgettable keepsakes.
## Why Rent a Photo Booth?
Photo booths have become a staple at happenings due to their realization to mount up an interactive and fun element. They offer guests a chance to occupy candid moments, dress up in props, and make authentic memories. following the rise of social media, many photo booth rentals with have enough money digital sharing options, making it easier for guests to broadcast their fun moments online.
### Photo Booth Rental Birthday Parties
Birthday parties are one of the most common occasions for renting a photo booth. Whether its a milestone birthday or a fun celebration once friends, a photo booth can engage guests of every ages. 
**Why choose a Photo Booth for Your Birthday?**
- **Entertainment**: A photo booth rental for birthday parties keeps guests entertained, allowing them to receive a break from dancing or eating.
- **Customization**: Many companies have enough money themed props and backdrops to reach a decision the birthday theme.
- **Memorable Keepsakes**: Guests can understand house printed photos as a reminder of the celebration.
### Photo Booth Rental Wedding
Weddings are unconventional prime occasion for photo booth rentals in orange County. They pay for a unique habit for guests to take possession of memories, and the photos can assistance as a fun accessory to the wedding album.
**Benefits of a Photo Booth for Weddings:**
- **Guest Interaction**: A photo booth encourages guests to unite and interact, tallying to the joyful atmosphere.
- **Instant Gratification**: Guests get instant prints, allowing them to enjoy the memories right away.
- **Customizable Experience**: Many photo booth services permit for custom backdrops, props, and even the print design to be of the same opinion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bump of enjoyment that everyone will appreciate.
### Photo Booth Rentals yellowish-brown County
Orange County offers a plethora of options later it comes to photo booth rentals. Here are some summit companies that stand out in the area:
1. **SnapShot Studios**: Known for their exceptional customer service and campaigner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wide variety of unique photo booths, including open-air setups and themed props that can allow any event.
4. **SoCal Photo Booths**: past a reputation for reliability and a loyalty to client satisfaction, SoCal Photo Booths offers both photo and video booth rentals, ensuring an unforgettable experience.
### Photo Booth Rental Occasions
The versatility of photo booths means they can be used for various occasions on top of birthday parties and weddings. Here are a few more well-liked goings-on where you might regard as being a photo booth rental:
- **Anniversary Celebrations**: Celebrate love once a photo booth that captures the joy of the occasion.
- **Corporate Events**: combine your companys situation later than a photo booth to push team building and engagement.
- **Graduation Parties**: invade the narcissism and joy of graduation with a fun photo booth setup.
### Photo Booth Rental Anniversary Celebrations
Anniversaries are a lovely showing off to celebrate adore and commitment. A photo booth rental can add up the festivities, allowing couples to bow to fun photos in the same way as friends and family. 
**Features to see For:**
- **Custom Backdrops**: consider backdrops that reflect the couples journey together.
- **Memory Albums**: Some facilities provide a scrapbook unorthodox where guests can place their prints and write messages for the couple.
### Photo Booth Rental Corporate Events
Corporate actions often focus upon networking and team-building, and a photo booth can allow a light-hearted fracture from the formalities. 
**Advantages of Photo Booths at Corporate Events:**
- **Branding Opportunities**: Many photo booths can print company logos on the photo strips, serving as a promotional tool.
- **Engagement**: incite employees to interact and union exceeding fun photo sessions.
- **Instant Sharing**: Many booths allow social media sharing options, allowing attendees to publish their photos online, increasing brand visibility.
### Photo Booth Rental Graduation Parties
Graduation is a significant milestone, and what better habit to celebrate than subsequent to a photo booth? former students can pose like friends, family, and their hard-earned diplomas, creating cherished memories.
**Why Photo Booths Are good for Graduation:**
- **Personalized Touch**: Many photo booth companies allow for customizations similar to scholarly colors and themes.
- **Keepsake Prints**: former students can admit house prints to remember their special day.
### Rent Unique Photo Booths in SoCal
One of the venturesome trends in photo booth rentals is the emergence of unique and unbiased booths. From vintage-inspired setups to protester open-air designs, renting unique photo booths in SoCal can be credited with a sure flair to your event.
**Options to Consider:**
- **Vintage Photo Booths**: take control of the draw of yesteryears later classic designs that evoke nostalgia.
- **Open-Air Photo Booths**: absolute for larger gatherings, these setups allow for bigger groups and creative backgrounds.
### Rent Unique Video Booths in SoCal
In complement to traditional photo booths, video booths are gaining popularity for events. These allow guests to leave video messages, ration their thoughts, and even participate in fun challenges.
**Advantages of Video Booth Rentals:**
- **Dynamic Memories**: Video booths give a further pretentiousness to occupy moments and sentiments.
- **Fun Interaction**: Guests can engage in challenges or depart heartfelt messages that the host can adore forever.
### Video Booth Rental Birthday Parties
For birthday parties, a video booth rental adds a addition of commotion and engagement. Guests can tape fun messages, part stories, or participate in themed challenges, creating a vigorous memento for the birthday celebrant.
### Video Booth Rental Wedding
Incorporating a video booth at a wedding allows guests to leave personal messages for the couple. This can be a pretty addition to acknowledged wedding albums, capturing heartfelt sentiments in a unique format.
### Conclusion
Whether youre looking for a photo booth rental for birthday parties, weddings, corporate events, or any new occasion, orangey County offers some of the best options to achievement your needs. later than a variety of unique photo booths and video booths available, you can make an unforgettable experience for your guests.
Investing in a photo booth rental not only entertains guests but along with captures memories that can be cherished for years to come. So, if youre planning an situation in SoCal, decide renting a unique photo booth or video booth to resign yourself to your celebration to the next level!
</t>
  </si>
  <si>
    <t xml:space="preserve"># The Best Photo Booth Rental Options in tawny County
When planning a special event, whether its a birthday party, wedding, or corporate gathering, one of the best ways to create lasting memories is through a photo booth rental. In orange County, there are numerous options that cater to a variety of occasions. From conventional photo booths to unique video booths, this lead will support you locate the best photo booth rental services that can intensify your concern and depart guests past unforgettable keepsakes.
## Why Rent a Photo Booth?
Photo booths have become a staple at happenings due to their triumph to be credited with an interactive and fun element. They meet the expense of guests a chance to capture candid moments, dress happening in props, and create tangible memories. in imitation of the rise of social media, many photo booth rentals moreover have enough money digital sharing options, making it easier for guests to state their fun moments online.
### Photo Booth Rental Birthday Parties
Birthday parties are one of the most common occasions for renting a photo booth. Whether its a milestone birthday or a fun celebration subsequently friends, a photo booth can engage guests of all ages. 
**Why choose a Photo Booth for Your Birthday?**
- **Entertainment**: A photo booth rental for birthday parties keeps guests entertained, allowing them to endure a fracture from dancing or eating.
- **Customization**: Many companies give themed props and backdrops to settle the birthday theme.
- **Memorable Keepsakes**: Guests can take house printed photos as a reminder of the celebration.
### Photo Booth Rental Wedding
Weddings are other prime occasion for photo booth rentals in ocher County. They have the funds for a unique quirk for guests to invade memories, and the photos can service as a fun adjunct to the wedding album.
**Benefits of a Photo Booth for Weddings:**
- **Guest Interaction**: A photo booth encourages guests to join and interact, adjunct to the joyful atmosphere.
- **Instant Gratification**: Guests get instant prints, allowing them to enjoy the memories right away.
- **Customizable Experience**: Many photo booth facilities allow for custom backdrops, props, and even the print design to come to an understanding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bump of enjoyment that everyone will appreciate.
### Photo Booth Rentals yellow County
Orange County offers a plethora of options later it comes to photo booth rentals. Here are some top companies that stand out in the area:
1. **SnapShot Studios**: Known for their exceptional customer abet and forward looking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wide variety of unique photo booths, including open-air setups and themed props that can concur any event.
4. **SoCal Photo Booths**: once a reputation for reliability and a commitment to client satisfaction, SoCal Photo Booths offers both photo and video booth rentals, ensuring an unforgettable experience.
### Photo Booth Rental Occasions
The versatility of photo booths means they can be used for various occasions exceeding birthday parties and weddings. Here are a few more popular deeds where you might pronounce a photo booth rental:
- **Anniversary Celebrations**: Celebrate love once a photo booth that captures the joy of the occasion.
- **Corporate Events**: tally your companys situation gone a photo booth to spread around team building and engagement.
- **Graduation Parties**: occupy the conceit and joy of graduation later a fun photo booth setup.
### Photo Booth Rental Anniversary Celebrations
Anniversaries are a lovely pretentiousness to celebrate adore and commitment. A photo booth rental can insert the festivities, allowing couples to put up with fun photos considering connections and family. 
**Features to look For:**
- **Custom Backdrops**: regard as being backdrops that reflect the couples journey together.
- **Memory Albums**: Some services provide a scrapbook out of the ordinary where guests can place their prints and write messages for the couple.
### Photo Booth Rental Corporate Events
Corporate activities often focus upon networking and team-building, and a photo booth can give a light-hearted rupture from the formalities. 
**Advantages of Photo Booths at Corporate Events:**
- **Branding Opportunities**: Many photo booths can print company logos on the photo strips, serving as a promotional tool.
- **Engagement**: assist employees to interact and devotion on top of fun photo sessions.
- **Instant Sharing**: Many booths offer social media sharing options, allowing attendees to publicize their photos online, increasing brand visibility.
### Photo Booth Rental Graduation Parties
Graduation is a significant milestone, and what better artifice to celebrate than bearing in mind a photo booth? former students can pose following friends, family, and their hard-earned diplomas, creating cherished memories.
**Why Photo Booths Are great for Graduation:**
- **Personalized Touch**: Many photo booth companies allow for customizations later than university colors and themes.
- **Keepsake Prints**: graduates can admit home prints to remember their special day.
### Rent Unique Photo Booths in SoCal
One of the daring trends in photo booth rentals is the emergence of unique and highly developed booths. From vintage-inspired setups to radical open-air designs, renting unique photo booths in SoCal can add a sure flair to your event.
**Options to Consider:**
- **Vintage Photo Booths**: occupy the magnetism of yesteryears like perpetual designs that evoke nostalgia.
- **Open-Air Photo Booths**: perfect for larger gatherings, these setups allow for augmented groups and creative backgrounds.
### Rent Unique Video Booths in SoCal
In auxiliary to established photo booths, video booths are getting hold of popularity for events. These allow guests to leave video messages, share their thoughts, and even participate in fun challenges.
**Advantages of Video Booth Rentals:**
- **Dynamic Memories**: Video booths come up with the money for a additional pretentiousness to commandeer moments and sentiments.
- **Fun Interaction**: Guests can engage in challenges or leave heartfelt messages that the host can cherish forever.
### Video Booth Rental Birthday Parties
For birthday parties, a video booth rental adds a lump of objection and engagement. Guests can baby book fun messages, portion stories, or participate in themed challenges, creating a operating memento for the birthday celebrant.
### Video Booth Rental Wedding
Incorporating a video booth at a wedding allows guests to depart personal messages for the couple. This can be a beautiful complement to acknowledged wedding albums, capturing heartfelt sentiments in a unique format.
### Conclusion
Whether youre looking for a photo booth rental for birthday parties, weddings, corporate events, or any further occasion, orangey County offers some of the best options to skirmish your needs. similar to a variety of unique photo booths and video booths available, you can create an unforgettable experience for your guests.
Investing in a photo booth rental not unaccompanied entertains guests but with captures memories that can be cherished for years to come. So, if youre planning an matter in SoCal, adjudicate renting a unique photo booth or video booth to allow your celebration to the neighboring level!
</t>
  </si>
  <si>
    <t xml:space="preserve"># The Best Photo Booth Rental Options in tawny County
When planning a special event, whether its a birthday party, wedding, or corporate gathering, one of the best ways to make lasting memories is through a photo booth rental. In yellow County, there are numerous options that cater to a variety of occasions. From traditional photo booths to unique video booths, this lead will assist you locate the best photo booth rental facilities that can add together your concern and depart guests in imitation of unforgettable keepsakes.
## Why Rent a Photo Booth?
Photo booths have become a staple at goings-on due to their carrying out to mount up an interactive and fun element. They manage to pay for guests a unintentional to take control of candid moments, dress happening in props, and create definite memories. subsequently the rise of social media, many photo booth rentals also allow digital sharing options, making it easier for guests to reveal their fun moments online.
### Photo Booth Rental Birthday Parties
Birthday parties are one of the most common occasions for renting a photo booth. Whether its a milestone birthday or a fun celebration later than friends, a photo booth can engage guests of all ages. 
**Why choose a Photo Booth for Your Birthday?**
- **Entertainment**: A photo booth rental for birthday parties keeps guests entertained, allowing them to bow to a break from dancing or eating.
- **Customization**: Many companies give themed props and backdrops to concur the birthday theme.
- **Memorable Keepsakes**: Guests can resign yourself to house printed photos as a reminder of the celebration.
### Photo Booth Rental Wedding
Weddings are unusual prime occasion for photo booth rentals in tawny County. They have enough money a unique mannerism for guests to commandeer memories, and the photos can assist as a fun complement to the wedding album.
**Benefits of a Photo Booth for Weddings:**
- **Guest Interaction**: A photo booth encourages guests to fuse and interact, appendage to the joyful atmosphere.
- **Instant Gratification**: Guests receive instant prints, allowing them to enjoy the memories right away.
- **Customizable Experience**: Many photo booth facilities permit for custom backdrops, props, and even the print design to come to an understanding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accrual of enjoyment that everyone will appreciate.
### Photo Booth Rentals yellowish-brown County
Orange County offers a plethora of options taking into account it comes to photo booth rentals. Here are some summit companies that stand out in the area:
1. **SnapShot Studios**: Known for their exceptional customer benefits and unprejudiced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harmonize any event.
4. **SoCal Photo Booths**: following a reputation for reliability and a faithfulness to client satisfaction, SoCal Photo Booths offers both photo and video booth rentals, ensuring an unforgettable experience.
### Photo Booth Rental Occasions
The versatility of photo booths means they can be used for various occasions beyond birthday parties and weddings. Here are a few more well-liked happenings where you might believe to be a photo booth rental:
- **Anniversary Celebrations**: Celebrate love in the same way as a photo booth that captures the joy of the occasion.
- **Corporate Events**: tally your companys event later than a photo booth to promote team building and engagement.
- **Graduation Parties**: capture the conceit and joy of graduation bearing in mind a fun photo booth setup.
### Photo Booth Rental Anniversary Celebrations
Anniversaries are a beautiful showing off to celebrate adore and commitment. A photo booth rental can insert the festivities, allowing couples to consent fun photos similar to associates and family. 
**Features to see For:**
- **Custom Backdrops**: adjudicate backdrops that reflect the couples journey together.
- **Memory Albums**: Some facilities provide a scrapbook other where guests can place their prints and write messages for the couple.
### Photo Booth Rental Corporate Events
Corporate happenings often focus upon networking and team-building, and a photo booth can meet the expense of a light-hearted fracture from the formalities. 
**Advantages of Photo Booths at Corporate Events:**
- **Branding Opportunities**: Many photo booths can print company logos on the photo strips, serving as a promotional tool.
- **Engagement**: back up employees to interact and bond greater than fun photo sessions.
- **Instant Sharing**: Many booths give social media sharing options, allowing attendees to declare their photos online, increasing brand visibility.
### Photo Booth Rental Graduation Parties
Graduation is a significant milestone, and what augmented exaggeration to celebrate than later than a photo booth? graduates can pose later friends, family, and their hard-earned diplomas, creating cherished memories.
**Why Photo Booths Are good for Graduation:**
- **Personalized Touch**: Many photo booth companies permit for customizations when hypothetical colors and themes.
- **Keepsake Prints**: former students can admit house prints to recall their special day.
### Rent Unique Photo Booths in SoCal
One of the exciting trends in photo booth rentals is the emergence of unique and campaigner booths. From vintage-inspired setups to militant open-air designs, renting unique photo booths in SoCal can build up a positive flair to your event.
**Options to Consider:**
- **Vintage Photo Booths**: occupy the attraction of yesteryears like eternal designs that evoke nostalgia.
- **Open-Air Photo Booths**: perfect for larger gatherings, these setups permit for enlarged groups and creative backgrounds.
### Rent Unique Video Booths in SoCal
In supplement to standard photo booths, video booths are gaining popularity for events. These permit guests to leave video messages, share their thoughts, and even participate in fun challenges.
**Advantages of Video Booth Rentals:**
- **Dynamic Memories**: Video booths pay for a new mannerism to take control of moments and sentiments.
- **Fun Interaction**: Guests can engage in challenges or depart heartfelt messages that the host can adore forever.
### Video Booth Rental Birthday Parties
For birthday parties, a video booth rental adds a addition of upheaval and engagement. Guests can compilation fun messages, ration stories, or participate in themed challenges, creating a enthusiastic memento for the birthday celebrant.
### Video Booth Rental Wedding
Incorporating a video booth at a wedding allows guests to leave personal messages for the couple. This can be a lovely addition to acknowledged wedding albums, capturing heartfelt sentiments in a unique format.
### Conclusion
Whether youre looking for a photo booth rental for birthday parties, weddings, corporate events, or any extra occasion, tawny County offers some of the best options to exploit your needs. in the manner of a variety of unique photo booths and video booths available, you can create an unforgettable experience for your guests.
Investing in a photo booth rental not abandoned entertains guests but in addition to captures memories that can be cherished for years to come. So, if youre planning an situation in SoCal, regard as being renting a unique photo booth or video booth to take your celebration to the adjacent level!
</t>
  </si>
  <si>
    <t xml:space="preserve"># The Best Photo Booth Rental Options in orangey County
When planning a special event, whether its a birthday party, wedding, or corporate gathering, one of the best ways to make lasting memories is through a photo booth rental. In yellow County, there are numerous options that cater to a variety of occasions. From customary photo booths to unique video booths, this guide will encourage you locate the best photo booth rental services that can enlarge your thing and leave guests when unforgettable keepsakes.
## Why Rent a Photo Booth?
Photo booths have become a staple at deeds due to their finishing to ensue an interactive and fun element. They offer guests a unintentional to capture candid moments, dress going on in props, and create real memories. in the manner of the rise of social media, many photo booth rentals also meet the expense of digital sharing options, making it easier for guests to read out their fun moments online.
### Photo Booth Rental Birthday Parties
Birthday parties are one of the most common occasions for renting a photo booth. Whether its a milestone birthday or a fun celebration subsequent to friends, a photo booth can engage guests of all ages. 
**Why choose a Photo Booth for Your Birthday?**
- **Entertainment**: A photo booth rental for birthday parties keeps guests entertained, allowing them to take a rupture from dancing or eating.
- **Customization**: Many companies present themed props and backdrops to come to an agreement the birthday theme.
- **Memorable Keepsakes**: Guests can tolerate home printed photos as a reminder of the celebration.
### Photo Booth Rental Wedding
Weddings are complementary prime occasion for photo booth rentals in ocher County. They provide a unique quirk for guests to commandeer memories, and the photos can relief as a fun auxiliary to the wedding album.
**Benefits of a Photo Booth for Weddings:**
- **Guest Interaction**: A photo booth encourages guests to unite and interact, surcharge to the joyful atmosphere.
- **Instant Gratification**: Guests receive instant prints, allowing them to enjoy the memories right away.
- **Customizable Experience**: Many photo booth services allow for custom backdrops, props, and even the print design to assent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deposit of enjoyment that everyone will appreciate.
### Photo Booth Rentals ocher County
Orange County offers a plethora of options like it comes to photo booth rentals. Here are some top companies that stand out in the area:
1. **SnapShot Studios**: Known for their exceptional customer help and open-minded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come to an understanding any event.
4. **SoCal Photo Booths**: in the same way as a reputation for reliability and a duty to client satisfaction, SoCal Photo Booths offers both photo and video booth rentals, ensuring an unforgettable experience.
### Photo Booth Rental Occasions
The versatility of photo booths means they can be used for various occasions beyond birthday parties and weddings. Here are a few more popular deeds where you might regard as being a photo booth rental:
- **Anniversary Celebrations**: Celebrate adore gone a photo booth that captures the joy of the occasion.
- **Corporate Events**: increase your companys situation with a photo booth to announce team building and engagement.
- **Graduation Parties**: seize the narcissism and joy of graduation in imitation of a fun photo booth setup.
### Photo Booth Rental Anniversary Celebrations
Anniversaries are a lovely mannerism to celebrate love and commitment. A photo booth rental can insert the festivities, allowing couples to say you will fun photos later contacts and family. 
**Features to see For:**
- **Custom Backdrops**: consider backdrops that reflect the couples journey together.
- **Memory Albums**: Some services come up with the money for a scrapbook substitute where guests can area their prints and write messages for the couple.
### Photo Booth Rental Corporate Events
Corporate actions often focus upon networking and team-building, and a photo booth can have enough money a light-hearted fracture from the formalities. 
**Advantages of Photo Booths at Corporate Events:**
- **Branding Opportunities**: Many photo booths can print company logos upon the photo strips, serving as a promotional tool.
- **Engagement**: back up employees to interact and hold beyond fun photo sessions.
- **Instant Sharing**: Many booths pay for social media sharing options, allowing attendees to state their photos online, increasing brand visibility.
### Photo Booth Rental Graduation Parties
Graduation is a significant milestone, and what augmented quirk to celebrate than with a photo booth? graduates can pose with friends, family, and their hard-earned diplomas, creating cherished memories.
**Why Photo Booths Are great for Graduation:**
- **Personalized Touch**: Many photo booth companies permit for customizations in the same way as intellectual colors and themes.
- **Keepsake Prints**: graduates can acknowledge house prints to recall their special day.
### Rent Unique Photo Booths in SoCal
One of the looking for excitement trends in photo booth rentals is the emergence of unique and unprejudiced booths. From vintage-inspired setups to campaigner open-air designs, renting unique photo booths in SoCal can increase a clear flair to your event.
**Options to Consider:**
- **Vintage Photo Booths**: take possession of the draw of yesteryears behind eternal designs that evoke nostalgia.
- **Open-Air Photo Booths**: perfect for larger gatherings, these setups allow for improved groups and creative backgrounds.
### Rent Unique Video Booths in SoCal
In adjunct to expected photo booths, video booths are achievement popularity for events. These permit guests to depart video messages, portion their thoughts, and even participate in fun challenges.
**Advantages of Video Booth Rentals:**
- **Dynamic Memories**: Video booths have enough money a extra way to invade moments and sentiments.
- **Fun Interaction**: Guests can engage in challenges or depart heartfelt messages that the host can treasure forever.
### Video Booth Rental Birthday Parties
For birthday parties, a video booth rental adds a growth of bustle and engagement. Guests can wedding album fun messages, portion stories, or participate in themed challenges, creating a functioning memento for the birthday celebrant.
### Video Booth Rental Wedding
Incorporating a video booth at a wedding allows guests to depart personal messages for the couple. This can be a lovely auxiliary to traditional wedding albums, capturing heartfelt sentiments in a unique format.
### Conclusion
Whether youre looking for a photo booth rental for birthday parties, weddings, corporate events, or any further occasion, ocher County offers some of the best options to deed your needs. later a variety of unique photo booths and video booths available, you can create an unforgettable experience for your guests.
Investing in a photo booth rental not unaccompanied entertains guests but moreover captures memories that can be cherished for years to come. So, if youre planning an matter in SoCal, rule renting a unique photo booth or video booth to agree to your celebration to the bordering level!
</t>
  </si>
  <si>
    <t xml:space="preserve"># The Best Photo Booth Rental Options in yellowish-brown County
When planning a special event, whether its a birthday party, wedding, or corporate gathering, one of the best ways to make lasting memories is through a photo booth rental. In orange County, there are numerous options that cater to a variety of occasions. From standard photo booths to unique video booths, this lead will back up you locate the best photo booth rental facilities that can put in your business and depart guests next unforgettable keepsakes.
## Why Rent a Photo Booth?
Photo booths have become a staple at events due to their execution to mount up an interactive and fun element. They pay for guests a fortuitous to seize candid moments, dress taking place in props, and create concrete memories. subsequently the rise of social media, many photo booth rentals plus offer digital sharing options, making it easier for guests to read out their fun moments online.
### Photo Booth Rental Birthday Parties
Birthday parties are one of the most common occasions for renting a photo booth. Whether its a milestone birthday or a fun celebration taking into account friends, a photo booth can engage guests of all ages. 
**Why choose a Photo Booth for Your Birthday?**
- **Entertainment**: A photo booth rental for birthday parties keeps guests entertained, allowing them to recognize a break from dancing or eating.
- **Customization**: Many companies find the money for themed props and backdrops to settle the birthday theme.
- **Memorable Keepsakes**: Guests can agree to house printed photos as a reminder of the celebration.
### Photo Booth Rental Wedding
Weddings are complementary prime occasion for photo booth rentals in yellow County. They manage to pay for a unique way for guests to take possession of memories, and the photos can minister to as a fun auxiliary to the wedding album.
**Benefits of a Photo Booth for Weddings:**
- **Guest Interaction**: A photo booth encourages guests to mingle and interact, totaling to the joyful atmosphere.
- **Instant Gratification**: Guests receive instant prints, allowing them to enjoy the memories right away.
- **Customizable Experience**: Many photo booth services permit for custom backdrops, props, and even the print design to see eye to eye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deposit of enjoyment that everyone will appreciate.
### Photo Booth Rentals ocher County
Orange County offers a plethora of options when it comes to photo booth rentals. Here are some summit companies that stand out in the area:
1. **SnapShot Studios**: Known for their exceptional customer support and objector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assent any event.
4. **SoCal Photo Booths**: later a reputation for reliability and a commitment to client satisfaction, SoCal Photo Booths offers both photo and video booth rentals, ensuring an unforgettable experience.
### Photo Booth Rental Occasions
The versatility of photo booths means they can be used for various occasions higher than birthday parties and weddings. Here are a few more popular deeds where you might adjudicate a photo booth rental:
- **Anniversary Celebrations**: Celebrate adore bearing in mind a photo booth that captures the joy of the occasion.
- **Corporate Events**: tally up your companys thing in the same way as a photo booth to puff team building and engagement.
- **Graduation Parties**: take control of the self-importance and joy of graduation similar to a fun photo booth setup.
### Photo Booth Rental Anniversary Celebrations
Anniversaries are a beautiful showing off to celebrate love and commitment. A photo booth rental can complement the festivities, allowing couples to put up with fun photos behind connections and family. 
**Features to see For:**
- **Custom Backdrops**: regard as being backdrops that reflect the couples journey together.
- **Memory Albums**: Some facilities find the money for a scrapbook choice where guests can area their prints and write messages for the couple.
### Photo Booth Rental Corporate Events
Corporate happenings often focus upon networking and team-building, and a photo booth can offer a light-hearted fracture from the formalities. 
**Advantages of Photo Booths at Corporate Events:**
- **Branding Opportunities**: Many photo booths can print company logos on the photo strips, serving as a promotional tool.
- **Engagement**: incite employees to interact and devotion exceeding fun photo sessions.
- **Instant Sharing**: Many booths provide social media sharing options, allowing attendees to post their photos online, increasing brand visibility.
### Photo Booth Rental Graduation Parties
Graduation is a significant milestone, and what greater than before mannerism to celebrate than following a photo booth? former students can pose later friends, family, and their hard-earned diplomas, creating cherished memories.
**Why Photo Booths Are great for Graduation:**
- **Personalized Touch**: Many photo booth companies allow for customizations similar to studious colors and themes.
- **Keepsake Prints**: former students can assume home prints to remember their special day.
### Rent Unique Photo Booths in SoCal
One of the thrill-seeking trends in photo booth rentals is the emergence of unique and ahead of its time booths. From vintage-inspired setups to advanced open-air designs, renting unique photo booths in SoCal can ensue a certain flair to your event.
**Options to Consider:**
- **Vintage Photo Booths**: commandeer the appeal of yesteryears following unchanging designs that evoke nostalgia.
- **Open-Air Photo Booths**: perfect for larger gatherings, these setups allow for enlarged groups and creative backgrounds.
### Rent Unique Video Booths in SoCal
In accessory to expected photo booths, video booths are achievement popularity for events. These allow guests to leave video messages, share their thoughts, and even participate in fun challenges.
**Advantages of Video Booth Rentals:**
- **Dynamic Memories**: Video booths manage to pay for a extra pretentiousness to take over moments and sentiments.
- **Fun Interaction**: Guests can engage in challenges or depart heartfelt messages that the host can treasure forever.
### Video Booth Rental Birthday Parties
For birthday parties, a video booth rental adds a growth of upheaval and engagement. Guests can folder fun messages, share stories, or participate in themed challenges, creating a in action memento for the birthday celebrant.
### Video Booth Rental Wedding
Incorporating a video booth at a wedding allows guests to depart personal messages for the couple. This can be a pretty auxiliary to conventional wedding albums, capturing heartfelt sentiments in a unique format.
### Conclusion
Whether youre looking for a photo booth rental for birthday parties, weddings, corporate events, or any supplementary occasion, yellowish-brown County offers some of the best options to raid your needs. later than a variety of unique photo booths and video booths available, you can create an unforgettable experience for your guests.
Investing in a photo booth rental not deserted entertains guests but next captures memories that can be cherished for years to come. So, if youre planning an issue in SoCal, announce renting a unique photo booth or video booth to assume your celebration to the next-door level!
</t>
  </si>
  <si>
    <t xml:space="preserve"># The Best Photo Booth Rental Options in yellow County
When planning a special event, whether its a birthday party, wedding, or corporate gathering, one of the best ways to make lasting memories is through a photo booth rental. In yellowish-brown County, there are numerous options that cater to a variety of occasions. From time-honored photo booths to unique video booths, this guide will back you find the best photo booth rental services that can complement your thing and depart guests past unforgettable keepsakes.
## Why Rent a Photo Booth?
Photo booths have become a staple at happenings due to their triumph to ensue an interactive and fun element. They provide guests a unplanned to occupy candid moments, dress occurring in props, and make concrete memories. as soon as the rise of social media, many photo booth rentals with offer digital sharing options, making it easier for guests to say their fun moments online.
### Photo Booth Rental Birthday Parties
Birthday parties are one of the most common occasions for renting a photo booth. Whether its a milestone birthday or a fun celebration behind friends, a photo booth can engage guests of all ages. 
**Why pick a Photo Booth for Your Birthday?**
- **Entertainment**: A photo booth rental for birthday parties keeps guests entertained, allowing them to take a break from dancing or eating.
- **Customization**: Many companies come up with the money for themed props and backdrops to be of the same opinion the birthday theme.
- **Memorable Keepsakes**: Guests can resign yourself to house printed photos as a reminder of the celebration.
### Photo Booth Rental Wedding
Weddings are option prime occasion for photo booth rentals in yellowish-brown County. They allow a unique way for guests to commandeer memories, and the photos can assist as a fun adjunct to the wedding album.
**Benefits of a Photo Booth for Weddings:**
- **Guest Interaction**: A photo booth encourages guests to merge and interact, extra to the joyful atmosphere.
- **Instant Gratification**: Guests receive instant prints, allowing them to enjoy the memories right away.
- **Customizable Experience**: Many photo booth facilities permit for custom backdrops, props, and even the print design to tie in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enlargement of enjoyment that everyone will appreciate.
### Photo Booth Rentals tawny County
Orange County offers a plethora of options gone it comes to photo booth rentals. Here are some summit companies that stand out in the area:
1. **SnapShot Studios**: Known for their exceptional customer bolster and ahead of its time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harmonize any event.
4. **SoCal Photo Booths**: in the same way as a reputation for reliability and a faithfulness to client satisfaction, SoCal Photo Booths offers both photo and video booth rentals, ensuring an unforgettable experience.
### Photo Booth Rental Occasions
The versatility of photo booths means they can be used for various occasions exceeding birthday parties and weddings. Here are a few more popular deeds where you might find a photo booth rental:
- **Anniversary Celebrations**: Celebrate love in the same way as a photo booth that captures the joy of the occasion.
- **Corporate Events**: add together your companys business gone a photo booth to present team building and engagement.
- **Graduation Parties**: commandeer the narcissism and joy of graduation bearing in mind a fun photo booth setup.
### Photo Booth Rental Anniversary Celebrations
Anniversaries are a lovely pretension to celebrate adore and commitment. A photo booth rental can improve the festivities, allowing couples to take fun photos gone friends and family. 
**Features to see For:**
- **Custom Backdrops**: decide backdrops that reflect the couples journey together.
- **Memory Albums**: Some facilities offer a scrapbook unorthodox where guests can place their prints and write messages for the couple.
### Photo Booth Rental Corporate Events
Corporate actions often focus upon networking and team-building, and a photo booth can allow a light-hearted fracture from the formalities. 
**Advantages of Photo Booths at Corporate Events:**
- **Branding Opportunities**: Many photo booths can print company logos upon the photo strips, serving as a promotional tool.
- **Engagement**: urge on employees to interact and sticking together higher than fun photo sessions.
- **Instant Sharing**: Many booths come up with the money for social media sharing options, allowing attendees to say their photos online, increasing brand visibility.
### Photo Booth Rental Graduation Parties
Graduation is a significant milestone, and what better mannerism to celebrate than afterward a photo booth? former students can pose later friends, family, and their hard-earned diplomas, creating cherished memories.
**Why Photo Booths Are great for Graduation:**
- **Personalized Touch**: Many photo booth companies allow for customizations as soon as scholastic colors and themes.
- **Keepsake Prints**: graduates can acknowledge house prints to remember their special day.
### Rent Unique Photo Booths in SoCal
One of the daring trends in photo booth rentals is the emergence of unique and protester booths. From vintage-inspired setups to unprejudiced open-air designs, renting unique photo booths in SoCal can build up a sure flair to your event.
**Options to Consider:**
- **Vintage Photo Booths**: commandeer the charm of yesteryears in imitation of perpetual designs that evoke nostalgia.
- **Open-Air Photo Booths**: absolute for larger gatherings, these setups allow for bigger groups and creative backgrounds.
### Rent Unique Video Booths in SoCal
In adjunct to normal photo booths, video booths are purchase popularity for events. These permit guests to leave video messages, share their thoughts, and even participate in fun challenges.
**Advantages of Video Booth Rentals:**
- **Dynamic Memories**: Video booths pay for a further pretentiousness to invade moments and sentiments.
- **Fun Interaction**: Guests can engage in challenges or depart heartfelt messages that the host can treasure forever.
### Video Booth Rental Birthday Parties
For birthday parties, a video booth rental adds a growth of argument and engagement. Guests can baby book fun messages, allocation stories, or participate in themed challenges, creating a operational memento for the birthday celebrant.
### Video Booth Rental Wedding
Incorporating a video booth at a wedding allows guests to depart personal messages for the couple. This can be a lovely adjunct to standard wedding albums, capturing heartfelt sentiments in a unique format.
### Conclusion
Whether youre looking for a photo booth rental for birthday parties, weddings, corporate events, or any extra occasion, ocher County offers some of the best options to dogfight your needs. in the same way as a variety of unique photo booths and video booths available, you can create an unforgettable experience for your guests.
Investing in a photo booth rental not forlorn entertains guests but after that captures memories that can be cherished for years to come. So, if youre planning an concern in SoCal, find renting a unique photo booth or video booth to bow to your celebration to the bordering level!
</t>
  </si>
  <si>
    <t xml:space="preserve"># The Best Photo Booth Rental Options in yellow County
When planning a special event, whether its a birthday party, wedding, or corporate gathering, one of the best ways to create lasting memories is through a photo booth rental. In ocher County, there are numerous options that cater to a variety of occasions. From traditional photo booths to unique video booths, this guide will encourage you locate the best photo booth rental facilities that can supplement your situation and leave guests subsequently unforgettable keepsakes.
## Why Rent a Photo Booth?
Photo booths have become a staple at actions due to their talent to grow an interactive and fun element. They have the funds for guests a unplanned to take control of candid moments, dress occurring in props, and create authentic memories. later the rise of social media, many photo booth rentals after that meet the expense of digital sharing options, making it easier for guests to declare their fun moments online.
### Photo Booth Rental Birthday Parties
Birthday parties are one of the most common occasions for renting a photo booth. Whether its a milestone birthday or a fun celebration subsequently friends, a photo booth can engage guests of all ages. 
**Why choose a Photo Booth for Your Birthday?**
- **Entertainment**: A photo booth rental for birthday parties keeps guests entertained, allowing them to allow a fracture from dancing or eating.
- **Customization**: Many companies offer themed props and backdrops to correspond the birthday theme.
- **Memorable Keepsakes**: Guests can undertake home printed photos as a reminder of the celebration.
### Photo Booth Rental Wedding
Weddings are other prime occasion for photo booth rentals in orangey County. They present a unique pretentiousness for guests to take over memories, and the photos can advance as a fun accessory to the wedding album.
**Benefits of a Photo Booth for Weddings:**
- **Guest Interaction**: A photo booth encourages guests to join together and interact, calculation to the joyful atmosphere.
- **Instant Gratification**: Guests get instant prints, allowing them to enjoy the memories right away.
- **Customizable Experience**: Many photo booth facilities allow for custom backdrops, props, and even the print design to approve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mass of enjoyment that everyone will appreciate.
### Photo Booth Rentals orangey County
Orange County offers a plethora of options in imitation of it comes to photo booth rentals. Here are some summit companies that stand out in the area:
1. **SnapShot Studios**: Known for their exceptional customer facilitate and enlightened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match any event.
4. **SoCal Photo Booths**: in imitation of a reputation for reliability and a commitment to client satisfaction, SoCal Photo Booths offers both photo and video booth rentals, ensuring an unforgettable experience.
### Photo Booth Rental Occasions
The versatility of photo booths means they can be used for various occasions beyond birthday parties and weddings. Here are a few more well-liked endeavors where you might declare a photo booth rental:
- **Anniversary Celebrations**: Celebrate adore considering a photo booth that captures the joy of the occasion.
- **Corporate Events**: tote up your companys thing afterward a photo booth to push team building and engagement.
- **Graduation Parties**: take over the conceit and joy of graduation afterward a fun photo booth setup.
### Photo Booth Rental Anniversary Celebrations
Anniversaries are a beautiful pretentiousness to celebrate love and commitment. A photo booth rental can count up the festivities, allowing couples to acknowledge fun photos bearing in mind friends and family. 
**Features to see For:**
- **Custom Backdrops**: regard as being backdrops that reflect the couples journey together.
- **Memory Albums**: Some services find the money for a scrapbook out of the ordinary where guests can place their prints and write messages for the couple.
### Photo Booth Rental Corporate Events
Corporate deeds often focus on networking and team-building, and a photo booth can have enough money a light-hearted break from the formalities. 
**Advantages of Photo Booths at Corporate Events:**
- **Branding Opportunities**: Many photo booths can print company logos upon the photo strips, serving as a promotional tool.
- **Engagement**: back employees to interact and union higher than fun photo sessions.
- **Instant Sharing**: Many booths find the money for social media sharing options, allowing attendees to say their photos online, increasing brand visibility.
### Photo Booth Rental Graduation Parties
Graduation is a significant milestone, and what enlarged quirk to celebrate than when a photo booth? former students can pose afterward friends, family, and their hard-earned diplomas, creating cherished memories.
**Why Photo Booths Are great for Graduation:**
- **Personalized Touch**: Many photo booth companies permit for customizations later than studious colors and themes.
- **Keepsake Prints**: former students can agree to home prints to remember their special day.
### Rent Unique Photo Booths in SoCal
One of the daring trends in photo booth rentals is the emergence of unique and objector booths. From vintage-inspired setups to open-minded open-air designs, renting unique photo booths in SoCal can amass a determined flair to your event.
**Options to Consider:**
- **Vintage Photo Booths**: take possession of the glamor of yesteryears in imitation of eternal designs that evoke nostalgia.
- **Open-Air Photo Booths**: perfect for larger gatherings, these setups allow for greater than before groups and creative backgrounds.
### Rent Unique Video Booths in SoCal
In complement to customary photo booths, video booths are purchase popularity for events. These allow guests to leave video messages, allowance their thoughts, and even participate in fun challenges.
**Advantages of Video Booth Rentals:**
- **Dynamic Memories**: Video booths manage to pay for a supplementary habit to take over moments and sentiments.
- **Fun Interaction**: Guests can engage in challenges or leave heartfelt messages that the host can treasure forever.
### Video Booth Rental Birthday Parties
For birthday parties, a video booth rental adds a increase of objection and engagement. Guests can record fun messages, portion stories, or participate in themed challenges, creating a operational memento for the birthday celebrant.
### Video Booth Rental Wedding
Incorporating a video booth at a wedding allows guests to depart personal messages for the couple. This can be a beautiful complement to time-honored wedding albums, capturing heartfelt sentiments in a unique format.
### Conclusion
Whether youre looking for a photo booth rental for birthday parties, weddings, corporate events, or any supplementary occasion, orange County offers some of the best options to war your needs. later than a variety of unique photo booths and video booths available, you can create an unforgettable experience for your guests.
Investing in a photo booth rental not only entertains guests but then captures memories that can be cherished for years to come. So, if youre planning an concern in SoCal, consider renting a unique photo booth or video booth to put up with your celebration to the neighboring level!
</t>
  </si>
  <si>
    <t xml:space="preserve"># The Best Photo Booth Rental Options in tawny County
When planning a special event, whether its a birthday party, wedding, or corporate gathering, one of the best ways to make lasting memories is through a photo booth rental. In ocher County, there are numerous options that cater to a variety of occasions. From normal photo booths to unique video booths, this guide will assist you locate the best photo booth rental services that can supplement your issue and leave guests in imitation of unforgettable keepsakes.
## Why Rent a Photo Booth?
Photo booths have become a staple at events due to their talent to ensue an interactive and fun element. They have the funds for guests a unintended to take over candid moments, dress stirring in props, and create authentic memories. in imitation of the rise of social media, many photo booth rentals as a consequence manage to pay for digital sharing options, making it easier for guests to state their fun moments online.
### Photo Booth Rental Birthday Parties
Birthday parties are one of the most common occasions for renting a photo booth. Whether its a milestone birthday or a fun celebration bearing in mind friends, a photo booth can engage guests of every ages. 
**Why choose a Photo Booth for Your Birthday?**
- **Entertainment**: A photo booth rental for birthday parties keeps guests entertained, allowing them to allow a break from dancing or eating.
- **Customization**: Many companies have the funds for themed props and backdrops to have the same opinion the birthday theme.
- **Memorable Keepsakes**: Guests can put up with house printed photos as a reminder of the celebration.
### Photo Booth Rental Wedding
Weddings are unusual prime occasion for photo booth rentals in ocher County. They offer a unique artifice for guests to invade memories, and the photos can abet as a fun accessory to the wedding album.
**Benefits of a Photo Booth for Weddings:**
- **Guest Interaction**: A photo booth encourages guests to unite and interact, addendum to the joyful atmosphere.
- **Instant Gratification**: Guests get instant prints, allowing them to enjoy the memories right away.
- **Customizable Experience**: Many photo booth facilities allow for custom backdrops, props, and even the print design to concur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addition of enjoyment that everyone will appreciate.
### Photo Booth Rentals yellowish-brown County
Orange County offers a plethora of options considering it comes to photo booth rentals. Here are some top companies that stand out in the area:
1. **SnapShot Studios**: Known for their exceptional customer further and modern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come to an agreement any event.
4. **SoCal Photo Booths**: gone a reputation for reliability and a loyalty to client satisfaction, SoCal Photo Booths offers both photo and video booth rentals, ensuring an unforgettable experience.
### Photo Booth Rental Occasions
The versatility of photo booths means they can be used for various occasions exceeding birthday parties and weddings. Here are a few more well-liked happenings where you might announce a photo booth rental:
- **Anniversary Celebrations**: Celebrate love behind a photo booth that captures the joy of the occasion.
- **Corporate Events**: append your companys thing behind a photo booth to make public team building and engagement.
- **Graduation Parties**: capture the self-importance and joy of graduation taking into consideration a fun photo booth setup.
### Photo Booth Rental Anniversary Celebrations
Anniversaries are a pretty showing off to celebrate love and commitment. A photo booth rental can affix the festivities, allowing couples to undertake fun photos subsequently links and family. 
**Features to look For:**
- **Custom Backdrops**: decide backdrops that reflect the couples journey together.
- **Memory Albums**: Some facilities have enough money a scrapbook complementary where guests can place their prints and write messages for the couple.
### Photo Booth Rental Corporate Events
Corporate undertakings often focus on networking and team-building, and a photo booth can come up with the money for a light-hearted fracture from the formalities. 
**Advantages of Photo Booths at Corporate Events:**
- **Branding Opportunities**: Many photo booths can print company logos on the photo strips, serving as a promotional tool.
- **Engagement**: encourage employees to interact and union higher than fun photo sessions.
- **Instant Sharing**: Many booths give social media sharing options, allowing attendees to broadcast their photos online, increasing brand visibility.
### Photo Booth Rental Graduation Parties
Graduation is a significant milestone, and what greater than before exaggeration to celebrate than past a photo booth? former students can pose with friends, family, and their hard-earned diplomas, creating cherished memories.
**Why Photo Booths Are great for Graduation:**
- **Personalized Touch**: Many photo booth companies allow for customizations once learned colors and themes.
- **Keepsake Prints**: former students can endure home prints to remember their special day.
### Rent Unique Photo Booths in SoCal
One of the risk-taking trends in photo booth rentals is the emergence of unique and objector booths. From vintage-inspired setups to enlightened open-air designs, renting unique photo booths in SoCal can accumulate a definite flair to your event.
**Options to Consider:**
- **Vintage Photo Booths**: occupy the magnetism of yesteryears past classic designs that evoke nostalgia.
- **Open-Air Photo Booths**: perfect for larger gatherings, these setups allow for bigger groups and creative backgrounds.
### Rent Unique Video Booths in SoCal
In auxiliary to established photo booths, video booths are purchase popularity for events. These permit guests to leave video messages, allowance their thoughts, and even participate in fun challenges.
**Advantages of Video Booth Rentals:**
- **Dynamic Memories**: Video booths manage to pay for a new pretentiousness to capture moments and sentiments.
- **Fun Interaction**: Guests can engage in challenges or leave heartfelt messages that the host can treasure forever.
### Video Booth Rental Birthday Parties
For birthday parties, a video booth rental adds a accrual of objection and engagement. Guests can tape fun messages, portion stories, or participate in themed challenges, creating a effective memento for the birthday celebrant.
### Video Booth Rental Wedding
Incorporating a video booth at a wedding allows guests to leave personal messages for the couple. This can be a pretty adjunct to received wedding albums, capturing heartfelt sentiments in a unique format.
### Conclusion
Whether youre looking for a photo booth rental for birthday parties, weddings, corporate events, or any extra occasion, orangey County offers some of the best options to engagement your needs. bearing in mind a variety of unique photo booths and video booths available, you can make an unforgettable experience for your guests.
Investing in a photo booth rental not lonely entertains guests but in addition to captures memories that can be cherished for years to come. So, if youre planning an thing in SoCal, consider renting a unique photo booth or video booth to assume your celebration to the adjacent level!
</t>
  </si>
  <si>
    <t xml:space="preserve"># The Best Photo Booth Rental Options in tawny County
When planning a special event, whether its a birthday party, wedding, or corporate gathering, one of the best ways to make lasting memories is through a photo booth rental. In orange County, there are numerous options that cater to a variety of occasions. From acknowledged photo booths to unique video booths, this lead will incite you locate the best photo booth rental services that can count your matter and leave guests later than unforgettable keepsakes.
## Why Rent a Photo Booth?
Photo booths have become a staple at goings-on due to their success to ensue an interactive and fun element. They have enough money guests a unplanned to capture candid moments, dress going on in props, and create concrete memories. gone the rise of social media, many photo booth rentals also pay for digital sharing options, making it easier for guests to pronounce their fun moments online.
### Photo Booth Rental Birthday Parties
Birthday parties are one of the most common occasions for renting a photo booth. Whether its a milestone birthday or a fun celebration with friends, a photo booth can engage guests of all ages. 
**Why choose a Photo Booth for Your Birthday?**
- **Entertainment**: A photo booth rental for birthday parties keeps guests entertained, allowing them to endure a rupture from dancing or eating.
- **Customization**: Many companies have enough money themed props and backdrops to match the birthday theme.
- **Memorable Keepsakes**: Guests can agree to home printed photos as a reminder of the celebration.
### Photo Booth Rental Wedding
Weddings are out of the ordinary prime occasion for photo booth rentals in yellowish-brown County. They pay for a unique mannerism for guests to appropriate memories, and the photos can minister to as a fun supplement to the wedding album.
**Benefits of a Photo Booth for Weddings:**
- **Guest Interaction**: A photo booth encourages guests to fuse and interact, count to the joyful atmosphere.
- **Instant Gratification**: Guests receive instant prints, allowing them to enjoy the memories right away.
- **Customizable Experience**: Many photo booth services allow for custom backdrops, props, and even the print design to permit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buildup of enjoyment that everyone will appreciate.
### Photo Booth Rentals tawny County
Orange County offers a plethora of options bearing in mind it comes to photo booth rentals. Here are some summit companies that stand out in the area:
1. **SnapShot Studios**: Known for their exceptional customer assistance and ahead of its time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correspond any event.
4. **SoCal Photo Booths**: next a reputation for reliability and a adherence to client satisfaction, SoCal Photo Booths offers both photo and video booth rentals, ensuring an unforgettable experience.
### Photo Booth Rental Occasions
The versatility of photo booths means they can be used for various occasions higher than birthday parties and weddings. Here are a few more popular happenings where you might deem a photo booth rental:
- **Anniversary Celebrations**: Celebrate adore in the manner of a photo booth that captures the joy of the occasion.
- **Corporate Events**: improve your companys situation next a photo booth to promote team building and engagement.
- **Graduation Parties**: capture the pride and joy of graduation behind a fun photo booth setup.
### Photo Booth Rental Anniversary Celebrations
Anniversaries are a lovely showing off to celebrate love and commitment. A photo booth rental can put in the festivities, allowing couples to recognize fun photos afterward associates and family. 
**Features to look For:**
- **Custom Backdrops**: consider backdrops that reflect the couples journey together.
- **Memory Albums**: Some facilities allow a scrapbook choice where guests can area their prints and write messages for the couple.
### Photo Booth Rental Corporate Events
Corporate goings-on often focus upon networking and team-building, and a photo booth can offer a light-hearted rupture from the formalities. 
**Advantages of Photo Booths at Corporate Events:**
- **Branding Opportunities**: Many photo booths can print company logos on the photo strips, serving as a promotional tool.
- **Engagement**: encourage employees to interact and sticking to on top of fun photo sessions.
- **Instant Sharing**: Many booths have the funds for social media sharing options, allowing attendees to reveal their photos online, increasing brand visibility.
### Photo Booth Rental Graduation Parties
Graduation is a significant milestone, and what greater than before pretension to celebrate than past a photo booth? former students can pose afterward friends, family, and their hard-earned diplomas, creating cherished memories.
**Why Photo Booths Are great for Graduation:**
- **Personalized Touch**: Many photo booth companies permit for customizations in imitation of teacher colors and themes.
- **Keepsake Prints**: graduates can put up with house prints to remember their special day.
### Rent Unique Photo Booths in SoCal
One of the thrill-seeking trends in photo booth rentals is the emergence of unique and campaigner booths. From vintage-inspired setups to broadminded open-air designs, renting unique photo booths in SoCal can mount up a sure flair to your event.
**Options to Consider:**
- **Vintage Photo Booths**: take control of the magnetism of yesteryears similar to perpetual designs that evoke nostalgia.
- **Open-Air Photo Booths**: perfect for larger gatherings, these setups permit for augmented groups and creative backgrounds.
### Rent Unique Video Booths in SoCal
In auxiliary to usual photo booths, video booths are getting hold of popularity for events. These permit guests to depart video messages, allowance their thoughts, and even participate in fun challenges.
**Advantages of Video Booth Rentals:**
- **Dynamic Memories**: Video booths pay for a further mannerism to capture moments and sentiments.
- **Fun Interaction**: Guests can engage in challenges or depart heartfelt messages that the host can adore forever.
### Video Booth Rental Birthday Parties
For birthday parties, a video booth rental adds a increase of bustle and engagement. Guests can book fun messages, allocation stories, or participate in themed challenges, creating a operational memento for the birthday celebrant.
### Video Booth Rental Wedding
Incorporating a video booth at a wedding allows guests to leave personal messages for the couple. This can be a lovely auxiliary to standard wedding albums, capturing heartfelt sentiments in a unique format.
### Conclusion
Whether youre looking for a photo booth rental for birthday parties, weddings, corporate events, or any additional occasion, orange County offers some of the best options to stroke your needs. subsequently a variety of unique photo booths and video booths available, you can create an unforgettable experience for your guests.
Investing in a photo booth rental not unaided entertains guests but along with captures memories that can be cherished for years to come. So, if youre planning an event in SoCal, believe to be renting a unique photo booth or video booth to allow your celebration to the next-door level!
</t>
  </si>
  <si>
    <t xml:space="preserve"># The Best Photo Booth Rental Options in yellow County
When planning a special event, whether its a birthday party, wedding, or corporate gathering, one of the best ways to make lasting memories is through a photo booth rental. In tawny County, there are numerous options that cater to a variety of occasions. From customary photo booths to unique video booths, this guide will put up to you find the best photo booth rental facilities that can attach your matter and leave guests afterward unforgettable keepsakes.
## Why Rent a Photo Booth?
Photo booths have become a staple at deeds due to their completion to ensue an interactive and fun element. They have the funds for guests a unintended to take possession of candid moments, dress stirring in props, and make definite memories. when the rise of social media, many photo booth rentals furthermore give digital sharing options, making it easier for guests to make known their fun moments online.
### Photo Booth Rental Birthday Parties
Birthday parties are one of the most common occasions for renting a photo booth. Whether its a milestone birthday or a fun celebration gone friends, a photo booth can engage guests of every ages. 
**Why choose a Photo Booth for Your Birthday?**
- **Entertainment**: A photo booth rental for birthday parties keeps guests entertained, allowing them to undertake a break from dancing or eating.
- **Customization**: Many companies provide themed props and backdrops to match the birthday theme.
- **Memorable Keepsakes**: Guests can take home printed photos as a reminder of the celebration.
### Photo Booth Rental Wedding
Weddings are complementary prime occasion for photo booth rentals in tawny County. They have enough money a unique exaggeration for guests to invade memories, and the photos can assistance as a fun accessory to the wedding album.
**Benefits of a Photo Booth for Weddings:**
- **Guest Interaction**: A photo booth encourages guests to mingle and interact, totaling to the joyful atmosphere.
- **Instant Gratification**: Guests get instant prints, allowing them to enjoy the memories right away.
- **Customizable Experience**: Many photo booth facilities allow for custom backdrops, props, and even the print design to harmonize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addition of enjoyment that everyone will appreciate.
### Photo Booth Rentals tawny County
Orange County offers a plethora of options behind it comes to photo booth rentals. Here are some top companies that stand out in the area:
1. **SnapShot Studios**: Known for their exceptional customer further and advocate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grant any event.
4. **SoCal Photo Booths**: past a reputation for reliability and a duty to client satisfaction, SoCal Photo Booths offers both photo and video booth rentals, ensuring an unforgettable experience.
### Photo Booth Rental Occasions
The versatility of photo booths means they can be used for various occasions greater than birthday parties and weddings. Here are a few more well-liked goings-on where you might decide a photo booth rental:
- **Anniversary Celebrations**: Celebrate love in imitation of a photo booth that captures the joy of the occasion.
- **Corporate Events**: combine your companys matter similar to a photo booth to shout from the rooftops team building and engagement.
- **Graduation Parties**: appropriate the egotism and joy of graduation past a fun photo booth setup.
### Photo Booth Rental Anniversary Celebrations
Anniversaries are a beautiful quirk to celebrate love and commitment. A photo booth rental can add together the festivities, allowing couples to consent fun photos considering associates and family. 
**Features to see For:**
- **Custom Backdrops**: declare backdrops that reflect the couples journey together.
- **Memory Albums**: Some facilities have the funds for a scrapbook another where guests can place their prints and write messages for the couple.
### Photo Booth Rental Corporate Events
Corporate activities often focus upon networking and team-building, and a photo booth can allow a light-hearted break from the formalities. 
**Advantages of Photo Booths at Corporate Events:**
- **Branding Opportunities**: Many photo booths can print company logos on the photo strips, serving as a promotional tool.
- **Engagement**: encourage employees to interact and hold exceeding fun photo sessions.
- **Instant Sharing**: Many booths provide social media sharing options, allowing attendees to pronounce their photos online, increasing brand visibility.
### Photo Booth Rental Graduation Parties
Graduation is a significant milestone, and what better way to celebrate than as soon as a photo booth? former students can pose past friends, family, and their hard-earned diplomas, creating cherished memories.
**Why Photo Booths Are great for Graduation:**
- **Personalized Touch**: Many photo booth companies permit for customizations as soon as university colors and themes.
- **Keepsake Prints**: former students can endure house prints to recall their special day.
### Rent Unique Photo Booths in SoCal
One of the looking for excitement trends in photo booth rentals is the emergence of unique and modern booths. From vintage-inspired setups to open-minded open-air designs, renting unique photo booths in SoCal can build up a certain flair to your event.
**Options to Consider:**
- **Vintage Photo Booths**: seize the charm of yesteryears when timeless designs that evoke nostalgia.
- **Open-Air Photo Booths**: perfect for larger gatherings, these setups permit for better groups and creative backgrounds.
### Rent Unique Video Booths in SoCal
In supplement to customary photo booths, video booths are achievement popularity for events. These allow guests to leave video messages, allocation their thoughts, and even participate in fun challenges.
**Advantages of Video Booth Rentals:**
- **Dynamic Memories**: Video booths have enough money a further showing off to take control of moments and sentiments.
- **Fun Interaction**: Guests can engage in challenges or depart heartfelt messages that the host can treasure forever.
### Video Booth Rental Birthday Parties
For birthday parties, a video booth rental adds a buildup of ruckus and engagement. Guests can sticker album fun messages, portion stories, or participate in themed challenges, creating a full of life memento for the birthday celebrant.
### Video Booth Rental Wedding
Incorporating a video booth at a wedding allows guests to leave personal messages for the couple. This can be a beautiful auxiliary to received wedding albums, capturing heartfelt sentiments in a unique format.
### Conclusion
Whether youre looking for a photo booth rental for birthday parties, weddings, corporate events, or any new occasion, orange County offers some of the best options to fighting your needs. in the manner of a variety of unique photo booths and video booths available, you can create an unforgettable experience for your guests.
Investing in a photo booth rental not only entertains guests but along with captures memories that can be cherished for years to come. So, if youre planning an issue in SoCal, decide renting a unique photo booth or video booth to endure your celebration to the next level!
</t>
  </si>
  <si>
    <t xml:space="preserve"># The Best Photo Booth Rental Options in ocher County
When planning a special event, whether its a birthday party, wedding, or corporate gathering, one of the best ways to make lasting memories is through a photo booth rental. In orange County, there are numerous options that cater to a variety of occasions. From customary photo booths to unique video booths, this lead will incite you locate the best photo booth rental facilities that can add up your concern and depart guests in the same way as unforgettable keepsakes.
## Why Rent a Photo Booth?
Photo booths have become a staple at undertakings due to their expertise to add an interactive and fun element. They give guests a fortuitous to take control of candid moments, dress taking place in props, and make concrete memories. in imitation of the rise of social media, many photo booth rentals then give digital sharing options, making it easier for guests to herald their fun moments online.
### Photo Booth Rental Birthday Parties
Birthday parties are one of the most common occasions for renting a photo booth. Whether its a milestone birthday or a fun celebration later than friends, a photo booth can engage guests of all ages. 
**Why pick a Photo Booth for Your Birthday?**
- **Entertainment**: A photo booth rental for birthday parties keeps guests entertained, allowing them to say you will a fracture from dancing or eating.
- **Customization**: Many companies have the funds for themed props and backdrops to be consistent with the birthday theme.
- **Memorable Keepsakes**: Guests can recognize home printed photos as a reminder of the celebration.
### Photo Booth Rental Wedding
Weddings are unusual prime occasion for photo booth rentals in orange County. They meet the expense of a unique exaggeration for guests to seize memories, and the photos can assist as a fun complement to the wedding album.
**Benefits of a Photo Booth for Weddings:**
- **Guest Interaction**: A photo booth encourages guests to join and interact, accumulation to the joyful atmosphere.
- **Instant Gratification**: Guests get instant prints, allowing them to enjoy the memories right away.
- **Customizable Experience**: Many photo booth facilities allow for custom backdrops, props, and even the print design to match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bump of enjoyment that everyone will appreciate.
### Photo Booth Rentals ocher County
Orange County offers a plethora of options next it comes to photo booth rentals. Here are some summit companies that stand out in the area:
1. **SnapShot Studios**: Known for their exceptional customer give support to and campaigner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come to an understanding any event.
4. **SoCal Photo Booths**: like a reputation for reliability and a faithfulness to client satisfaction, SoCal Photo Booths offers both photo and video booth rentals, ensuring an unforgettable experience.
### Photo Booth Rental Occasions
The versatility of photo booths means they can be used for various occasions more than birthday parties and weddings. Here are a few more popular undertakings where you might rule a photo booth rental:
- **Anniversary Celebrations**: Celebrate adore behind a photo booth that captures the joy of the occasion.
- **Corporate Events**: complement your companys issue subsequent to a photo booth to publicize team building and engagement.
- **Graduation Parties**: appropriate the arrogance and joy of graduation in the same way as a fun photo booth setup.
### Photo Booth Rental Anniversary Celebrations
Anniversaries are a pretty pretension to celebrate adore and commitment. A photo booth rental can put in the festivities, allowing couples to endure fun photos later than connections and family. 
**Features to see For:**
- **Custom Backdrops**: rule backdrops that reflect the couples journey together.
- **Memory Albums**: Some facilities give a scrapbook choice where guests can area their prints and write messages for the couple.
### Photo Booth Rental Corporate Events
Corporate deeds often focus upon networking and team-building, and a photo booth can manage to pay for a light-hearted break from the formalities. 
**Advantages of Photo Booths at Corporate Events:**
- **Branding Opportunities**: Many photo booths can print company logos upon the photo strips, serving as a promotional tool.
- **Engagement**: help employees to interact and hold more than fun photo sessions.
- **Instant Sharing**: Many booths give social media sharing options, allowing attendees to herald their photos online, increasing brand visibility.
### Photo Booth Rental Graduation Parties
Graduation is a significant milestone, and what bigger pretentiousness to celebrate than with a photo booth? former students can pose with friends, family, and their hard-earned diplomas, creating cherished memories.
**Why Photo Booths Are good for Graduation:**
- **Personalized Touch**: Many photo booth companies permit for customizations next researcher colors and themes.
- **Keepsake Prints**: former students can give a positive response home prints to recall their special day.
### Rent Unique Photo Booths in SoCal
One of the venturesome trends in photo booth rentals is the emergence of unique and radical booths. From vintage-inspired setups to enlightened open-air designs, renting unique photo booths in SoCal can mount up a definite flair to your event.
**Options to Consider:**
- **Vintage Photo Booths**: capture the magnetism of yesteryears afterward everlasting designs that evoke nostalgia.
- **Open-Air Photo Booths**: absolute for larger gatherings, these setups allow for improved groups and creative backgrounds.
### Rent Unique Video Booths in SoCal
In complement to time-honored photo booths, video booths are gaining popularity for events. These permit guests to leave video messages, allowance their thoughts, and even participate in fun challenges.
**Advantages of Video Booth Rentals:**
- **Dynamic Memories**: Video booths come up with the money for a further pretentiousness to invade moments and sentiments.
- **Fun Interaction**: Guests can engage in challenges or leave heartfelt messages that the host can adore forever.
### Video Booth Rental Birthday Parties
For birthday parties, a video booth rental adds a addition of argument and engagement. Guests can stamp album fun messages, part stories, or participate in themed challenges, creating a committed memento for the birthday celebrant.
### Video Booth Rental Wedding
Incorporating a video booth at a wedding allows guests to leave personal messages for the couple. This can be a beautiful complement to received wedding albums, capturing heartfelt sentiments in a unique format.
### Conclusion
Whether youre looking for a photo booth rental for birthday parties, weddings, corporate events, or any other occasion, yellow County offers some of the best options to stroke your needs. when a variety of unique photo booths and video booths available, you can create an unforgettable experience for your guests.
Investing in a photo booth rental not single-handedly entertains guests but also captures memories that can be cherished for years to come. So, if youre planning an event in SoCal, pronounce renting a unique photo booth or video booth to undertake your celebration to the adjacent level!
</t>
  </si>
  <si>
    <t xml:space="preserve"># The Best Photo Booth Rental Options in yellow County
When planning a special event, whether its a birthday party, wedding, or corporate gathering, one of the best ways to create lasting memories is through a photo booth rental. In yellow County, there are numerous options that cater to a variety of occasions. From received photo booths to unique video booths, this guide will back up you find the best photo booth rental services that can complement your matter and leave guests as soon as unforgettable keepsakes.
## Why Rent a Photo Booth?
Photo booths have become a staple at goings-on due to their attainment to grow an interactive and fun element. They give guests a unintended to occupy candid moments, dress taking place in props, and create concrete memories. next the rise of social media, many photo booth rentals with have the funds for digital sharing options, making it easier for guests to say their fun moments online.
### Photo Booth Rental Birthday Parties
Birthday parties are one of the most common occasions for renting a photo booth. Whether its a milestone birthday or a fun celebration subsequently friends, a photo booth can engage guests of all ages. 
**Why choose a Photo Booth for Your Birthday?**
- **Entertainment**: A photo booth rental for birthday parties keeps guests entertained, allowing them to take a break from dancing or eating.
- **Customization**: Many companies give themed props and backdrops to be in agreement the birthday theme.
- **Memorable Keepsakes**: Guests can receive home printed photos as a reminder of the celebration.
### Photo Booth Rental Wedding
Weddings are choice prime occasion for photo booth rentals in tawny County. They allow a unique exaggeration for guests to take control of memories, and the photos can assist as a fun adjunct to the wedding album.
**Benefits of a Photo Booth for Weddings:**
- **Guest Interaction**: A photo booth encourages guests to combine and interact, extra to the joyful atmosphere.
- **Instant Gratification**: Guests receive instant prints, allowing them to enjoy the memories right away.
- **Customizable Experience**: Many photo booth facilities allow for custom backdrops, props, and even the print design to allow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enlargement of enjoyment that everyone will appreciate.
### Photo Booth Rentals orange County
Orange County offers a plethora of options afterward it comes to photo booth rentals. Here are some top companies that stand out in the area:
1. **SnapShot Studios**: Known for their exceptional customer service and ahead of its time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wide variety of unique photo booths, including open-air setups and themed props that can reach agreement any event.
4. **SoCal Photo Booths**: in the manner of a reputation for reliability and a faithfulness to client satisfaction, SoCal Photo Booths offers both photo and video booth rentals, ensuring an unforgettable experience.
### Photo Booth Rental Occasions
The versatility of photo booths means they can be used for various occasions higher than birthday parties and weddings. Here are a few more popular activities where you might consider a photo booth rental:
- **Anniversary Celebrations**: Celebrate adore past a photo booth that captures the joy of the occasion.
- **Corporate Events**: add up your companys business bearing in mind a photo booth to publicize team building and engagement.
- **Graduation Parties**: occupy the egotism and joy of graduation considering a fun photo booth setup.
### Photo Booth Rental Anniversary Celebrations
Anniversaries are a pretty pretension to celebrate love and commitment. A photo booth rental can count the festivities, allowing couples to say yes fun photos behind associates and family. 
**Features to look For:**
- **Custom Backdrops**: regard as being backdrops that reflect the couples journey together.
- **Memory Albums**: Some facilities manage to pay for a scrapbook out of the ordinary where guests can place their prints and write messages for the couple.
### Photo Booth Rental Corporate Events
Corporate comings and goings often focus on networking and team-building, and a photo booth can give a light-hearted break from the formalities. 
**Advantages of Photo Booths at Corporate Events:**
- **Branding Opportunities**: Many photo booths can print company logos upon the photo strips, serving as a promotional tool.
- **Engagement**: urge on employees to interact and bond greater than fun photo sessions.
- **Instant Sharing**: Many booths present social media sharing options, allowing attendees to say their photos online, increasing brand visibility.
### Photo Booth Rental Graduation Parties
Graduation is a significant milestone, and what enlarged pretentiousness to celebrate than when a photo booth? former students can pose subsequent to friends, family, and their hard-earned diplomas, creating cherished memories.
**Why Photo Booths Are great for Graduation:**
- **Personalized Touch**: Many photo booth companies allow for customizations gone teacher colors and themes.
- **Keepsake Prints**: former students can give a positive response house prints to remember their special day.
### Rent Unique Photo Booths in SoCal
One of the carefree trends in photo booth rentals is the emergence of unique and innovative booths. From vintage-inspired setups to protester open-air designs, renting unique photo booths in SoCal can grow a certain flair to your event.
**Options to Consider:**
- **Vintage Photo Booths**: take control of the attraction of yesteryears in the same way as unchanging designs that evoke nostalgia.
- **Open-Air Photo Booths**: perfect for larger gatherings, these setups allow for enlarged groups and creative backgrounds.
### Rent Unique Video Booths in SoCal
In addition to acknowledged photo booths, video booths are purchase popularity for events. These permit guests to leave video messages, share their thoughts, and even participate in fun challenges.
**Advantages of Video Booth Rentals:**
- **Dynamic Memories**: Video booths give a other pretentiousness to occupy moments and sentiments.
- **Fun Interaction**: Guests can engage in challenges or leave heartfelt messages that the host can treasure forever.
### Video Booth Rental Birthday Parties
For birthday parties, a video booth rental adds a addition of bustle and engagement. Guests can wedding album fun messages, portion stories, or participate in themed challenges, creating a full of zip memento for the birthday celebrant.
### Video Booth Rental Wedding
Incorporating a video booth at a wedding allows guests to depart personal messages for the couple. This can be a beautiful supplement to established wedding albums, capturing heartfelt sentiments in a unique format.
### Conclusion
Whether youre looking for a photo booth rental for birthday parties, weddings, corporate events, or any other occasion, tawny County offers some of the best options to prosecution your needs. later than a variety of unique photo booths and video booths available, you can make an unforgettable experience for your guests.
Investing in a photo booth rental not lonely entertains guests but moreover captures memories that can be cherished for years to come. So, if youre planning an concern in SoCal, pronounce renting a unique photo booth or video booth to admit your celebration to the adjacent level!
</t>
  </si>
  <si>
    <t xml:space="preserve"># The Best Photo Booth Rental Options in orangey County
When planning a special event, whether its a birthday party, wedding, or corporate gathering, one of the best ways to create lasting memories is through a photo booth rental. In yellowish-brown County, there are numerous options that cater to a variety of occasions. From normal photo booths to unique video booths, this lead will incite you find the best photo booth rental facilities that can tally your business and leave guests following unforgettable keepsakes.
## Why Rent a Photo Booth?
Photo booths have become a staple at comings and goings due to their carrying out to be credited with an interactive and fun element. They come up with the money for guests a unintended to capture candid moments, dress stirring in props, and make genuine memories. when the rise of social media, many photo booth rentals moreover come up with the money for digital sharing options, making it easier for guests to state their fun moments online.
### Photo Booth Rental Birthday Parties
Birthday parties are one of the most common occasions for renting a photo booth. Whether its a milestone birthday or a fun celebration later friends, a photo booth can engage guests of all ages. 
**Why choose a Photo Booth for Your Birthday?**
- **Entertainment**: A photo booth rental for birthday parties keeps guests entertained, allowing them to say you will a rupture from dancing or eating.
- **Customization**: Many companies meet the expense of themed props and backdrops to get along with the birthday theme.
- **Memorable Keepsakes**: Guests can assume house printed photos as a reminder of the celebration.
### Photo Booth Rental Wedding
Weddings are marginal prime occasion for photo booth rentals in yellowish-brown County. They have enough money a unique quirk for guests to take over memories, and the photos can serve as a fun adjunct to the wedding album.
**Benefits of a Photo Booth for Weddings:**
- **Guest Interaction**: A photo booth encourages guests to fuse and interact, addendum to the joyful atmosphere.
- **Instant Gratification**: Guests receive instant prints, allowing them to enjoy the memories right away.
- **Customizable Experience**: Many photo booth facilities permit for custom backdrops, props, and even the print design to fall in with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increase of enjoyment that everyone will appreciate.
### Photo Booth Rentals tawny County
Orange County offers a plethora of options in the same way as it comes to photo booth rentals. Here are some summit companies that stand out in the area:
1. **SnapShot Studios**: Known for their exceptional customer service and highly developed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accede any event.
4. **SoCal Photo Booths**: later a reputation for reliability and a faithfulness to client satisfaction, SoCal Photo Booths offers both photo and video booth rentals, ensuring an unforgettable experience.
### Photo Booth Rental Occasions
The versatility of photo booths means they can be used for various occasions over birthday parties and weddings. Here are a few more popular deeds where you might deem a photo booth rental:
- **Anniversary Celebrations**: Celebrate love later a photo booth that captures the joy of the occasion.
- **Corporate Events**: count up your companys business taking into consideration a photo booth to make public team building and engagement.
- **Graduation Parties**: capture the conceit and joy of graduation later than a fun photo booth setup.
### Photo Booth Rental Anniversary Celebrations
Anniversaries are a lovely pretension to celebrate love and commitment. A photo booth rental can affix the festivities, allowing couples to resign yourself to fun photos with connections and family. 
**Features to see For:**
- **Custom Backdrops**: deem backdrops that reflect the couples journey together.
- **Memory Albums**: Some facilities come up with the money for a scrapbook choice where guests can area their prints and write messages for the couple.
### Photo Booth Rental Corporate Events
Corporate happenings often focus on networking and team-building, and a photo booth can present a light-hearted rupture from the formalities. 
**Advantages of Photo Booths at Corporate Events:**
- **Branding Opportunities**: Many photo booths can print company logos on the photo strips, serving as a promotional tool.
- **Engagement**: urge on employees to interact and bond more than fun photo sessions.
- **Instant Sharing**: Many booths offer social media sharing options, allowing attendees to publicize their photos online, increasing brand visibility.
### Photo Booth Rental Graduation Parties
Graduation is a significant milestone, and what enlarged habit to celebrate than next a photo booth? graduates can pose when friends, family, and their hard-earned diplomas, creating cherished memories.
**Why Photo Booths Are good for Graduation:**
- **Personalized Touch**: Many photo booth companies allow for customizations considering intellectual colors and themes.
- **Keepsake Prints**: graduates can admit house prints to recall their special day.
### Rent Unique Photo Booths in SoCal
One of the carefree trends in photo booth rentals is the emergence of unique and highly developed booths. From vintage-inspired setups to enlightened open-air designs, renting unique photo booths in SoCal can add a determined flair to your event.
**Options to Consider:**
- **Vintage Photo Booths**: occupy the charm of yesteryears in the same way as unchanging designs that evoke nostalgia.
- **Open-Air Photo Booths**: absolute for larger gatherings, these setups permit for better groups and creative backgrounds.
### Rent Unique Video Booths in SoCal
In complement to time-honored photo booths, video booths are achievement popularity for events. These permit guests to leave video messages, share their thoughts, and even participate in fun challenges.
**Advantages of Video Booth Rentals:**
- **Dynamic Memories**: Video booths pay for a other showing off to take possession of moments and sentiments.
- **Fun Interaction**: Guests can engage in challenges or depart heartfelt messages that the host can treasure forever.
### Video Booth Rental Birthday Parties
For birthday parties, a video booth rental adds a layer of protest and engagement. Guests can cd fun messages, ration stories, or participate in themed challenges, creating a energetic memento for the birthday celebrant.
### Video Booth Rental Wedding
Incorporating a video booth at a wedding allows guests to leave personal messages for the couple. This can be a beautiful supplement to usual wedding albums, capturing heartfelt sentiments in a unique format.
### Conclusion
Whether youre looking for a photo booth rental for birthday parties, weddings, corporate events, or any supplementary occasion, ocher County offers some of the best options to dogfight your needs. in the same way as a variety of unique photo booths and video booths available, you can create an unforgettable experience for your guests.
Investing in a photo booth rental not forlorn entertains guests but afterward captures memories that can be cherished for years to come. So, if youre planning an concern in SoCal, believe to be renting a unique photo booth or video booth to receive your celebration to the neighboring level!
</t>
  </si>
  <si>
    <t xml:space="preserve"># The Best Photo Booth Rental Options in orange County
When planning a special event, whether its a birthday party, wedding, or corporate gathering, one of the best ways to make lasting memories is through a photo booth rental. In orange County, there are numerous options that cater to a variety of occasions. From expected photo booths to unique video booths, this guide will encourage you locate the best photo booth rental services that can count up your situation and leave guests later than unforgettable keepsakes.
## Why Rent a Photo Booth?
Photo booths have become a staple at deeds due to their success to increase an interactive and fun element. They meet the expense of guests a unplanned to seize candid moments, dress going on in props, and make real memories. following the rise of social media, many photo booth rentals along with offer digital sharing options, making it easier for guests to post their fun moments online.
### Photo Booth Rental Birthday Parties
Birthday parties are one of the most common occasions for renting a photo booth. Whether its a milestone birthday or a fun celebration considering friends, a photo booth can engage guests of all ages. 
**Why choose a Photo Booth for Your Birthday?**
- **Entertainment**: A photo booth rental for birthday parties keeps guests entertained, allowing them to agree to a break from dancing or eating.
- **Customization**: Many companies find the money for themed props and backdrops to be the same the birthday theme.
- **Memorable Keepsakes**: Guests can take house printed photos as a reminder of the celebration.
### Photo Booth Rental Wedding
Weddings are choice prime occasion for photo booth rentals in tawny County. They give a unique habit for guests to take over memories, and the photos can sustain as a fun adjunct to the wedding album.
**Benefits of a Photo Booth for Weddings:**
- **Guest Interaction**: A photo booth encourages guests to join and interact, accumulation to the joyful atmosphere.
- **Instant Gratification**: Guests receive instant prints, allowing them to enjoy the memories right away.
- **Customizable Experience**: Many photo booth facilities permit for custom backdrops, props, and even the print design to come to an agreement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growth of enjoyment that everyone will appreciate.
### Photo Booth Rentals orangey County
Orange County offers a plethora of options with it comes to photo booth rentals. Here are some summit companies that stand out in the area:
1. **SnapShot Studios**: Known for their exceptional customer minister to and futuristic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assent any event.
4. **SoCal Photo Booths**: gone a reputation for reliability and a adherence to client satisfaction, SoCal Photo Booths offers both photo and video booth rentals, ensuring an unforgettable experience.
### Photo Booth Rental Occasions
The versatility of photo booths means they can be used for various occasions on top of birthday parties and weddings. Here are a few more well-liked deeds where you might declare a photo booth rental:
- **Anniversary Celebrations**: Celebrate adore later a photo booth that captures the joy of the occasion.
- **Corporate Events**: swell your companys concern subsequently a photo booth to shout from the rooftops team building and engagement.
- **Graduation Parties**: capture the arrogance and joy of graduation considering a fun photo booth setup.
### Photo Booth Rental Anniversary Celebrations
Anniversaries are a lovely quirk to celebrate love and commitment. A photo booth rental can add up the festivities, allowing couples to recognize fun photos considering links and family. 
**Features to look For:**
- **Custom Backdrops**: adjudicate backdrops that reflect the couples journey together.
- **Memory Albums**: Some facilities have the funds for a scrapbook choice where guests can place their prints and write messages for the couple.
### Photo Booth Rental Corporate Events
Corporate activities often focus on networking and team-building, and a photo booth can offer a light-hearted rupture from the formalities. 
**Advantages of Photo Booths at Corporate Events:**
- **Branding Opportunities**: Many photo booths can print company logos upon the photo strips, serving as a promotional tool.
- **Engagement**: incite employees to interact and linkage over fun photo sessions.
- **Instant Sharing**: Many booths manage to pay for social media sharing options, allowing attendees to make known their photos online, increasing brand visibility.
### Photo Booth Rental Graduation Parties
Graduation is a significant milestone, and what bigger quirk to celebrate than later than a photo booth? graduates can pose taking into consideration friends, family, and their hard-earned diplomas, creating cherished memories.
**Why Photo Booths Are good for Graduation:**
- **Personalized Touch**: Many photo booth companies allow for customizations like bookish colors and themes.
- **Keepsake Prints**: graduates can say yes home prints to remember their special day.
### Rent Unique Photo Booths in SoCal
One of the venturesome trends in photo booth rentals is the emergence of unique and modern booths. From vintage-inspired setups to open-minded open-air designs, renting unique photo booths in SoCal can amass a positive flair to your event.
**Options to Consider:**
- **Vintage Photo Booths**: take over the magnetism of yesteryears similar to eternal designs that evoke nostalgia.
- **Open-Air Photo Booths**: absolute for larger gatherings, these setups permit for better groups and creative backgrounds.
### Rent Unique Video Booths in SoCal
In adjunct to traditional photo booths, video booths are attainment popularity for events. These permit guests to depart video messages, portion their thoughts, and even participate in fun challenges.
**Advantages of Video Booth Rentals:**
- **Dynamic Memories**: Video booths have enough money a other pretension to invade moments and sentiments.
- **Fun Interaction**: Guests can engage in challenges or leave heartfelt messages that the host can cherish forever.
### Video Booth Rental Birthday Parties
For birthday parties, a video booth rental adds a accumulation of to-do and engagement. Guests can folder fun messages, allowance stories, or participate in themed challenges, creating a working memento for the birthday celebrant.
### Video Booth Rental Wedding
Incorporating a video booth at a wedding allows guests to depart personal messages for the couple. This can be a pretty supplement to customary wedding albums, capturing heartfelt sentiments in a unique format.
### Conclusion
Whether youre looking for a photo booth rental for birthday parties, weddings, corporate events, or any other occasion, orange County offers some of the best options to prosecution your needs. with a variety of unique photo booths and video booths available, you can make an unforgettable experience for your guests.
Investing in a photo booth rental not by yourself entertains guests but also captures memories that can be cherished for years to come. So, if youre planning an event in SoCal, adjudicate renting a unique photo booth or video booth to consent your celebration to the neighboring level!
</t>
  </si>
  <si>
    <t xml:space="preserve"># The Best Photo Booth Rental Options in yellow County
When planning a special event, whether its a birthday party, wedding, or corporate gathering, one of the best ways to create lasting memories is through a photo booth rental. In ocher County, there are numerous options that cater to a variety of occasions. From expected photo booths to unique video booths, this guide will put up to you locate the best photo booth rental facilities that can supplement your situation and leave guests in the manner of unforgettable keepsakes.
## Why Rent a Photo Booth?
Photo booths have become a staple at activities due to their deed to increase an interactive and fun element. They allow guests a chance to appropriate candid moments, dress up in props, and create definite memories. taking into account the rise of social media, many photo booth rentals moreover provide digital sharing options, making it easier for guests to name their fun moments online.
### Photo Booth Rental Birthday Parties
Birthday parties are one of the most common occasions for renting a photo booth. Whether its a milestone birthday or a fun celebration like friends, a photo booth can engage guests of every ages. 
**Why pick a Photo Booth for Your Birthday?**
- **Entertainment**: A photo booth rental for birthday parties keeps guests entertained, allowing them to consent a fracture from dancing or eating.
- **Customization**: Many companies find the money for themed props and backdrops to have the same opinion the birthday theme.
- **Memorable Keepsakes**: Guests can understand house printed photos as a reminder of the celebration.
### Photo Booth Rental Wedding
Weddings are unorthodox prime occasion for photo booth rentals in ocher County. They have enough money a unique quirk for guests to appropriate memories, and the photos can sustain as a fun accessory to the wedding album.
**Benefits of a Photo Booth for Weddings:**
- **Guest Interaction**: A photo booth encourages guests to mingle and interact, accumulation to the joyful atmosphere.
- **Instant Gratification**: Guests get instant prints, allowing them to enjoy the memories right away.
- **Customizable Experience**: Many photo booth facilities allow for custom backdrops, props, and even the print design to come to an agreement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buildup of enjoyment that everyone will appreciate.
### Photo Booth Rentals ocher County
Orange County offers a plethora of options taking into consideration it comes to photo booth rentals. Here are some summit companies that stand out in the area:
1. **SnapShot Studios**: Known for their exceptional customer service and modern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get along with any event.
4. **SoCal Photo Booths**: when a reputation for reliability and a commitment to client satisfaction, SoCal Photo Booths offers both photo and video booth rentals, ensuring an unforgettable experience.
### Photo Booth Rental Occasions
The versatility of photo booths means they can be used for various occasions exceeding birthday parties and weddings. Here are a few more well-liked goings-on where you might announce a photo booth rental:
- **Anniversary Celebrations**: Celebrate adore subsequent to a photo booth that captures the joy of the occasion.
- **Corporate Events**: insert your companys matter past a photo booth to make known team building and engagement.
- **Graduation Parties**: seize the conceit and joy of graduation in imitation of a fun photo booth setup.
### Photo Booth Rental Anniversary Celebrations
Anniversaries are a lovely exaggeration to celebrate adore and commitment. A photo booth rental can supplement the festivities, allowing couples to admit fun photos similar to connections and family. 
**Features to look For:**
- **Custom Backdrops**: announce backdrops that reflect the couples journey together.
- **Memory Albums**: Some services allow a scrapbook option where guests can area their prints and write messages for the couple.
### Photo Booth Rental Corporate Events
Corporate actions often focus on networking and team-building, and a photo booth can give a light-hearted break from the formalities. 
**Advantages of Photo Booths at Corporate Events:**
- **Branding Opportunities**: Many photo booths can print company logos on the photo strips, serving as a promotional tool.
- **Engagement**: urge on employees to interact and union on top of fun photo sessions.
- **Instant Sharing**: Many booths present social media sharing options, allowing attendees to name their photos online, increasing brand visibility.
### Photo Booth Rental Graduation Parties
Graduation is a significant milestone, and what enlarged mannerism to celebrate than taking into account a photo booth? graduates can pose bearing in mind friends, family, and their hard-earned diplomas, creating cherished memories.
**Why Photo Booths Are great for Graduation:**
- **Personalized Touch**: Many photo booth companies permit for customizations subsequent to speculative colors and themes.
- **Keepsake Prints**: graduates can recognize home prints to recall their special day.
### Rent Unique Photo Booths in SoCal
One of the carefree trends in photo booth rentals is the emergence of unique and advanced booths. From vintage-inspired setups to forward looking open-air designs, renting unique photo booths in SoCal can amass a definite flair to your event.
**Options to Consider:**
- **Vintage Photo Booths**: commandeer the glamor of yesteryears behind timeless designs that evoke nostalgia.
- **Open-Air Photo Booths**: perfect for larger gatherings, these setups allow for augmented groups and creative backgrounds.
### Rent Unique Video Booths in SoCal
In adjunct to customary photo booths, video booths are achievement popularity for events. These permit guests to leave video messages, ration their thoughts, and even participate in fun challenges.
**Advantages of Video Booth Rentals:**
- **Dynamic Memories**: Video booths allow a new artifice to invade moments and sentiments.
- **Fun Interaction**: Guests can engage in challenges or leave heartfelt messages that the host can adore forever.
### Video Booth Rental Birthday Parties
For birthday parties, a video booth rental adds a layer of commotion and engagement. Guests can tape fun messages, part stories, or participate in themed challenges, creating a keen memento for the birthday celebrant.
### Video Booth Rental Wedding
Incorporating a video booth at a wedding allows guests to depart personal messages for the couple. This can be a beautiful auxiliary to normal wedding albums, capturing heartfelt sentiments in a unique format.
### Conclusion
Whether youre looking for a photo booth rental for birthday parties, weddings, corporate events, or any extra occasion, orangey County offers some of the best options to conflict your needs. gone a variety of unique photo booths and video booths available, you can create an unforgettable experience for your guests.
Investing in a photo booth rental not only entertains guests but next captures memories that can be cherished for years to come. So, if youre planning an situation in SoCal, pronounce renting a unique photo booth or video booth to give a positive response your celebration to the neighboring level!
</t>
  </si>
  <si>
    <t xml:space="preserve"># The Best Photo Booth Rental Options in orangey County
When planning a special event, whether its a birthday party, wedding, or corporate gathering, one of the best ways to create lasting memories is through a photo booth rental. In orangey County, there are numerous options that cater to a variety of occasions. From time-honored photo booths to unique video booths, this lead will back up you locate the best photo booth rental facilities that can swell your matter and leave guests similar to unforgettable keepsakes.
## Why Rent a Photo Booth?
Photo booths have become a staple at events due to their deed to build up an interactive and fun element. They give guests a unplanned to take possession of candid moments, dress in the works in props, and make definite memories. similar to the rise of social media, many photo booth rentals then present digital sharing options, making it easier for guests to proclaim their fun moments online.
### Photo Booth Rental Birthday Parties
Birthday parties are one of the most common occasions for renting a photo booth. Whether its a milestone birthday or a fun celebration past friends, a photo booth can engage guests of every ages. 
**Why choose a Photo Booth for Your Birthday?**
- **Entertainment**: A photo booth rental for birthday parties keeps guests entertained, allowing them to tolerate a rupture from dancing or eating.
- **Customization**: Many companies provide themed props and backdrops to correspond the birthday theme.
- **Memorable Keepsakes**: Guests can recognize home printed photos as a reminder of the celebration.
### Photo Booth Rental Wedding
Weddings are unorthodox prime occasion for photo booth rentals in orange County. They give a unique pretentiousness for guests to take control of memories, and the photos can facilitate as a fun complement to the wedding album.
**Benefits of a Photo Booth for Weddings:**
- **Guest Interaction**: A photo booth encourages guests to integrate and interact, adding up to the joyful atmosphere.
- **Instant Gratification**: Guests get instant prints, allowing them to enjoy the memories right away.
- **Customizable Experience**: Many photo booth services permit for custom backdrops, props, and even the print design to consent the wedding's theme.
### Photo Booth Rental Fun
When it comes to renting a photo booth, the fun factor is undeniable. From quirky props to silly poses, guests can unleash their creativity and make lasting memories. Whether its for a birthday, wedding, or any event, incorporating a photo booth rental adds a accrual of enjoyment that everyone will appreciate.
### Photo Booth Rentals ocher County
Orange County offers a plethora of options taking into consideration it comes to photo booth rentals. Here are some top companies that stand out in the area:
1. **SnapShot Studios**: Known for their exceptional customer bolster and enlightened booths, SnapShot Studios provides a range of options that fit various budgets and themes.
 {} 
2. **Booth &amp; Co.**: Specializing in high-quality prints and customizable packages, Booth &amp; Co. makes it easy to tailor the experience to your specific needs.
3. **Fun Photo Booths**: This company offers a broad variety of unique photo booths, including open-air setups and themed props that can approve any event.
4. **SoCal Photo Booths**: taking into account a reputation for reliability and a faithfulness to client satisfaction, SoCal Photo Booths offers both photo and video booth rentals, ensuring an unforgettable experience.
### Photo Booth Rental Occasions
The versatility of photo booths means they can be used for various occasions more than birthday parties and weddings. Here are a few more well-liked endeavors where you might declare a photo booth rental:
- **Anniversary Celebrations**: Celebrate love in the same way as a photo booth that captures the joy of the occasion.
- **Corporate Events**: count up your companys issue considering a photo booth to shout out team building and engagement.
- **Graduation Parties**: appropriate the conceit and joy of graduation like a fun photo booth setup.
### Photo Booth Rental Anniversary Celebrations
Anniversaries are a lovely artifice to celebrate love and commitment. A photo booth rental can insert the festivities, allowing couples to admit fun photos like friends and family. 
**Features to see For:**
- **Custom Backdrops**: announce backdrops that reflect the couples journey together.
- **Memory Albums**: Some services come up with the money for a scrapbook complementary where guests can area their prints and write messages for the couple.
### Photo Booth Rental Corporate Events
Corporate undertakings often focus on networking and team-building, and a photo booth can offer a light-hearted rupture from the formalities. 
**Advantages of Photo Booths at Corporate Events:**
- **Branding Opportunities**: Many photo booths can print company logos on the photo strips, serving as a promotional tool.
- **Engagement**: help employees to interact and hold on top of fun photo sessions.
- **Instant Sharing**: Many booths offer social media sharing options, allowing attendees to reveal their photos online, increasing brand visibility.
### Photo Booth Rental Graduation Parties
Graduation is a significant milestone, and what bigger mannerism to celebrate than in the manner of a photo booth? former students can pose following friends, family, and their hard-earned diplomas, creating cherished memories.
**Why Photo Booths Are great for Graduation:**
- **Personalized Touch**: Many photo booth companies allow for customizations similar to hypothetical colors and themes.
- **Keepsake Prints**: graduates can take on house prints to recall their special day.
### Rent Unique Photo Booths in SoCal
One of the venturesome trends in photo booth rentals is the emergence of unique and futuristic booths. From vintage-inspired setups to forward looking open-air designs, renting unique photo booths in SoCal can accumulate a sure flair to your event.
**Options to Consider:**
- **Vintage Photo Booths**: take control of the pull of yesteryears with eternal designs that evoke nostalgia.
- **Open-Air Photo Booths**: absolute for larger gatherings, these setups permit for greater than before groups and creative backgrounds.
### Rent Unique Video Booths in SoCal
In accessory to established photo booths, video booths are purchase popularity for events. These permit guests to depart video messages, share their thoughts, and even participate in fun challenges.
**Advantages of Video Booth Rentals:**
- **Dynamic Memories**: Video booths manage to pay for a new pretension to occupy moments and sentiments.
- **Fun Interaction**: Guests can engage in challenges or leave heartfelt messages that the host can treasure forever.
### Video Booth Rental Birthday Parties
For birthday parties, a video booth rental adds a growth of protest and engagement. Guests can collection fun messages, share stories, or participate in themed challenges, creating a operating memento for the birthday celebrant.
### Video Booth Rental Wedding
Incorporating a video booth at a wedding allows guests to leave personal messages for the couple. This can be a beautiful accessory to traditional wedding albums, capturing heartfelt sentiments in a unique format.
### Conclusion
Whether youre looking for a photo booth rental for birthday parties, weddings, corporate events, or any additional occasion, yellowish-brown County offers some of the best options to encounter your needs. next a variety of unique photo booths and video booths available, you can make an unforgettable experience for your guests.
Investing in a photo booth rental not lonesome entertains guests but next captures memories that can be cherished for years to come. So, if youre planning an issue in SoCal, announce renting a unique photo booth or video booth to undertake your celebration to the next level!
</t>
  </si>
  <si>
    <t xml:space="preserve"># The Best Photo Booth Rental Options in orange County
When planning a special event, whether its a birthday party, wedding, or corporate gathering, one of the best ways to create lasting memories is through a photo booth rental. In ocher County, there are numerous options that cater to a variety of occasions. From time-honored photo booths to unique video booths, this lead will assist you locate the best photo booth rental services that can count your issue and depart guests taking into account unforgettable keepsakes.
## Why Rent a Photo Booth?
Photo booths have become a staple at undertakings due to their skill to build up an interactive and fun element. They meet the expense of guests a fortuitous to commandeer candid moments, dress occurring in props, and make genuine memories. past the rise of social media, many photo booth rentals then allow digital sharing options, making it easier for guests to publicize their fun moments online.
### Photo Booth Rental Birthday Parties
Birthday parties are one of the most common occasions for renting a photo booth. Whether its a milestone birthday or a fun celebration in the manner of friends, a photo booth can engage guests of all ages. 
**Why choose a Photo Booth for Your Birthday?**
- **Entertainment**: A photo booth rental for birthday parties keeps guests entertained, allowing them to admit a break from dancing or eating.
- **Customization**: Many companies have enough money themed props and backdrops to approve the birthday theme.
- **Memorable Keepsakes**: Guests can assume home printed photos as a reminder of the celebration.
### Photo Booth Rental Wedding
Weddings are complementary prime occasion for photo booth rentals in yellow County. They offer a unique showing off for guests to take over memories, and the photos can benefits as a fun adjunct to the wedding album.
**Benefits of a Photo Booth for Weddings:**
- **Guest Interaction**: A photo booth encourages guests to fuse and interact, tallying to the joyful atmosphere.
- **Instant Gratification**: Guests receive instant prints, allowing them to enjoy the memories right away.
- **Customizable Experience**: Many photo booth services permit for custom backdrops, props, and even the print design to be in agreement the wedding's theme.
### Photo Booth Rental Fun
When it comes to renting a photo booth, the fun factor is undeniable. From quirky props to silly poses, guests can unleash their creativity and create lasting memories. Whether its for a birthday, wedding, or any event, incorporating a photo booth rental adds a enlargement of enjoyment that everyone will appreciate.
### Photo Booth Rentals orange County
Orange County offers a plethora of options similar to it comes to photo booth rentals. Here are some top companies that stand out in the area:
1. **SnapShot Studios**: Known for their exceptional customer assist and highly developed booths, SnapShot Studios provides a range of options that fit various budgets and themes.
 {} 
2. **Booth &amp; Co.**: Specializing in high-quality prints and customizable packages, Booth &amp; Co. makes it simple to tailor the experience to your specific needs.
3. **Fun Photo Booths**: This company offers a broad variety of unique photo booths, including open-air setups and themed props that can have the same opinion any event.
4. **SoCal Photo Booths**: in imitation of a reputation for reliability and a faithfulness to client satisfaction, SoCal Photo Booths offers both photo and video booth rentals, ensuring an unforgettable experience.
### Photo Booth Rental Occasions
The versatility of photo booths means they can be used for various occasions exceeding birthday parties and weddings. Here are a few more popular comings and goings where you might decide a photo booth rental:
- **Anniversary Celebrations**: Celebrate adore next a photo booth that captures the joy of the occasion.
- **Corporate Events**: swell your companys matter following a photo booth to puff team building and engagement.
- **Graduation Parties**: take control of the conceit and joy of graduation later than a fun photo booth setup.
### Photo Booth Rental Anniversary Celebrations
Anniversaries are a pretty quirk to celebrate adore and commitment. A photo booth rental can increase the festivities, allowing couples to acknowledge fun photos in imitation of contacts and family. 
**Features to see For:**
- **Custom Backdrops**: find backdrops that reflect the couples journey together.
- **Memory Albums**: Some services present a scrapbook substitute where guests can area their prints and write messages for the couple.
### Photo Booth Rental Corporate Events
Corporate comings and goings often focus upon networking and team-building, and a photo booth can allow a light-hearted fracture from the formalities. 
**Advantages of Photo Booths at Corporate Events:**
- **Branding Opportunities**: Many photo booths can print company logos on the photo strips, serving as a promotional tool.
- **Engagement**: support employees to interact and sticking to greater than fun photo sessions.
- **Instant Sharing**: Many booths have enough money social media sharing options, allowing attendees to publicize their photos online, increasing brand visibility.
### Photo Booth Rental Graduation Parties
Graduation is a significant milestone, and what better artifice to celebrate than gone a photo booth? former students can pose when friends, family, and their hard-earned diplomas, creating cherished memories.
**Why Photo Booths Are good for Graduation:**
- **Personalized Touch**: Many photo booth companies allow for customizations afterward bookish colors and themes.
- **Keepsake Prints**: former students can endure house prints to remember their special day.
### Rent Unique Photo Booths in SoCal
One of the risk-taking trends in photo booth rentals is the emergence of unique and open-minded booths. From vintage-inspired setups to futuristic open-air designs, renting unique photo booths in SoCal can mount up a positive flair to your event.
**Options to Consider:**
- **Vintage Photo Booths**: occupy the fascination of yesteryears subsequent to classic designs that evoke nostalgia.
- **Open-Air Photo Booths**: absolute for larger gatherings, these setups allow for improved groups and creative backgrounds.
### Rent Unique Video Booths in SoCal
In complement to normal photo booths, video booths are gaining popularity for events. These permit guests to depart video messages, ration their thoughts, and even participate in fun challenges.
**Advantages of Video Booth Rentals:**
- **Dynamic Memories**: Video booths give a further way to seize moments and sentiments.
- **Fun Interaction**: Guests can engage in challenges or leave heartfelt messages that the host can cherish forever.
### Video Booth Rental Birthday Parties
For birthday parties, a video booth rental adds a growth of bother and engagement. Guests can record fun messages, allowance stories, or participate in themed challenges, creating a full of life memento for the birthday celebrant.
### Video Booth Rental Wedding
Incorporating a video booth at a wedding allows guests to depart personal messages for the couple. This can be a beautiful auxiliary to traditional wedding albums, capturing heartfelt sentiments in a unique format.
### Conclusion
Whether youre looking for a photo booth rental for birthday parties, weddings, corporate events, or any additional occasion, yellowish-brown County offers some of the best options to combat your needs. next a variety of unique photo booths and video booths available, you can make an unforgettable experience for your guests.
Investing in a photo booth rental not forlorn entertains guests but then captures memories that can be cherished for years to come. So, if youre planning an issue in SoCal, deem renting a unique photo booth or video booth to resign yourself to your celebration to the next-door level!
</t>
  </si>
  <si>
    <t>All Day Event</t>
  </si>
  <si>
    <t>&lt;iframe src="https://drive.google.com/embeddedfolderview?id=1HbxdMvWvZjooKedGWcHlsiGGJVjJpbKS" width="100%" height="550" frameborder="0" class="folder_embed" allowfullscreen="true" scrolling="no" loading="lazy" mozallowfullscreen="true" webkitallowfullscreen="true"&gt;&lt;/iframe&gt;</t>
  </si>
  <si>
    <t>&lt;iframe src="https://drive.google.com/embeddedfolderview?id=1y-dJT5k0gXWXxisbJCqrqFKN3RPGuhB7" width="100%" height="550" frameborder="0" class="folder_embed" allowfullscreen="true" scrolling="no" loading="lazy" mozallowfullscreen="true" webkitallowfullscreen="true"&gt;&lt;/iframe&gt;</t>
  </si>
  <si>
    <t>&lt;iframe src="https://drive.google.com/embeddedfolderview?id=1oX3VIpAGVF4CTAgYtSagMWIlwNOFayPY" width="100%" height="550" frameborder="0" class="folder_embed" allowfullscreen="true" scrolling="no" loading="lazy" mozallowfullscreen="true" webkitallowfullscreen="true"&gt;&lt;/iframe&gt;</t>
  </si>
  <si>
    <t>&lt;iframe src="https://drive.google.com/embeddedfolderview?id=1jVqKkmb6WnzSZYwJJDEiwk5FsrLeAvwb" width="100%" height="550" frameborder="0" class="folder_embed" allowfullscreen="true" scrolling="no" loading="lazy" mozallowfullscreen="true" webkitallowfullscreen="true"&gt;&lt;/iframe&gt;</t>
  </si>
  <si>
    <t>&lt;iframe src="https://drive.google.com/embeddedfolderview?id=1a8I0BUOY3klHl0GaKJWO-FY2KEyvLvR4" width="100%" height="550" frameborder="0" class="folder_embed" allowfullscreen="true" scrolling="no" loading="lazy" mozallowfullscreen="true" webkitallowfullscreen="true"&gt;&lt;/iframe&gt;</t>
  </si>
  <si>
    <t>&lt;iframe src="https://docs.google.com/spreadsheets/d/1XErEYVSpc0A_0qSNVqPAnBomIzIwjJEZOsBAOUxCjvQ/pubhtml" width="100%" height="800" frameborder="0" class="folder_embed" allowfullscreen="true" scrolling="no" loading="lazy" mozallowfullscreen="true" webkitallowfullscreen="true"&gt;&lt;/iframe&gt;</t>
  </si>
  <si>
    <t>&lt;iframe src="https://docs.google.com/presentation/d/1WMUpmLFcLeQ8qiMOseYzNOL4ZjWguXkLddQsyBjEIJw/edit?usp=sharing" width="100%" height="523" loading="lazy"&gt;&lt;/iframe&gt;</t>
  </si>
  <si>
    <t>&lt;iframe src="https://docs.google.com/presentation/d/1WMUpmLFcLeQ8qiMOseYzNOL4ZjWguXkLddQsyBjEIJw/embed?start=true&amp;loop=true&amp;delayms=3000&amp;size=l" width="100%" height="323" frameborder="0" loading="lazy" allowfullscreen="true" scrolling="yes"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</si>
</sst>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MGibxrsbOXDk80kMNssB235oxaHSGZwR/view?usp=sharing" TargetMode="External"/><Relationship Id="rId194" Type="http://schemas.openxmlformats.org/officeDocument/2006/relationships/hyperlink" Target="https://drive.google.com/file/d/1Hk_Y5KCfSZnICJj2kjX60cKK_G2gF4uY/view?usp=sharing" TargetMode="External"/><Relationship Id="rId193" Type="http://schemas.openxmlformats.org/officeDocument/2006/relationships/hyperlink" Target="https://drive.google.com/file/d/1r_vvJFjlPYH7jGrEXONvsSnC_lNYrkUY/view?usp=sharing" TargetMode="External"/><Relationship Id="rId192" Type="http://schemas.openxmlformats.org/officeDocument/2006/relationships/hyperlink" Target="https://drive.google.com/file/d/16wYmLrJ8r1kmGPym8bwJHko7fToylO2P/view?usp=sharing" TargetMode="External"/><Relationship Id="rId191" Type="http://schemas.openxmlformats.org/officeDocument/2006/relationships/hyperlink" Target="https://drive.google.com/file/d/1Kj6zMGZ8Ygq2C0gG-B0rgv_Nx1BRefJz/view?usp=sharing" TargetMode="External"/><Relationship Id="rId187" Type="http://schemas.openxmlformats.org/officeDocument/2006/relationships/hyperlink" Target="https://drive.google.com/drive/folders/1suxbGjSicA3Vogq2P8dpd4Rxq1TmY1uA?usp=sharing" TargetMode="External"/><Relationship Id="rId186" Type="http://schemas.openxmlformats.org/officeDocument/2006/relationships/hyperlink" Target="https://docs.google.com/presentation/d/1WMUpmLFcLeQ8qiMOseYzNOL4ZjWguXkLddQsyBjEIJw/htmlpresent" TargetMode="External"/><Relationship Id="rId185" Type="http://schemas.openxmlformats.org/officeDocument/2006/relationships/hyperlink" Target="https://docs.google.com/presentation/d/1WMUpmLFcLeQ8qiMOseYzNOL4ZjWguXkLddQsyBjEIJw/view" TargetMode="External"/><Relationship Id="rId184" Type="http://schemas.openxmlformats.org/officeDocument/2006/relationships/hyperlink" Target="https://docs.google.com/presentation/d/1WMUpmLFcLeQ8qiMOseYzNOL4ZjWguXkLddQsyBjEIJw/pub?start=true&amp;loop=true&amp;delayms=3000" TargetMode="External"/><Relationship Id="rId189" Type="http://schemas.openxmlformats.org/officeDocument/2006/relationships/hyperlink" Target="https://drive.google.com/file/d/18VKntR53l4UuAlKCYAESRHi0RrHqk4-S/view?usp=sharing" TargetMode="External"/><Relationship Id="rId188" Type="http://schemas.openxmlformats.org/officeDocument/2006/relationships/hyperlink" Target="https://drive.google.com/file/d/1Eo0kqP3vF8m3qaenN2wKCbRtZDX8wXDc/view?usp=sharing" TargetMode="External"/><Relationship Id="rId183" Type="http://schemas.openxmlformats.org/officeDocument/2006/relationships/hyperlink" Target="https://docs.google.com/presentation/d/1WMUpmLFcLeQ8qiMOseYzNOL4ZjWguXkLddQsyBjEIJw/edit?usp=sharing" TargetMode="External"/><Relationship Id="rId182" Type="http://schemas.openxmlformats.org/officeDocument/2006/relationships/hyperlink" Target="https://docs.google.com/document/d/1p3nPZIdP-w7ZA1s2n9rD3jC32oh64TXorAGApNDGEX8/view" TargetMode="External"/><Relationship Id="rId181" Type="http://schemas.openxmlformats.org/officeDocument/2006/relationships/hyperlink" Target="https://docs.google.com/document/d/1p3nPZIdP-w7ZA1s2n9rD3jC32oh64TXorAGApNDGEX8/pub" TargetMode="External"/><Relationship Id="rId180" Type="http://schemas.openxmlformats.org/officeDocument/2006/relationships/hyperlink" Target="https://docs.google.com/document/d/1p3nPZIdP-w7ZA1s2n9rD3jC32oh64TXorAGApNDGEX8/edit?usp=sharing" TargetMode="External"/><Relationship Id="rId176" Type="http://schemas.openxmlformats.org/officeDocument/2006/relationships/hyperlink" Target="https://docs.google.com/presentation/d/13otuRrhjbZRhal66xEK2J2t7DDdR3gXWzGGjozy5Vco/edit?usp=sharing" TargetMode="External"/><Relationship Id="rId297" Type="http://schemas.openxmlformats.org/officeDocument/2006/relationships/hyperlink" Target="https://docs.google.com/document/d/1NrhRIFrkUx-in5qDinwy3nODxT7SQBIJ/edit?usp=sharing&amp;ouid=115602453726005426174&amp;rtpof=true&amp;sd=true" TargetMode="External"/><Relationship Id="rId175" Type="http://schemas.openxmlformats.org/officeDocument/2006/relationships/hyperlink" Target="https://docs.google.com/document/d/1ZlhZg-jAUcXlFprqohmGm5F2NcdDAXncaTosJjMfmwY/view" TargetMode="External"/><Relationship Id="rId296" Type="http://schemas.openxmlformats.org/officeDocument/2006/relationships/hyperlink" Target="https://docs.google.com/document/d/18tKRt3aXJj6HHCcctS_g3nBtqLJowuD2/edit?usp=sharing&amp;ouid=115602453726005426174&amp;rtpof=true&amp;sd=true" TargetMode="External"/><Relationship Id="rId174" Type="http://schemas.openxmlformats.org/officeDocument/2006/relationships/hyperlink" Target="https://docs.google.com/document/d/1ZlhZg-jAUcXlFprqohmGm5F2NcdDAXncaTosJjMfmwY/pub" TargetMode="External"/><Relationship Id="rId295" Type="http://schemas.openxmlformats.org/officeDocument/2006/relationships/hyperlink" Target="https://docs.google.com/document/d/1XZrZYGaku4qDV-MT38anrWxDLryyMnOm/edit?usp=sharing&amp;ouid=115602453726005426174&amp;rtpof=true&amp;sd=true" TargetMode="External"/><Relationship Id="rId173" Type="http://schemas.openxmlformats.org/officeDocument/2006/relationships/hyperlink" Target="https://docs.google.com/document/d/1ZlhZg-jAUcXlFprqohmGm5F2NcdDAXncaTosJjMfmwY/edit?usp=sharing" TargetMode="External"/><Relationship Id="rId294" Type="http://schemas.openxmlformats.org/officeDocument/2006/relationships/hyperlink" Target="https://docs.google.com/document/d/1ll08NimrLfmnC9Xj33XyOkJ0doibhgNv/edit?usp=sharing&amp;ouid=115602453726005426174&amp;rtpof=true&amp;sd=true" TargetMode="External"/><Relationship Id="rId179" Type="http://schemas.openxmlformats.org/officeDocument/2006/relationships/hyperlink" Target="https://docs.google.com/presentation/d/13otuRrhjbZRhal66xEK2J2t7DDdR3gXWzGGjozy5Vco/htmlpresent" TargetMode="External"/><Relationship Id="rId178" Type="http://schemas.openxmlformats.org/officeDocument/2006/relationships/hyperlink" Target="https://docs.google.com/presentation/d/13otuRrhjbZRhal66xEK2J2t7DDdR3gXWzGGjozy5Vco/view" TargetMode="External"/><Relationship Id="rId299" Type="http://schemas.openxmlformats.org/officeDocument/2006/relationships/hyperlink" Target="https://docs.google.com/document/d/1x4As2I_BYporMvqSmn2dABit89Uhis5z/edit?usp=sharing&amp;ouid=115602453726005426174&amp;rtpof=true&amp;sd=true" TargetMode="External"/><Relationship Id="rId177" Type="http://schemas.openxmlformats.org/officeDocument/2006/relationships/hyperlink" Target="https://docs.google.com/presentation/d/13otuRrhjbZRhal66xEK2J2t7DDdR3gXWzGGjozy5Vco/pub?start=true&amp;loop=true&amp;delayms=3000" TargetMode="External"/><Relationship Id="rId298" Type="http://schemas.openxmlformats.org/officeDocument/2006/relationships/hyperlink" Target="https://docs.google.com/document/d/1vlOVksUgE471jIaFulolx4XdHkUGl3kV/edit?usp=sharing&amp;ouid=115602453726005426174&amp;rtpof=true&amp;sd=true" TargetMode="External"/><Relationship Id="rId198" Type="http://schemas.openxmlformats.org/officeDocument/2006/relationships/hyperlink" Target="https://drive.google.com/file/d/17e4kclqvN1MPC1u8OpsApbgGmV47SHUq/view?usp=sharing" TargetMode="External"/><Relationship Id="rId197" Type="http://schemas.openxmlformats.org/officeDocument/2006/relationships/hyperlink" Target="https://drive.google.com/file/d/1egfj_lP9orHeV-NLtCcn6eho4K3fIOH3/view?usp=sharing" TargetMode="External"/><Relationship Id="rId196" Type="http://schemas.openxmlformats.org/officeDocument/2006/relationships/hyperlink" Target="https://drive.google.com/file/d/1sh3E4MeMda2EBbAkliZKGNq1iPPPKpoj/view?usp=sharing" TargetMode="External"/><Relationship Id="rId195" Type="http://schemas.openxmlformats.org/officeDocument/2006/relationships/hyperlink" Target="https://drive.google.com/file/d/1_yD8SAZEHfS2aoWNgI6M4MTZbUNQjZNr/view?usp=sharing" TargetMode="External"/><Relationship Id="rId199" Type="http://schemas.openxmlformats.org/officeDocument/2006/relationships/hyperlink" Target="https://drive.google.com/file/d/1ytygKpCKit1V5oGrLML3ckOnhDVcBamk/view?usp=sharing" TargetMode="External"/><Relationship Id="rId150" Type="http://schemas.openxmlformats.org/officeDocument/2006/relationships/hyperlink" Target="https://docs.google.com/document/d/1V7bp-eK_8qYEQ4b6hXT-18prFon8pV_BXjGyiB2GsYM/edit?usp=sharing" TargetMode="External"/><Relationship Id="rId271" Type="http://schemas.openxmlformats.org/officeDocument/2006/relationships/hyperlink" Target="https://drive.google.com/file/d/1onCBMeRms0QcrpxnBf6mKXhEyt0xlxsF/view?usp=sharing" TargetMode="External"/><Relationship Id="rId392" Type="http://schemas.openxmlformats.org/officeDocument/2006/relationships/hyperlink" Target="http://videoboothrentalsorangecounty.blogspot.com/2024/10/photo-machine-rental.html" TargetMode="External"/><Relationship Id="rId270" Type="http://schemas.openxmlformats.org/officeDocument/2006/relationships/hyperlink" Target="https://drive.google.com/file/d/1EBRQDYgPp8JeJpRRjS1QmuBgYrnm4nRb/view?usp=sharing" TargetMode="External"/><Relationship Id="rId391" Type="http://schemas.openxmlformats.org/officeDocument/2006/relationships/hyperlink" Target="http://videoboothrentalsorangecounty.blogspot.com/2024/10/diy-wedding-photo-booth.html" TargetMode="External"/><Relationship Id="rId390" Type="http://schemas.openxmlformats.org/officeDocument/2006/relationships/hyperlink" Target="http://videoboothrentalsorangecounty.blogspot.com/2024/10/headshots-for-remote-teams.html" TargetMode="External"/><Relationship Id="rId1" Type="http://schemas.openxmlformats.org/officeDocument/2006/relationships/comments" Target="../comments1.xml"/><Relationship Id="rId2" Type="http://schemas.openxmlformats.org/officeDocument/2006/relationships/hyperlink" Target="https://sites.google.com/view/360photoboothbeverlyhills/home" TargetMode="External"/><Relationship Id="rId3" Type="http://schemas.openxmlformats.org/officeDocument/2006/relationships/hyperlink" Target="https://drive.google.com/drive/folders/1HbxdMvWvZjooKedGWcHlsiGGJVjJpbKS?usp=sharing" TargetMode="External"/><Relationship Id="rId149" Type="http://schemas.openxmlformats.org/officeDocument/2006/relationships/hyperlink" Target="https://drive.google.com/file/d/1PY3VyVXXt2Zqf3GeYP_nK_Pvx75PXutQ/view?usp=sharing" TargetMode="External"/><Relationship Id="rId4" Type="http://schemas.openxmlformats.org/officeDocument/2006/relationships/hyperlink" Target="https://news.google.com/rss/search?q=photoboothrentals" TargetMode="External"/><Relationship Id="rId148" Type="http://schemas.openxmlformats.org/officeDocument/2006/relationships/hyperlink" Target="https://drive.google.com/file/d/1TzB8z50NumI_SOq3lAM4Z2S0TI7L4mG8/view?usp=sharing" TargetMode="External"/><Relationship Id="rId269" Type="http://schemas.openxmlformats.org/officeDocument/2006/relationships/hyperlink" Target="https://drive.google.com/file/d/1dGfLBPYdIuFXFIGC9Y-InI6jZbf5_Jdc/view?usp=sharing" TargetMode="External"/><Relationship Id="rId9" Type="http://schemas.openxmlformats.org/officeDocument/2006/relationships/hyperlink" Target="https://drive.google.com/file/d/1K-52oeYxdUhFQCXJl_lr_OCTCvaiY3A1/view?usp=sharing" TargetMode="External"/><Relationship Id="rId143" Type="http://schemas.openxmlformats.org/officeDocument/2006/relationships/hyperlink" Target="https://docs.google.com/presentation/d/14iZSD2ZvVlXr3HK-00QDTiC3SIxIyZMnpLBUbrmmR7M/edit?usp=sharing" TargetMode="External"/><Relationship Id="rId264" Type="http://schemas.openxmlformats.org/officeDocument/2006/relationships/hyperlink" Target="https://drive.google.com/file/d/1dz66WxX3jS28-3GWDJY2PxcUBCyAn-Tw/view?usp=sharing" TargetMode="External"/><Relationship Id="rId385" Type="http://schemas.openxmlformats.org/officeDocument/2006/relationships/hyperlink" Target="http://photoboothrentalslosangeles.blogspot.com/2024/10/camera-booth.html" TargetMode="External"/><Relationship Id="rId142" Type="http://schemas.openxmlformats.org/officeDocument/2006/relationships/hyperlink" Target="https://docs.google.com/document/d/1DIoM7XtCH1piTjUzXYSRLQeLMbiM_Ifa9Ypam4SvVcw/view" TargetMode="External"/><Relationship Id="rId263" Type="http://schemas.openxmlformats.org/officeDocument/2006/relationships/hyperlink" Target="https://drive.google.com/file/d/1slw7-EWvn8twRN8RdJqVz1T3aMKP2sZd/view?usp=sharing" TargetMode="External"/><Relationship Id="rId384" Type="http://schemas.openxmlformats.org/officeDocument/2006/relationships/hyperlink" Target="http://photoboothrentalslosangeles.blogspot.com/2024/10/seattle-photo-booth.html" TargetMode="External"/><Relationship Id="rId141" Type="http://schemas.openxmlformats.org/officeDocument/2006/relationships/hyperlink" Target="https://docs.google.com/document/d/1DIoM7XtCH1piTjUzXYSRLQeLMbiM_Ifa9Ypam4SvVcw/pub" TargetMode="External"/><Relationship Id="rId262" Type="http://schemas.openxmlformats.org/officeDocument/2006/relationships/hyperlink" Target="https://drive.google.com/file/d/1P6gX49s_DAbXZy3R8kRVJqGEoJD9qpug/view?usp=sharing" TargetMode="External"/><Relationship Id="rId383" Type="http://schemas.openxmlformats.org/officeDocument/2006/relationships/hyperlink" Target="http://photoboothrentalslosangeles.blogspot.com/2024/10/roamer-photo-booth.html" TargetMode="External"/><Relationship Id="rId140" Type="http://schemas.openxmlformats.org/officeDocument/2006/relationships/hyperlink" Target="https://docs.google.com/document/d/1DIoM7XtCH1piTjUzXYSRLQeLMbiM_Ifa9Ypam4SvVcw/edit?usp=sharing" TargetMode="External"/><Relationship Id="rId261" Type="http://schemas.openxmlformats.org/officeDocument/2006/relationships/hyperlink" Target="https://drive.google.com/file/d/1BbX_0HNSxhJ01v2ao-iSgCXBlPkH-01X/view?usp=sharing" TargetMode="External"/><Relationship Id="rId382" Type="http://schemas.openxmlformats.org/officeDocument/2006/relationships/hyperlink" Target="http://photoboothrentalslosangeles.blogspot.com/2024/10/photo-booth-services-near-me.html" TargetMode="External"/><Relationship Id="rId5" Type="http://schemas.openxmlformats.org/officeDocument/2006/relationships/hyperlink" Target="https://drive.google.com/drive/folders/1y-dJT5k0gXWXxisbJCqrqFKN3RPGuhB7?usp=sharing" TargetMode="External"/><Relationship Id="rId147" Type="http://schemas.openxmlformats.org/officeDocument/2006/relationships/hyperlink" Target="https://drive.google.com/file/d/1_UqCCx03fIMNQRbbcBuknfMs-6lXlNxL/view?usp=sharing" TargetMode="External"/><Relationship Id="rId268" Type="http://schemas.openxmlformats.org/officeDocument/2006/relationships/hyperlink" Target="https://drive.google.com/file/d/1vkXwhLrrS8Lbj5-DYx6kInCFQ_SBkF5z/view?usp=sharing" TargetMode="External"/><Relationship Id="rId389" Type="http://schemas.openxmlformats.org/officeDocument/2006/relationships/hyperlink" Target="http://videoboothrentalsorangecounty.blogspot.com/2024/10/photo-booth-for-wedding-reception.html" TargetMode="External"/><Relationship Id="rId6" Type="http://schemas.openxmlformats.org/officeDocument/2006/relationships/hyperlink" Target="https://drive.google.com/drive/folders/1jVqKkmb6WnzSZYwJJDEiwk5FsrLeAvwb?usp=sharing" TargetMode="External"/><Relationship Id="rId146" Type="http://schemas.openxmlformats.org/officeDocument/2006/relationships/hyperlink" Target="https://docs.google.com/presentation/d/14iZSD2ZvVlXr3HK-00QDTiC3SIxIyZMnpLBUbrmmR7M/htmlpresent" TargetMode="External"/><Relationship Id="rId267" Type="http://schemas.openxmlformats.org/officeDocument/2006/relationships/hyperlink" Target="https://drive.google.com/file/d/1H9pkJNkKmjNNZK7Y1fcIt0VB1f2PIPKR/view?usp=sharing" TargetMode="External"/><Relationship Id="rId388" Type="http://schemas.openxmlformats.org/officeDocument/2006/relationships/hyperlink" Target="http://videoboothrentalsorangecounty.blogspot.com/2024/10/mirror-photo-booth-rental-near-me.html" TargetMode="External"/><Relationship Id="rId7" Type="http://schemas.openxmlformats.org/officeDocument/2006/relationships/hyperlink" Target="https://drive.google.com/drive/folders/1a8I0BUOY3klHl0GaKJWO-FY2KEyvLvR4?usp=sharing" TargetMode="External"/><Relationship Id="rId145" Type="http://schemas.openxmlformats.org/officeDocument/2006/relationships/hyperlink" Target="https://docs.google.com/presentation/d/14iZSD2ZvVlXr3HK-00QDTiC3SIxIyZMnpLBUbrmmR7M/view" TargetMode="External"/><Relationship Id="rId266" Type="http://schemas.openxmlformats.org/officeDocument/2006/relationships/hyperlink" Target="https://drive.google.com/file/d/10VgB03TagcOdKdifhZU7kf7CDjRsMBjF/view?usp=sharing" TargetMode="External"/><Relationship Id="rId387" Type="http://schemas.openxmlformats.org/officeDocument/2006/relationships/hyperlink" Target="http://videoboothrentalsorangecounty.blogspot.com/2024/10/360-photo-booth-accessories.html" TargetMode="External"/><Relationship Id="rId8" Type="http://schemas.openxmlformats.org/officeDocument/2006/relationships/hyperlink" Target="https://drive.google.com/drive/folders/1oX3VIpAGVF4CTAgYtSagMWIlwNOFayPY?usp=sharing" TargetMode="External"/><Relationship Id="rId144" Type="http://schemas.openxmlformats.org/officeDocument/2006/relationships/hyperlink" Target="https://docs.google.com/presentation/d/14iZSD2ZvVlXr3HK-00QDTiC3SIxIyZMnpLBUbrmmR7M/pub?start=true&amp;loop=true&amp;delayms=3000" TargetMode="External"/><Relationship Id="rId265" Type="http://schemas.openxmlformats.org/officeDocument/2006/relationships/hyperlink" Target="https://drive.google.com/file/d/1YCUxrgfDfGJLQYoyI3t4y_NqqA4P3URc/view?usp=sharing" TargetMode="External"/><Relationship Id="rId386" Type="http://schemas.openxmlformats.org/officeDocument/2006/relationships/hyperlink" Target="http://videoboothrentalsorangecounty.blogspot.com/2024/10/selfie-party-booth-beverly-hills.html" TargetMode="External"/><Relationship Id="rId260" Type="http://schemas.openxmlformats.org/officeDocument/2006/relationships/hyperlink" Target="https://drive.google.com/file/d/1fM6e1XuHObzHILPoR0mU7x5DQFiVANTo/view?usp=sharing" TargetMode="External"/><Relationship Id="rId381" Type="http://schemas.openxmlformats.org/officeDocument/2006/relationships/hyperlink" Target="http://photoboothrentalslosangeles.blogspot.com/2024/10/headshots-for-remote-teams.html" TargetMode="External"/><Relationship Id="rId380" Type="http://schemas.openxmlformats.org/officeDocument/2006/relationships/hyperlink" Target="http://photoboothrentalslosangeles.blogspot.com/2024/10/photo-booth-for-wedding-reception.html" TargetMode="External"/><Relationship Id="rId139" Type="http://schemas.openxmlformats.org/officeDocument/2006/relationships/hyperlink" Target="https://docs.google.com/presentation/d/1llv87ACCuiGPGnZMjQBX0wob8dW4mn8rA67H6ojDPMI/htmlpresent" TargetMode="External"/><Relationship Id="rId138" Type="http://schemas.openxmlformats.org/officeDocument/2006/relationships/hyperlink" Target="https://docs.google.com/presentation/d/1llv87ACCuiGPGnZMjQBX0wob8dW4mn8rA67H6ojDPMI/view" TargetMode="External"/><Relationship Id="rId259" Type="http://schemas.openxmlformats.org/officeDocument/2006/relationships/hyperlink" Target="https://drive.google.com/file/d/1YIckw4DudmhiJUJGT1nKrs1xHAXo9IRX/view?usp=sharing" TargetMode="External"/><Relationship Id="rId137" Type="http://schemas.openxmlformats.org/officeDocument/2006/relationships/hyperlink" Target="https://docs.google.com/presentation/d/1llv87ACCuiGPGnZMjQBX0wob8dW4mn8rA67H6ojDPMI/pub?start=true&amp;loop=true&amp;delayms=3000" TargetMode="External"/><Relationship Id="rId258" Type="http://schemas.openxmlformats.org/officeDocument/2006/relationships/hyperlink" Target="https://drive.google.com/file/d/1WibYkvbxEJ8-6wTUzRkyh3hmW_WIZKx4/view?usp=sharing" TargetMode="External"/><Relationship Id="rId379" Type="http://schemas.openxmlformats.org/officeDocument/2006/relationships/hyperlink" Target="http://photoboothrentalslosangeles.blogspot.com/2024/10/mirror-photo-booth-rental-near-me.html" TargetMode="External"/><Relationship Id="rId132" Type="http://schemas.openxmlformats.org/officeDocument/2006/relationships/hyperlink" Target="https://docs.google.com/presentation/d/1FW0uGfBfDEFLDbmnPHjT9nU7qj1yOWj_PAuao5qT8HY/htmlpresent" TargetMode="External"/><Relationship Id="rId253" Type="http://schemas.openxmlformats.org/officeDocument/2006/relationships/hyperlink" Target="https://drive.google.com/file/d/13eDkGJN-_yjEoq1NkfXjBUqDMm7zmaYR/view?usp=sharing" TargetMode="External"/><Relationship Id="rId374" Type="http://schemas.openxmlformats.org/officeDocument/2006/relationships/hyperlink" Target="https://drive.google.com/file/d/1g4LtweoCgYafp3YXBvvG1lHjMK4TuO9j/view?usp=sharing" TargetMode="External"/><Relationship Id="rId495" Type="http://schemas.openxmlformats.org/officeDocument/2006/relationships/hyperlink" Target="http://videoboothrentalsorangecounty.blogspot.com/2024/11/camera-booth.html" TargetMode="External"/><Relationship Id="rId131" Type="http://schemas.openxmlformats.org/officeDocument/2006/relationships/hyperlink" Target="https://docs.google.com/presentation/d/1FW0uGfBfDEFLDbmnPHjT9nU7qj1yOWj_PAuao5qT8HY/view" TargetMode="External"/><Relationship Id="rId252" Type="http://schemas.openxmlformats.org/officeDocument/2006/relationships/hyperlink" Target="https://drive.google.com/file/d/189TRGOyoz-6QQIgUynmxONxxPTD-DJhR/view?usp=sharing" TargetMode="External"/><Relationship Id="rId373" Type="http://schemas.openxmlformats.org/officeDocument/2006/relationships/hyperlink" Target="https://drive.google.com/file/d/1b-5uGKGBFkKN5QBpTzX3EmwX9o8DGRmc/view?usp=sharing" TargetMode="External"/><Relationship Id="rId494" Type="http://schemas.openxmlformats.org/officeDocument/2006/relationships/hyperlink" Target="http://videoboothrentalsorangecounty.blogspot.com/2024/11/seattle-photo-booth.html" TargetMode="External"/><Relationship Id="rId130" Type="http://schemas.openxmlformats.org/officeDocument/2006/relationships/hyperlink" Target="https://docs.google.com/presentation/d/1FW0uGfBfDEFLDbmnPHjT9nU7qj1yOWj_PAuao5qT8HY/pub?start=true&amp;loop=true&amp;delayms=3000" TargetMode="External"/><Relationship Id="rId251" Type="http://schemas.openxmlformats.org/officeDocument/2006/relationships/hyperlink" Target="https://drive.google.com/file/d/1rocMiuKRcmAUi8rZFV5DCt4yaiQ6QkxC/view?usp=sharing" TargetMode="External"/><Relationship Id="rId372" Type="http://schemas.openxmlformats.org/officeDocument/2006/relationships/hyperlink" Target="https://drive.google.com/file/d/1D1tVC3kfNRFutfrvGhKx-rQYUFU_e5VG/view?usp=sharing" TargetMode="External"/><Relationship Id="rId493" Type="http://schemas.openxmlformats.org/officeDocument/2006/relationships/hyperlink" Target="http://videoboothrentalsorangecounty.blogspot.com/2024/11/photobooth-los-angeles.html" TargetMode="External"/><Relationship Id="rId250" Type="http://schemas.openxmlformats.org/officeDocument/2006/relationships/hyperlink" Target="https://drive.google.com/file/d/1H_HyFsd69p3b7mSoURUhLg9s70Z1j-3S/view?usp=sharing" TargetMode="External"/><Relationship Id="rId371" Type="http://schemas.openxmlformats.org/officeDocument/2006/relationships/hyperlink" Target="https://drive.google.com/file/d/1Wy6t81_whSSeyPplpupIA_amELZp4tjC/view?usp=sharing" TargetMode="External"/><Relationship Id="rId492" Type="http://schemas.openxmlformats.org/officeDocument/2006/relationships/hyperlink" Target="http://videoboothrentalsorangecounty.blogspot.com/2024/11/ring-light-photo-booth-rental.html" TargetMode="External"/><Relationship Id="rId136" Type="http://schemas.openxmlformats.org/officeDocument/2006/relationships/hyperlink" Target="https://docs.google.com/presentation/d/1llv87ACCuiGPGnZMjQBX0wob8dW4mn8rA67H6ojDPMI/edit?usp=sharing" TargetMode="External"/><Relationship Id="rId257" Type="http://schemas.openxmlformats.org/officeDocument/2006/relationships/hyperlink" Target="https://drive.google.com/file/d/1w2nA66lKUeck5eu1AqGyf-6FboIuaHjK/view?usp=sharing" TargetMode="External"/><Relationship Id="rId378" Type="http://schemas.openxmlformats.org/officeDocument/2006/relationships/hyperlink" Target="http://photoboothrentalslosangeles.blogspot.com/2024/10/360-photo-booth-accessories.html" TargetMode="External"/><Relationship Id="rId499" Type="http://schemas.openxmlformats.org/officeDocument/2006/relationships/hyperlink" Target="http://ocphotoboothrental.blogspot.com/2024/11/photo-booth-for-wedding-reception.html" TargetMode="External"/><Relationship Id="rId135" Type="http://schemas.openxmlformats.org/officeDocument/2006/relationships/hyperlink" Target="https://docs.google.com/document/d/1Cd2qHXIJbI4XfTTVKEAEW9sZ1Scpi88i_f7zUu87450/view" TargetMode="External"/><Relationship Id="rId256" Type="http://schemas.openxmlformats.org/officeDocument/2006/relationships/hyperlink" Target="https://drive.google.com/file/d/16whhPr0A47UAjIGzkehibDP9SxTZttIG/view?usp=sharing" TargetMode="External"/><Relationship Id="rId377" Type="http://schemas.openxmlformats.org/officeDocument/2006/relationships/hyperlink" Target="http://photoboothrentalslosangeles.blogspot.com/2024/10/selfie-party-booth-beverly-hills.html" TargetMode="External"/><Relationship Id="rId498" Type="http://schemas.openxmlformats.org/officeDocument/2006/relationships/hyperlink" Target="http://ocphotoboothrental.blogspot.com/2024/11/mirror-photo-booth-rental-near-me.html" TargetMode="External"/><Relationship Id="rId134" Type="http://schemas.openxmlformats.org/officeDocument/2006/relationships/hyperlink" Target="https://docs.google.com/document/d/1Cd2qHXIJbI4XfTTVKEAEW9sZ1Scpi88i_f7zUu87450/pub" TargetMode="External"/><Relationship Id="rId255" Type="http://schemas.openxmlformats.org/officeDocument/2006/relationships/hyperlink" Target="https://drive.google.com/file/d/1ktjFQKBOmi5JyDeJ2Vvv5OTJ6XiJSOvq/view?usp=sharing" TargetMode="External"/><Relationship Id="rId376" Type="http://schemas.openxmlformats.org/officeDocument/2006/relationships/hyperlink" Target="https://drive.google.com/file/d/11iYVjImniVEjVuHM22cqmgrAeARPse2G/view?usp=sharing" TargetMode="External"/><Relationship Id="rId497" Type="http://schemas.openxmlformats.org/officeDocument/2006/relationships/hyperlink" Target="http://ocphotoboothrental.blogspot.com/2024/11/360-photo-booth-accessories.html" TargetMode="External"/><Relationship Id="rId133" Type="http://schemas.openxmlformats.org/officeDocument/2006/relationships/hyperlink" Target="https://docs.google.com/document/d/1Cd2qHXIJbI4XfTTVKEAEW9sZ1Scpi88i_f7zUu87450/edit?usp=sharing" TargetMode="External"/><Relationship Id="rId254" Type="http://schemas.openxmlformats.org/officeDocument/2006/relationships/hyperlink" Target="https://drive.google.com/file/d/18Hfsg6d1ErlMzAAzbKz8e-sbzXO66inM/view?usp=sharing" TargetMode="External"/><Relationship Id="rId375" Type="http://schemas.openxmlformats.org/officeDocument/2006/relationships/hyperlink" Target="https://drive.google.com/file/d/1ExuTxqKDaYVIVjWDGlkpgXy4Y6jdZxU3/view?usp=sharing" TargetMode="External"/><Relationship Id="rId496" Type="http://schemas.openxmlformats.org/officeDocument/2006/relationships/hyperlink" Target="http://ocphotoboothrental.blogspot.com/2024/11/selfie-party-booth-beverly-hills.html" TargetMode="External"/><Relationship Id="rId172" Type="http://schemas.openxmlformats.org/officeDocument/2006/relationships/hyperlink" Target="https://drive.google.com/file/d/1qyTJ3rOlLMlQxm10tPvHppakyGjDFqHZ/view?usp=sharing" TargetMode="External"/><Relationship Id="rId293" Type="http://schemas.openxmlformats.org/officeDocument/2006/relationships/hyperlink" Target="https://docs.google.com/document/d/1NzfvenqiMjAJUqZjtJBnTW26V46MSFP4/edit?usp=sharing&amp;ouid=115602453726005426174&amp;rtpof=true&amp;sd=true" TargetMode="External"/><Relationship Id="rId171" Type="http://schemas.openxmlformats.org/officeDocument/2006/relationships/hyperlink" Target="https://drive.google.com/file/d/19cGXzA7sA-w1Vzmrf9LGP1jiHQGkdjPL/view?usp=sharing" TargetMode="External"/><Relationship Id="rId292" Type="http://schemas.openxmlformats.org/officeDocument/2006/relationships/hyperlink" Target="https://drive.google.com/file/d/195kjfENE7HuR6qm2NcUMqEYGx7igV8Al/view?usp=sharing" TargetMode="External"/><Relationship Id="rId170" Type="http://schemas.openxmlformats.org/officeDocument/2006/relationships/hyperlink" Target="https://docs.google.com/presentation/d/17JjPPg7v58hHzdCVegDRpowirlpiZGW2E8oGI70aTA0/htmlpresent" TargetMode="External"/><Relationship Id="rId291" Type="http://schemas.openxmlformats.org/officeDocument/2006/relationships/hyperlink" Target="https://drive.google.com/file/d/12lnimfnfudrUDGbPOKsVm_AoOYzk1yFl/view?usp=sharing" TargetMode="External"/><Relationship Id="rId290" Type="http://schemas.openxmlformats.org/officeDocument/2006/relationships/hyperlink" Target="https://drive.google.com/file/d/1wA1TB6E5Sv6KMNyS5IeRtol8cpFn0xsu/view?usp=sharing" TargetMode="External"/><Relationship Id="rId165" Type="http://schemas.openxmlformats.org/officeDocument/2006/relationships/hyperlink" Target="https://docs.google.com/document/d/1WKm3br2Whf9HkX5HOsatAlj-utKQSyhj9W3w8s9oz9M/pub" TargetMode="External"/><Relationship Id="rId286" Type="http://schemas.openxmlformats.org/officeDocument/2006/relationships/hyperlink" Target="https://drive.google.com/file/d/180nUJAbyvX41zErBwNeTK7wnnP_My1BP/view?usp=sharing" TargetMode="External"/><Relationship Id="rId164" Type="http://schemas.openxmlformats.org/officeDocument/2006/relationships/hyperlink" Target="https://docs.google.com/document/d/1WKm3br2Whf9HkX5HOsatAlj-utKQSyhj9W3w8s9oz9M/edit?usp=sharing" TargetMode="External"/><Relationship Id="rId285" Type="http://schemas.openxmlformats.org/officeDocument/2006/relationships/hyperlink" Target="https://drive.google.com/file/d/1iev9V3xxolmIHBVIEvRjQHep1bnLI_MJ/view?usp=sharing" TargetMode="External"/><Relationship Id="rId163" Type="http://schemas.openxmlformats.org/officeDocument/2006/relationships/hyperlink" Target="https://docs.google.com/presentation/d/1vvds75dkXXvQW950_kXOf_uylVuH0VXrL2n5wV1zHYQ/htmlpresent" TargetMode="External"/><Relationship Id="rId284" Type="http://schemas.openxmlformats.org/officeDocument/2006/relationships/hyperlink" Target="https://drive.google.com/file/d/1eH6MVaUMKWQcZOpCxZckmB83UBT9l_lF/view?usp=sharing" TargetMode="External"/><Relationship Id="rId162" Type="http://schemas.openxmlformats.org/officeDocument/2006/relationships/hyperlink" Target="https://docs.google.com/presentation/d/1vvds75dkXXvQW950_kXOf_uylVuH0VXrL2n5wV1zHYQ/view" TargetMode="External"/><Relationship Id="rId283" Type="http://schemas.openxmlformats.org/officeDocument/2006/relationships/hyperlink" Target="https://drive.google.com/file/d/1itDryq9fxgEKxSJtiaxi6_qlC1F6RH0k/view?usp=sharing" TargetMode="External"/><Relationship Id="rId169" Type="http://schemas.openxmlformats.org/officeDocument/2006/relationships/hyperlink" Target="https://docs.google.com/presentation/d/17JjPPg7v58hHzdCVegDRpowirlpiZGW2E8oGI70aTA0/view" TargetMode="External"/><Relationship Id="rId168" Type="http://schemas.openxmlformats.org/officeDocument/2006/relationships/hyperlink" Target="https://docs.google.com/presentation/d/17JjPPg7v58hHzdCVegDRpowirlpiZGW2E8oGI70aTA0/pub?start=true&amp;loop=true&amp;delayms=3000" TargetMode="External"/><Relationship Id="rId289" Type="http://schemas.openxmlformats.org/officeDocument/2006/relationships/hyperlink" Target="https://drive.google.com/file/d/1n5nf1UD50Q7zQnSSJ6B8NfT9v1T9ydOw/view?usp=sharing" TargetMode="External"/><Relationship Id="rId167" Type="http://schemas.openxmlformats.org/officeDocument/2006/relationships/hyperlink" Target="https://docs.google.com/presentation/d/17JjPPg7v58hHzdCVegDRpowirlpiZGW2E8oGI70aTA0/edit?usp=sharing" TargetMode="External"/><Relationship Id="rId288" Type="http://schemas.openxmlformats.org/officeDocument/2006/relationships/hyperlink" Target="https://drive.google.com/file/d/14kj87EbD64pUUjz0Vje9hNVellaiY-G6/view?usp=sharing" TargetMode="External"/><Relationship Id="rId166" Type="http://schemas.openxmlformats.org/officeDocument/2006/relationships/hyperlink" Target="https://docs.google.com/document/d/1WKm3br2Whf9HkX5HOsatAlj-utKQSyhj9W3w8s9oz9M/view" TargetMode="External"/><Relationship Id="rId287" Type="http://schemas.openxmlformats.org/officeDocument/2006/relationships/hyperlink" Target="https://drive.google.com/file/d/10bRRsGriGHhhY1_DPfrPlfHNJj94x4xb/view?usp=sharing" TargetMode="External"/><Relationship Id="rId161" Type="http://schemas.openxmlformats.org/officeDocument/2006/relationships/hyperlink" Target="https://docs.google.com/presentation/d/1vvds75dkXXvQW950_kXOf_uylVuH0VXrL2n5wV1zHYQ/pub?start=true&amp;loop=true&amp;delayms=3000" TargetMode="External"/><Relationship Id="rId282" Type="http://schemas.openxmlformats.org/officeDocument/2006/relationships/hyperlink" Target="https://drive.google.com/file/d/1EUkLMhWECuhYre57D5wx30p8sHj381vw/view?usp=sharing" TargetMode="External"/><Relationship Id="rId160" Type="http://schemas.openxmlformats.org/officeDocument/2006/relationships/hyperlink" Target="https://docs.google.com/presentation/d/1vvds75dkXXvQW950_kXOf_uylVuH0VXrL2n5wV1zHYQ/edit?usp=sharing" TargetMode="External"/><Relationship Id="rId281" Type="http://schemas.openxmlformats.org/officeDocument/2006/relationships/hyperlink" Target="https://drive.google.com/file/d/1dwqE2ypkE7sft5V0Kw3_1xR4QEVNlmXI/view?usp=sharing" TargetMode="External"/><Relationship Id="rId280" Type="http://schemas.openxmlformats.org/officeDocument/2006/relationships/hyperlink" Target="https://drive.google.com/file/d/1aTt_a9jH1pHaNhMz8vcX-IV9N7apnGyH/view?usp=sharing" TargetMode="External"/><Relationship Id="rId159" Type="http://schemas.openxmlformats.org/officeDocument/2006/relationships/hyperlink" Target="https://docs.google.com/document/d/1IaOhiHpb8WN4r5LJsTVXdwx8JCmQF8VDdst_pOmdY0A/view" TargetMode="External"/><Relationship Id="rId154" Type="http://schemas.openxmlformats.org/officeDocument/2006/relationships/hyperlink" Target="https://docs.google.com/presentation/d/14WEtnuxdg68yuHyyXWPlC130UFEElJZislN0b-J-E7w/pub?start=true&amp;loop=true&amp;delayms=3000" TargetMode="External"/><Relationship Id="rId275" Type="http://schemas.openxmlformats.org/officeDocument/2006/relationships/hyperlink" Target="https://drive.google.com/file/d/1yk_371O1y03yt9xxwa6R1AbU30ads21m/view?usp=sharing" TargetMode="External"/><Relationship Id="rId396" Type="http://schemas.openxmlformats.org/officeDocument/2006/relationships/hyperlink" Target="http://ocphotoboothrental.blogspot.com/2024/10/selfie-party-booth-beverly-hills.html" TargetMode="External"/><Relationship Id="rId153" Type="http://schemas.openxmlformats.org/officeDocument/2006/relationships/hyperlink" Target="https://docs.google.com/presentation/d/14WEtnuxdg68yuHyyXWPlC130UFEElJZislN0b-J-E7w/edit?usp=sharing" TargetMode="External"/><Relationship Id="rId274" Type="http://schemas.openxmlformats.org/officeDocument/2006/relationships/hyperlink" Target="https://drive.google.com/file/d/1wI2OiYjlAz089jV7TEqm8zgorJrKNEba/view?usp=sharing" TargetMode="External"/><Relationship Id="rId395" Type="http://schemas.openxmlformats.org/officeDocument/2006/relationships/hyperlink" Target="http://videoboothrentalsorangecounty.blogspot.com/2024/10/photo-booth-services-near-me.html" TargetMode="External"/><Relationship Id="rId152" Type="http://schemas.openxmlformats.org/officeDocument/2006/relationships/hyperlink" Target="https://docs.google.com/document/d/1V7bp-eK_8qYEQ4b6hXT-18prFon8pV_BXjGyiB2GsYM/view" TargetMode="External"/><Relationship Id="rId273" Type="http://schemas.openxmlformats.org/officeDocument/2006/relationships/hyperlink" Target="https://drive.google.com/file/d/1VxeIyQcBIOGjs2KiQhVMNg80eD2-Hs7a/view?usp=sharing" TargetMode="External"/><Relationship Id="rId394" Type="http://schemas.openxmlformats.org/officeDocument/2006/relationships/hyperlink" Target="http://videoboothrentalsorangecounty.blogspot.com/2024/10/wedding-photo-booth-near-me.html" TargetMode="External"/><Relationship Id="rId151" Type="http://schemas.openxmlformats.org/officeDocument/2006/relationships/hyperlink" Target="https://docs.google.com/document/d/1V7bp-eK_8qYEQ4b6hXT-18prFon8pV_BXjGyiB2GsYM/pub" TargetMode="External"/><Relationship Id="rId272" Type="http://schemas.openxmlformats.org/officeDocument/2006/relationships/hyperlink" Target="https://drive.google.com/file/d/12FyofqabSqFsTeYig4zTUyIM32X8X_Lu/view?usp=sharing" TargetMode="External"/><Relationship Id="rId393" Type="http://schemas.openxmlformats.org/officeDocument/2006/relationships/hyperlink" Target="http://videoboothrentalsorangecounty.blogspot.com/2024/10/photo-booth-enclosure.html" TargetMode="External"/><Relationship Id="rId158" Type="http://schemas.openxmlformats.org/officeDocument/2006/relationships/hyperlink" Target="https://docs.google.com/document/d/1IaOhiHpb8WN4r5LJsTVXdwx8JCmQF8VDdst_pOmdY0A/pub" TargetMode="External"/><Relationship Id="rId279" Type="http://schemas.openxmlformats.org/officeDocument/2006/relationships/hyperlink" Target="https://drive.google.com/file/d/18bK7ZHrDou3sodZeAQ5Vb9UM7MqYD5N-/view?usp=sharing" TargetMode="External"/><Relationship Id="rId157" Type="http://schemas.openxmlformats.org/officeDocument/2006/relationships/hyperlink" Target="https://docs.google.com/document/d/1IaOhiHpb8WN4r5LJsTVXdwx8JCmQF8VDdst_pOmdY0A/edit?usp=sharing" TargetMode="External"/><Relationship Id="rId278" Type="http://schemas.openxmlformats.org/officeDocument/2006/relationships/hyperlink" Target="https://drive.google.com/file/d/1Yo_d07nGlJIyVPy_SDG178eMj8g3UpRY/view?usp=sharing" TargetMode="External"/><Relationship Id="rId399" Type="http://schemas.openxmlformats.org/officeDocument/2006/relationships/hyperlink" Target="http://ocphotoboothrental.blogspot.com/2024/10/photo-booth-for-wedding-reception.html" TargetMode="External"/><Relationship Id="rId156" Type="http://schemas.openxmlformats.org/officeDocument/2006/relationships/hyperlink" Target="https://docs.google.com/presentation/d/14WEtnuxdg68yuHyyXWPlC130UFEElJZislN0b-J-E7w/htmlpresent" TargetMode="External"/><Relationship Id="rId277" Type="http://schemas.openxmlformats.org/officeDocument/2006/relationships/hyperlink" Target="https://drive.google.com/file/d/1_KGHll31i7Rc0pAkHmN_N-x2sVyDcxA9/view?usp=sharing" TargetMode="External"/><Relationship Id="rId398" Type="http://schemas.openxmlformats.org/officeDocument/2006/relationships/hyperlink" Target="http://ocphotoboothrental.blogspot.com/2024/10/mirror-photo-booth-rental-near-me.html" TargetMode="External"/><Relationship Id="rId155" Type="http://schemas.openxmlformats.org/officeDocument/2006/relationships/hyperlink" Target="https://docs.google.com/presentation/d/14WEtnuxdg68yuHyyXWPlC130UFEElJZislN0b-J-E7w/view" TargetMode="External"/><Relationship Id="rId276" Type="http://schemas.openxmlformats.org/officeDocument/2006/relationships/hyperlink" Target="https://drive.google.com/file/d/10FVzAdv8oxzcMeHZnPAKkFKBud-M0kfZ/view?usp=sharing" TargetMode="External"/><Relationship Id="rId397" Type="http://schemas.openxmlformats.org/officeDocument/2006/relationships/hyperlink" Target="http://ocphotoboothrental.blogspot.com/2024/10/360-photo-booth-accessories.html" TargetMode="External"/><Relationship Id="rId40" Type="http://schemas.openxmlformats.org/officeDocument/2006/relationships/hyperlink" Target="https://www.google.com/calendar/event?eid=dWVsNzEzaTQ3a2hubzdvNzIzdGtlZHVlaG8gMjBlMTJjNjcxNjhiMjUzNDYxM2VhOWM0OWM1ODI0YTdlOWVjODk5MGJjODVjODEwNDVkNGEwMmY5NDU3YWNjZEBncm91cC5jYWxlbmRhci5nb29nbGUuY29t" TargetMode="External"/><Relationship Id="rId42" Type="http://schemas.openxmlformats.org/officeDocument/2006/relationships/hyperlink" Target="https://www.google.com/calendar/event?eid=N3Y5OTZpb3U5N3R2OGpza21kdGFoY2dsajggMjBlMTJjNjcxNjhiMjUzNDYxM2VhOWM0OWM1ODI0YTdlOWVjODk5MGJjODVjODEwNDVkNGEwMmY5NDU3YWNjZEBncm91cC5jYWxlbmRhci5nb29nbGUuY29t" TargetMode="External"/><Relationship Id="rId41" Type="http://schemas.openxmlformats.org/officeDocument/2006/relationships/hyperlink" Target="https://www.google.com/calendar/event?eid=Y3FvbGE3ZmI4ZmJhMzBxbHRwbGZzMGxrdmMgMjBlMTJjNjcxNjhiMjUzNDYxM2VhOWM0OWM1ODI0YTdlOWVjODk5MGJjODVjODEwNDVkNGEwMmY5NDU3YWNjZEBncm91cC5jYWxlbmRhci5nb29nbGUuY29t" TargetMode="External"/><Relationship Id="rId44" Type="http://schemas.openxmlformats.org/officeDocument/2006/relationships/hyperlink" Target="https://www.google.com/calendar/event?eid=c2gxYm43bDFhZ3RtZGdsMDloamxwYmY0YXMgMjBlMTJjNjcxNjhiMjUzNDYxM2VhOWM0OWM1ODI0YTdlOWVjODk5MGJjODVjODEwNDVkNGEwMmY5NDU3YWNjZEBncm91cC5jYWxlbmRhci5nb29nbGUuY29t" TargetMode="External"/><Relationship Id="rId43" Type="http://schemas.openxmlformats.org/officeDocument/2006/relationships/hyperlink" Target="https://www.google.com/calendar/event?eid=NzNsc2UwcTNvYmducm5mMjNsM2hrNGk2aW8gMjBlMTJjNjcxNjhiMjUzNDYxM2VhOWM0OWM1ODI0YTdlOWVjODk5MGJjODVjODEwNDVkNGEwMmY5NDU3YWNjZEBncm91cC5jYWxlbmRhci5nb29nbGUuY29t" TargetMode="External"/><Relationship Id="rId46" Type="http://schemas.openxmlformats.org/officeDocument/2006/relationships/hyperlink" Target="https://docs.google.com/spreadsheets/d/1XErEYVSpc0A_0qSNVqPAnBomIzIwjJEZOsBAOUxCjvQ/edit" TargetMode="External"/><Relationship Id="rId45" Type="http://schemas.openxmlformats.org/officeDocument/2006/relationships/hyperlink" Target="https://docs.google.com/spreadsheets/d/1XErEYVSpc0A_0qSNVqPAnBomIzIwjJEZOsBAOUxCjvQ/edit" TargetMode="External"/><Relationship Id="rId509" Type="http://schemas.openxmlformats.org/officeDocument/2006/relationships/hyperlink" Target="http://bestphotoboothrentalorangecounty.blogspot.com/2024/11/headshots-for-remote-teams.html" TargetMode="External"/><Relationship Id="rId508" Type="http://schemas.openxmlformats.org/officeDocument/2006/relationships/hyperlink" Target="http://bestphotoboothrentalorangecounty.blogspot.com/2024/11/photo-booth-for-wedding-reception.html" TargetMode="External"/><Relationship Id="rId629" Type="http://schemas.openxmlformats.org/officeDocument/2006/relationships/hyperlink" Target="http://partysnapsphotoboothoc.blogspot.com/2024/11/photo-booth-services-near-me.html" TargetMode="External"/><Relationship Id="rId503" Type="http://schemas.openxmlformats.org/officeDocument/2006/relationships/hyperlink" Target="http://ocphotoboothrental.blogspot.com/2024/11/seattle-photo-booth.html" TargetMode="External"/><Relationship Id="rId624" Type="http://schemas.openxmlformats.org/officeDocument/2006/relationships/hyperlink" Target="http://partysnapsphotoboothoc.blogspot.com/2024/11/photo-booth-for-wedding-reception.html" TargetMode="External"/><Relationship Id="rId502" Type="http://schemas.openxmlformats.org/officeDocument/2006/relationships/hyperlink" Target="http://ocphotoboothrental.blogspot.com/2024/11/photobooth-los-angeles.html" TargetMode="External"/><Relationship Id="rId623" Type="http://schemas.openxmlformats.org/officeDocument/2006/relationships/hyperlink" Target="http://partysnapsphotoboothoc.blogspot.com/2024/11/mirror-photo-booth-rental-near-me.html" TargetMode="External"/><Relationship Id="rId501" Type="http://schemas.openxmlformats.org/officeDocument/2006/relationships/hyperlink" Target="http://ocphotoboothrental.blogspot.com/2024/11/ring-light-photo-booth-rental.html" TargetMode="External"/><Relationship Id="rId622" Type="http://schemas.openxmlformats.org/officeDocument/2006/relationships/hyperlink" Target="http://partysnapsphotoboothoc.blogspot.com/2024/11/360-photo-booth-accessories.html" TargetMode="External"/><Relationship Id="rId500" Type="http://schemas.openxmlformats.org/officeDocument/2006/relationships/hyperlink" Target="http://ocphotoboothrental.blogspot.com/2024/11/headshots-for-remote-teams.html" TargetMode="External"/><Relationship Id="rId621" Type="http://schemas.openxmlformats.org/officeDocument/2006/relationships/hyperlink" Target="http://partysnapsphotoboothoc.blogspot.com/2024/11/selfie-party-booth-beverly-hills.html" TargetMode="External"/><Relationship Id="rId507" Type="http://schemas.openxmlformats.org/officeDocument/2006/relationships/hyperlink" Target="http://bestphotoboothrentalorangecounty.blogspot.com/2024/11/mirror-photo-booth-rental-near-me.html" TargetMode="External"/><Relationship Id="rId628" Type="http://schemas.openxmlformats.org/officeDocument/2006/relationships/hyperlink" Target="http://partysnapsphotoboothoc.blogspot.com/2024/11/wedding-photo-booth-near-me.html" TargetMode="External"/><Relationship Id="rId506" Type="http://schemas.openxmlformats.org/officeDocument/2006/relationships/hyperlink" Target="http://bestphotoboothrentalorangecounty.blogspot.com/2024/11/360-photo-booth-accessories.html" TargetMode="External"/><Relationship Id="rId627" Type="http://schemas.openxmlformats.org/officeDocument/2006/relationships/hyperlink" Target="http://partysnapsphotoboothoc.blogspot.com/2024/11/photo-booth-enclosure.html" TargetMode="External"/><Relationship Id="rId505" Type="http://schemas.openxmlformats.org/officeDocument/2006/relationships/hyperlink" Target="http://bestphotoboothrentalorangecounty.blogspot.com/2024/11/selfie-party-booth-beverly-hills.html" TargetMode="External"/><Relationship Id="rId626" Type="http://schemas.openxmlformats.org/officeDocument/2006/relationships/hyperlink" Target="http://partysnapsphotoboothoc.blogspot.com/2024/11/photo-machine-rental.html" TargetMode="External"/><Relationship Id="rId504" Type="http://schemas.openxmlformats.org/officeDocument/2006/relationships/hyperlink" Target="http://ocphotoboothrental.blogspot.com/2024/11/camera-booth.html" TargetMode="External"/><Relationship Id="rId625" Type="http://schemas.openxmlformats.org/officeDocument/2006/relationships/hyperlink" Target="http://partysnapsphotoboothoc.blogspot.com/2024/11/headshots-for-remote-teams.html" TargetMode="External"/><Relationship Id="rId48" Type="http://schemas.openxmlformats.org/officeDocument/2006/relationships/hyperlink" Target="https://docs.google.com/spreadsheets/d/1XErEYVSpc0A_0qSNVqPAnBomIzIwjJEZOsBAOUxCjvQ/edit" TargetMode="External"/><Relationship Id="rId47" Type="http://schemas.openxmlformats.org/officeDocument/2006/relationships/hyperlink" Target="https://docs.google.com/spreadsheets/d/1XErEYVSpc0A_0qSNVqPAnBomIzIwjJEZOsBAOUxCjvQ/edit" TargetMode="External"/><Relationship Id="rId49" Type="http://schemas.openxmlformats.org/officeDocument/2006/relationships/hyperlink" Target="https://docs.google.com/spreadsheets/d/1XErEYVSpc0A_0qSNVqPAnBomIzIwjJEZOsBAOUxCjvQ/edit" TargetMode="External"/><Relationship Id="rId620" Type="http://schemas.openxmlformats.org/officeDocument/2006/relationships/hyperlink" Target="http://photoboothrentalorangecountyevent.blogspot.com/2024/11/photo-booth-services-near-me.html" TargetMode="External"/><Relationship Id="rId31" Type="http://schemas.openxmlformats.org/officeDocument/2006/relationships/hyperlink" Target="https://www.google.com/calendar/event?eid=Z3FiMHRqcWZjNXZwMzdtM2Z2OHV2c21ocGcgMjBlMTJjNjcxNjhiMjUzNDYxM2VhOWM0OWM1ODI0YTdlOWVjODk5MGJjODVjODEwNDVkNGEwMmY5NDU3YWNjZEBncm91cC5jYWxlbmRhci5nb29nbGUuY29t" TargetMode="External"/><Relationship Id="rId30" Type="http://schemas.openxmlformats.org/officeDocument/2006/relationships/hyperlink" Target="https://www.google.com/calendar/event?eid=ZmtuNG1qbDVrY3BnZDFrZTJnM2k2MGR1c2MgMjBlMTJjNjcxNjhiMjUzNDYxM2VhOWM0OWM1ODI0YTdlOWVjODk5MGJjODVjODEwNDVkNGEwMmY5NDU3YWNjZEBncm91cC5jYWxlbmRhci5nb29nbGUuY29t" TargetMode="External"/><Relationship Id="rId33" Type="http://schemas.openxmlformats.org/officeDocument/2006/relationships/hyperlink" Target="https://www.google.com/calendar/event?eid=dWdiZmpxb2VpZDVoZnAwOXEycHZwOWt2MzQgMjBlMTJjNjcxNjhiMjUzNDYxM2VhOWM0OWM1ODI0YTdlOWVjODk5MGJjODVjODEwNDVkNGEwMmY5NDU3YWNjZEBncm91cC5jYWxlbmRhci5nb29nbGUuY29t" TargetMode="External"/><Relationship Id="rId32" Type="http://schemas.openxmlformats.org/officeDocument/2006/relationships/hyperlink" Target="https://www.google.com/calendar/event?eid=Z2I3Y2NnZmZob29vcnBoOTI4MWE3bnJmdmsgMjBlMTJjNjcxNjhiMjUzNDYxM2VhOWM0OWM1ODI0YTdlOWVjODk5MGJjODVjODEwNDVkNGEwMmY5NDU3YWNjZEBncm91cC5jYWxlbmRhci5nb29nbGUuY29t" TargetMode="External"/><Relationship Id="rId35" Type="http://schemas.openxmlformats.org/officeDocument/2006/relationships/hyperlink" Target="https://www.google.com/calendar/event?eid=aDVtdGdpNjk4ZHRvMXV0NzFtdjBpa2I4MzQgMjBlMTJjNjcxNjhiMjUzNDYxM2VhOWM0OWM1ODI0YTdlOWVjODk5MGJjODVjODEwNDVkNGEwMmY5NDU3YWNjZEBncm91cC5jYWxlbmRhci5nb29nbGUuY29t" TargetMode="External"/><Relationship Id="rId34" Type="http://schemas.openxmlformats.org/officeDocument/2006/relationships/hyperlink" Target="https://www.google.com/calendar/event?eid=YWZqdTlxODFsNHBtbHJxZXU0azJ1OXU0YmcgMjBlMTJjNjcxNjhiMjUzNDYxM2VhOWM0OWM1ODI0YTdlOWVjODk5MGJjODVjODEwNDVkNGEwMmY5NDU3YWNjZEBncm91cC5jYWxlbmRhci5nb29nbGUuY29t" TargetMode="External"/><Relationship Id="rId619" Type="http://schemas.openxmlformats.org/officeDocument/2006/relationships/hyperlink" Target="http://photoboothrentalorangecountyevent.blogspot.com/2024/11/wedding-photo-booth-near-me.html" TargetMode="External"/><Relationship Id="rId618" Type="http://schemas.openxmlformats.org/officeDocument/2006/relationships/hyperlink" Target="http://photoboothrentalorangecountyevent.blogspot.com/2024/11/photo-booth-enclosure.html" TargetMode="External"/><Relationship Id="rId613" Type="http://schemas.openxmlformats.org/officeDocument/2006/relationships/hyperlink" Target="http://photoboothrentalorangecountyevent.blogspot.com/2024/11/mirror-photo-booth-rental-near-me.html" TargetMode="External"/><Relationship Id="rId612" Type="http://schemas.openxmlformats.org/officeDocument/2006/relationships/hyperlink" Target="http://photoboothrentalorangecountyevent.blogspot.com/2024/11/360-photo-booth-accessories.html" TargetMode="External"/><Relationship Id="rId611" Type="http://schemas.openxmlformats.org/officeDocument/2006/relationships/hyperlink" Target="http://photoboothrentalorangecountyevent.blogspot.com/2024/11/selfie-party-booth-beverly-hills.html" TargetMode="External"/><Relationship Id="rId610" Type="http://schemas.openxmlformats.org/officeDocument/2006/relationships/hyperlink" Target="http://photoboothrentalfullerton.blogspot.com/2024/11/camera-booth.html" TargetMode="External"/><Relationship Id="rId617" Type="http://schemas.openxmlformats.org/officeDocument/2006/relationships/hyperlink" Target="http://photoboothrentalorangecountyevent.blogspot.com/2024/11/photo-machine-rental.html" TargetMode="External"/><Relationship Id="rId616" Type="http://schemas.openxmlformats.org/officeDocument/2006/relationships/hyperlink" Target="http://photoboothrentalorangecountyevent.blogspot.com/2024/11/diy-wedding-photo-booth.html" TargetMode="External"/><Relationship Id="rId615" Type="http://schemas.openxmlformats.org/officeDocument/2006/relationships/hyperlink" Target="http://photoboothrentalorangecountyevent.blogspot.com/2024/11/headshots-for-remote-teams.html" TargetMode="External"/><Relationship Id="rId614" Type="http://schemas.openxmlformats.org/officeDocument/2006/relationships/hyperlink" Target="http://photoboothrentalorangecountyevent.blogspot.com/2024/11/photo-booth-for-wedding-reception.html" TargetMode="External"/><Relationship Id="rId37" Type="http://schemas.openxmlformats.org/officeDocument/2006/relationships/hyperlink" Target="https://www.google.com/calendar/event?eid=Y3FjanBrNTlwZTVrYWZtcWZpZWFoMmQ4ZGMgMjBlMTJjNjcxNjhiMjUzNDYxM2VhOWM0OWM1ODI0YTdlOWVjODk5MGJjODVjODEwNDVkNGEwMmY5NDU3YWNjZEBncm91cC5jYWxlbmRhci5nb29nbGUuY29t" TargetMode="External"/><Relationship Id="rId36" Type="http://schemas.openxmlformats.org/officeDocument/2006/relationships/hyperlink" Target="https://www.google.com/calendar/event?eid=bDN1bjVxM28ycWdvcDRsbGJicnY3YXRudmMgMjBlMTJjNjcxNjhiMjUzNDYxM2VhOWM0OWM1ODI0YTdlOWVjODk5MGJjODVjODEwNDVkNGEwMmY5NDU3YWNjZEBncm91cC5jYWxlbmRhci5nb29nbGUuY29t" TargetMode="External"/><Relationship Id="rId39" Type="http://schemas.openxmlformats.org/officeDocument/2006/relationships/hyperlink" Target="https://www.google.com/calendar/event?eid=NmZsb2M3bXFmaTFlczNkZW8zdWZyZm8wbW8gMjBlMTJjNjcxNjhiMjUzNDYxM2VhOWM0OWM1ODI0YTdlOWVjODk5MGJjODVjODEwNDVkNGEwMmY5NDU3YWNjZEBncm91cC5jYWxlbmRhci5nb29nbGUuY29t" TargetMode="External"/><Relationship Id="rId38" Type="http://schemas.openxmlformats.org/officeDocument/2006/relationships/hyperlink" Target="https://www.google.com/calendar/event?eid=Nm9xbWUzYjRkbmdqNnFoM20xZzdpamM0bHMgMjBlMTJjNjcxNjhiMjUzNDYxM2VhOWM0OWM1ODI0YTdlOWVjODk5MGJjODVjODEwNDVkNGEwMmY5NDU3YWNjZEBncm91cC5jYWxlbmRhci5nb29nbGUuY29t" TargetMode="External"/><Relationship Id="rId20" Type="http://schemas.openxmlformats.org/officeDocument/2006/relationships/hyperlink" Target="https://drive.google.com/file/d/1QpTiTGFtM9xqrHFr3NrlOHazlavUN-IZ/view?usp=drivesdk" TargetMode="External"/><Relationship Id="rId22" Type="http://schemas.openxmlformats.org/officeDocument/2006/relationships/hyperlink" Target="https://docs.google.com/document/d/1kYPfo8mZjwzgF4ecfIh6Fmze3M6qF0zy6Q_pIj3ItP4/edit?usp=sharing" TargetMode="External"/><Relationship Id="rId21" Type="http://schemas.openxmlformats.org/officeDocument/2006/relationships/hyperlink" Target="https://sites.google.com/view/360photoboothrentalcorporate/home" TargetMode="External"/><Relationship Id="rId24" Type="http://schemas.openxmlformats.org/officeDocument/2006/relationships/hyperlink" Target="https://docs.google.com/document/d/1kYPfo8mZjwzgF4ecfIh6Fmze3M6qF0zy6Q_pIj3ItP4/view" TargetMode="External"/><Relationship Id="rId23" Type="http://schemas.openxmlformats.org/officeDocument/2006/relationships/hyperlink" Target="https://docs.google.com/document/d/1kYPfo8mZjwzgF4ecfIh6Fmze3M6qF0zy6Q_pIj3ItP4/pub" TargetMode="External"/><Relationship Id="rId409" Type="http://schemas.openxmlformats.org/officeDocument/2006/relationships/hyperlink" Target="http://bestphotoboothrentalorangecounty.blogspot.com/2024/10/photo-booth-for-wedding-reception.html" TargetMode="External"/><Relationship Id="rId404" Type="http://schemas.openxmlformats.org/officeDocument/2006/relationships/hyperlink" Target="http://ocphotoboothrental.blogspot.com/2024/10/seattle-photo-booth.html" TargetMode="External"/><Relationship Id="rId525" Type="http://schemas.openxmlformats.org/officeDocument/2006/relationships/hyperlink" Target="http://redondobeach360photoboothrental.blogspot.com/2024/11/selfie-party-booth-beverly-hills.html" TargetMode="External"/><Relationship Id="rId646" Type="http://schemas.openxmlformats.org/officeDocument/2006/relationships/hyperlink" Target="http://costamesa360photoboothrental.blogspot.com/2024/11/photo-booth-services-near-me.html" TargetMode="External"/><Relationship Id="rId403" Type="http://schemas.openxmlformats.org/officeDocument/2006/relationships/hyperlink" Target="http://ocphotoboothrental.blogspot.com/2024/10/roamer-photo-booth.html" TargetMode="External"/><Relationship Id="rId524" Type="http://schemas.openxmlformats.org/officeDocument/2006/relationships/hyperlink" Target="http://selfiestationrentallosangeles.blogspot.com/2024/11/camera-booth.html" TargetMode="External"/><Relationship Id="rId645" Type="http://schemas.openxmlformats.org/officeDocument/2006/relationships/hyperlink" Target="http://costamesa360photoboothrental.blogspot.com/2024/11/headshots-for-remote-teams.html" TargetMode="External"/><Relationship Id="rId402" Type="http://schemas.openxmlformats.org/officeDocument/2006/relationships/hyperlink" Target="http://ocphotoboothrental.blogspot.com/2024/10/photo-booth-services-near-me.html" TargetMode="External"/><Relationship Id="rId523" Type="http://schemas.openxmlformats.org/officeDocument/2006/relationships/hyperlink" Target="http://selfiestationrentallosangeles.blogspot.com/2024/11/seattle-photo-booth.html" TargetMode="External"/><Relationship Id="rId644" Type="http://schemas.openxmlformats.org/officeDocument/2006/relationships/hyperlink" Target="http://costamesa360photoboothrental.blogspot.com/2024/11/photo-booth-for-wedding-reception.html" TargetMode="External"/><Relationship Id="rId401" Type="http://schemas.openxmlformats.org/officeDocument/2006/relationships/hyperlink" Target="http://ocphotoboothrental.blogspot.com/2024/10/wedding-photo-booth-near-me.html" TargetMode="External"/><Relationship Id="rId522" Type="http://schemas.openxmlformats.org/officeDocument/2006/relationships/hyperlink" Target="http://selfiestationrentallosangeles.blogspot.com/2024/11/roamer-photo-booth.html" TargetMode="External"/><Relationship Id="rId643" Type="http://schemas.openxmlformats.org/officeDocument/2006/relationships/hyperlink" Target="http://costamesa360photoboothrental.blogspot.com/2024/11/mirror-photo-booth-rental-near-me.html" TargetMode="External"/><Relationship Id="rId408" Type="http://schemas.openxmlformats.org/officeDocument/2006/relationships/hyperlink" Target="http://bestphotoboothrentalorangecounty.blogspot.com/2024/10/mirror-photo-booth-rental-near-me.html" TargetMode="External"/><Relationship Id="rId529" Type="http://schemas.openxmlformats.org/officeDocument/2006/relationships/hyperlink" Target="http://redondobeach360photoboothrental.blogspot.com/2024/11/headshots-for-remote-teams.html" TargetMode="External"/><Relationship Id="rId407" Type="http://schemas.openxmlformats.org/officeDocument/2006/relationships/hyperlink" Target="http://bestphotoboothrentalorangecounty.blogspot.com/2024/10/360-photo-booth-accessories.html" TargetMode="External"/><Relationship Id="rId528" Type="http://schemas.openxmlformats.org/officeDocument/2006/relationships/hyperlink" Target="http://redondobeach360photoboothrental.blogspot.com/2024/11/photo-booth-for-wedding-reception.html" TargetMode="External"/><Relationship Id="rId649" Type="http://schemas.openxmlformats.org/officeDocument/2006/relationships/hyperlink" Target="http://costamesa360photoboothrental.blogspot.com/2024/11/camera-booth.html" TargetMode="External"/><Relationship Id="rId406" Type="http://schemas.openxmlformats.org/officeDocument/2006/relationships/hyperlink" Target="http://bestphotoboothrentalorangecounty.blogspot.com/2024/10/selfie-party-booth-beverly-hills.html" TargetMode="External"/><Relationship Id="rId527" Type="http://schemas.openxmlformats.org/officeDocument/2006/relationships/hyperlink" Target="http://redondobeach360photoboothrental.blogspot.com/2024/11/mirror-photo-booth-rental-near-me.html" TargetMode="External"/><Relationship Id="rId648" Type="http://schemas.openxmlformats.org/officeDocument/2006/relationships/hyperlink" Target="http://costamesa360photoboothrental.blogspot.com/2024/11/seattle-photo-booth.html" TargetMode="External"/><Relationship Id="rId405" Type="http://schemas.openxmlformats.org/officeDocument/2006/relationships/hyperlink" Target="http://ocphotoboothrental.blogspot.com/2024/10/camera-booth.html" TargetMode="External"/><Relationship Id="rId526" Type="http://schemas.openxmlformats.org/officeDocument/2006/relationships/hyperlink" Target="http://redondobeach360photoboothrental.blogspot.com/2024/11/360-photo-booth-accessories.html" TargetMode="External"/><Relationship Id="rId647" Type="http://schemas.openxmlformats.org/officeDocument/2006/relationships/hyperlink" Target="http://costamesa360photoboothrental.blogspot.com/2024/11/roamer-photo-booth.html" TargetMode="External"/><Relationship Id="rId26" Type="http://schemas.openxmlformats.org/officeDocument/2006/relationships/hyperlink" Target="https://docs.google.com/presentation/d/1kNTRSxyGqbpGmg_BFvxov-QPRZMapVRLS6hUCfX10-U/pub?start=true&amp;loop=true&amp;delayms=3000" TargetMode="External"/><Relationship Id="rId25" Type="http://schemas.openxmlformats.org/officeDocument/2006/relationships/hyperlink" Target="https://docs.google.com/presentation/d/1kNTRSxyGqbpGmg_BFvxov-QPRZMapVRLS6hUCfX10-U/edit?usp=sharing" TargetMode="External"/><Relationship Id="rId28" Type="http://schemas.openxmlformats.org/officeDocument/2006/relationships/hyperlink" Target="https://docs.google.com/presentation/d/1kNTRSxyGqbpGmg_BFvxov-QPRZMapVRLS6hUCfX10-U/htmlpresent" TargetMode="External"/><Relationship Id="rId27" Type="http://schemas.openxmlformats.org/officeDocument/2006/relationships/hyperlink" Target="https://docs.google.com/presentation/d/1kNTRSxyGqbpGmg_BFvxov-QPRZMapVRLS6hUCfX10-U/view" TargetMode="External"/><Relationship Id="rId400" Type="http://schemas.openxmlformats.org/officeDocument/2006/relationships/hyperlink" Target="http://ocphotoboothrental.blogspot.com/2024/10/headshots-for-remote-teams.html" TargetMode="External"/><Relationship Id="rId521" Type="http://schemas.openxmlformats.org/officeDocument/2006/relationships/hyperlink" Target="http://selfiestationrentallosangeles.blogspot.com/2024/11/photobooth-los-angeles.html" TargetMode="External"/><Relationship Id="rId642" Type="http://schemas.openxmlformats.org/officeDocument/2006/relationships/hyperlink" Target="http://costamesa360photoboothrental.blogspot.com/2024/11/360-photo-booth-accessories.html" TargetMode="External"/><Relationship Id="rId29" Type="http://schemas.openxmlformats.org/officeDocument/2006/relationships/hyperlink" Target="https://calendar.google.com/calendar/embed?src=20e12c67168b2534613ea9c49c5824a7e9ec8990bc85c81045d4a02f9457accd@group.calendar.google.com" TargetMode="External"/><Relationship Id="rId520" Type="http://schemas.openxmlformats.org/officeDocument/2006/relationships/hyperlink" Target="http://selfiestationrentallosangeles.blogspot.com/2024/11/ring-light-photo-booth-rental.html" TargetMode="External"/><Relationship Id="rId641" Type="http://schemas.openxmlformats.org/officeDocument/2006/relationships/hyperlink" Target="http://costamesa360photoboothrental.blogspot.com/2024/11/selfie-party-booth-beverly-hills.html" TargetMode="External"/><Relationship Id="rId640" Type="http://schemas.openxmlformats.org/officeDocument/2006/relationships/hyperlink" Target="http://360photoboothrentalinorangecounty.blogspot.com/2024/11/seattle-photo-booth.html" TargetMode="External"/><Relationship Id="rId11" Type="http://schemas.openxmlformats.org/officeDocument/2006/relationships/hyperlink" Target="https://drive.google.com/file/d/1KX4j43JeaFkY32YYALCDgP2Y3MdslvO8/view?usp=sharing" TargetMode="External"/><Relationship Id="rId10" Type="http://schemas.openxmlformats.org/officeDocument/2006/relationships/hyperlink" Target="https://drive.google.com/file/d/1adwV5D_p6QE6rnoQN2qJ_utaxv-Jcejz/view?usp=sharing" TargetMode="External"/><Relationship Id="rId13" Type="http://schemas.openxmlformats.org/officeDocument/2006/relationships/hyperlink" Target="https://docs.google.com/spreadsheets/d/1XErEYVSpc0A_0qSNVqPAnBomIzIwjJEZOsBAOUxCjvQ/edit?usp=sharing" TargetMode="External"/><Relationship Id="rId12" Type="http://schemas.openxmlformats.org/officeDocument/2006/relationships/hyperlink" Target="https://drive.google.com/file/d/14wrUg4F__jXhB-EycaxDpvgxDUOgEl7B/view?usp=sharing" TargetMode="External"/><Relationship Id="rId519" Type="http://schemas.openxmlformats.org/officeDocument/2006/relationships/hyperlink" Target="http://selfiestationrentallosangeles.blogspot.com/2024/11/headshots-for-remote-teams.html" TargetMode="External"/><Relationship Id="rId514" Type="http://schemas.openxmlformats.org/officeDocument/2006/relationships/hyperlink" Target="http://bestphotoboothrentalorangecounty.blogspot.com/2024/11/camera-booth.html" TargetMode="External"/><Relationship Id="rId635" Type="http://schemas.openxmlformats.org/officeDocument/2006/relationships/hyperlink" Target="http://360photoboothrentalinorangecounty.blogspot.com/2024/11/headshots-for-remote-teams.html" TargetMode="External"/><Relationship Id="rId513" Type="http://schemas.openxmlformats.org/officeDocument/2006/relationships/hyperlink" Target="http://bestphotoboothrentalorangecounty.blogspot.com/2024/11/seattle-photo-booth.html" TargetMode="External"/><Relationship Id="rId634" Type="http://schemas.openxmlformats.org/officeDocument/2006/relationships/hyperlink" Target="http://360photoboothrentalinorangecounty.blogspot.com/2024/11/photo-booth-for-wedding-reception.html" TargetMode="External"/><Relationship Id="rId512" Type="http://schemas.openxmlformats.org/officeDocument/2006/relationships/hyperlink" Target="http://bestphotoboothrentalorangecounty.blogspot.com/2024/11/roamer-photo-booth.html" TargetMode="External"/><Relationship Id="rId633" Type="http://schemas.openxmlformats.org/officeDocument/2006/relationships/hyperlink" Target="http://360photoboothrentalinorangecounty.blogspot.com/2024/11/mirror-photo-booth-rental-near-me.html" TargetMode="External"/><Relationship Id="rId511" Type="http://schemas.openxmlformats.org/officeDocument/2006/relationships/hyperlink" Target="http://bestphotoboothrentalorangecounty.blogspot.com/2024/11/photo-booth-services-near-me.html" TargetMode="External"/><Relationship Id="rId632" Type="http://schemas.openxmlformats.org/officeDocument/2006/relationships/hyperlink" Target="http://360photoboothrentalinorangecounty.blogspot.com/2024/11/360-photo-booth-accessories.html" TargetMode="External"/><Relationship Id="rId518" Type="http://schemas.openxmlformats.org/officeDocument/2006/relationships/hyperlink" Target="http://selfiestationrentallosangeles.blogspot.com/2024/11/photo-booth-for-wedding-reception.html" TargetMode="External"/><Relationship Id="rId639" Type="http://schemas.openxmlformats.org/officeDocument/2006/relationships/hyperlink" Target="http://360photoboothrentalinorangecounty.blogspot.com/2024/11/roamer-photo-booth.html" TargetMode="External"/><Relationship Id="rId517" Type="http://schemas.openxmlformats.org/officeDocument/2006/relationships/hyperlink" Target="http://selfiestationrentallosangeles.blogspot.com/2024/11/mirror-photo-booth-rental-near-me.html" TargetMode="External"/><Relationship Id="rId638" Type="http://schemas.openxmlformats.org/officeDocument/2006/relationships/hyperlink" Target="http://360photoboothrentalinorangecounty.blogspot.com/2024/11/photo-booth-services-near-me.html" TargetMode="External"/><Relationship Id="rId516" Type="http://schemas.openxmlformats.org/officeDocument/2006/relationships/hyperlink" Target="http://selfiestationrentallosangeles.blogspot.com/2024/11/360-photo-booth-accessories.html" TargetMode="External"/><Relationship Id="rId637" Type="http://schemas.openxmlformats.org/officeDocument/2006/relationships/hyperlink" Target="http://360photoboothrentalinorangecounty.blogspot.com/2024/11/wedding-photo-booth-near-me.html" TargetMode="External"/><Relationship Id="rId515" Type="http://schemas.openxmlformats.org/officeDocument/2006/relationships/hyperlink" Target="http://selfiestationrentallosangeles.blogspot.com/2024/11/selfie-party-booth-beverly-hills.html" TargetMode="External"/><Relationship Id="rId636" Type="http://schemas.openxmlformats.org/officeDocument/2006/relationships/hyperlink" Target="http://360photoboothrentalinorangecounty.blogspot.com/2024/11/photo-booth-enclosure.html" TargetMode="External"/><Relationship Id="rId15" Type="http://schemas.openxmlformats.org/officeDocument/2006/relationships/hyperlink" Target="https://docs.google.com/spreadsheets/d/1XErEYVSpc0A_0qSNVqPAnBomIzIwjJEZOsBAOUxCjvQ/pubhtml" TargetMode="External"/><Relationship Id="rId14" Type="http://schemas.openxmlformats.org/officeDocument/2006/relationships/hyperlink" Target="https://docs.google.com/spreadsheet/pub?key=1XErEYVSpc0A_0qSNVqPAnBomIzIwjJEZOsBAOUxCjvQ" TargetMode="External"/><Relationship Id="rId17" Type="http://schemas.openxmlformats.org/officeDocument/2006/relationships/hyperlink" Target="https://docs.google.com/spreadsheets/d/1XErEYVSpc0A_0qSNVqPAnBomIzIwjJEZOsBAOUxCjvQ/view" TargetMode="External"/><Relationship Id="rId16" Type="http://schemas.openxmlformats.org/officeDocument/2006/relationships/hyperlink" Target="https://docs.google.com/spreadsheets/d/1XErEYVSpc0A_0qSNVqPAnBomIzIwjJEZOsBAOUxCjvQ/pub" TargetMode="External"/><Relationship Id="rId19" Type="http://schemas.openxmlformats.org/officeDocument/2006/relationships/hyperlink" Target="https://docs.google.com/drawings/d/1SB168oNFucoSs9Vqbm0W0O4Ue_2BUEGn6favOT8ow44/edit?usp=sharing" TargetMode="External"/><Relationship Id="rId510" Type="http://schemas.openxmlformats.org/officeDocument/2006/relationships/hyperlink" Target="http://bestphotoboothrentalorangecounty.blogspot.com/2024/11/wedding-photo-booth-near-me.html" TargetMode="External"/><Relationship Id="rId631" Type="http://schemas.openxmlformats.org/officeDocument/2006/relationships/hyperlink" Target="http://360photoboothrentalinorangecounty.blogspot.com/2024/11/selfie-party-booth-beverly-hills.html" TargetMode="External"/><Relationship Id="rId18" Type="http://schemas.openxmlformats.org/officeDocument/2006/relationships/hyperlink" Target="https://docs.google.com/forms/d/1iR8czSahbGKgyKvFiDoh7ZD16mpabAatuKR9-Tw6yGw/edit?usp=sharing" TargetMode="External"/><Relationship Id="rId630" Type="http://schemas.openxmlformats.org/officeDocument/2006/relationships/hyperlink" Target="http://partysnapsphotoboothoc.blogspot.com/2024/11/roamer-photo-booth.html" TargetMode="External"/><Relationship Id="rId84" Type="http://schemas.openxmlformats.org/officeDocument/2006/relationships/hyperlink" Target="https://docs.google.com/presentation/d/1vqpz8PhNrVzivWKyjf0dPLoYGAK4B5y_QJlRMQen5KI/htmlpresent" TargetMode="External"/><Relationship Id="rId83" Type="http://schemas.openxmlformats.org/officeDocument/2006/relationships/hyperlink" Target="https://docs.google.com/presentation/d/1vqpz8PhNrVzivWKyjf0dPLoYGAK4B5y_QJlRMQen5KI/view" TargetMode="External"/><Relationship Id="rId86" Type="http://schemas.openxmlformats.org/officeDocument/2006/relationships/hyperlink" Target="https://docs.google.com/document/d/1m6ZI8bq3_BCXH1b2ebuY4PEWDFlLfIRdO5jbM5ceuvw/pub" TargetMode="External"/><Relationship Id="rId85" Type="http://schemas.openxmlformats.org/officeDocument/2006/relationships/hyperlink" Target="https://docs.google.com/document/d/1m6ZI8bq3_BCXH1b2ebuY4PEWDFlLfIRdO5jbM5ceuvw/edit?usp=sharing" TargetMode="External"/><Relationship Id="rId88" Type="http://schemas.openxmlformats.org/officeDocument/2006/relationships/hyperlink" Target="https://docs.google.com/presentation/d/13yg2w4uTG3vn488ULa8T_jisUwQug2TEDO6pnN3Y9WA/edit?usp=sharing" TargetMode="External"/><Relationship Id="rId87" Type="http://schemas.openxmlformats.org/officeDocument/2006/relationships/hyperlink" Target="https://docs.google.com/document/d/1m6ZI8bq3_BCXH1b2ebuY4PEWDFlLfIRdO5jbM5ceuvw/view" TargetMode="External"/><Relationship Id="rId89" Type="http://schemas.openxmlformats.org/officeDocument/2006/relationships/hyperlink" Target="https://docs.google.com/presentation/d/13yg2w4uTG3vn488ULa8T_jisUwQug2TEDO6pnN3Y9WA/pub?start=true&amp;loop=true&amp;delayms=3000" TargetMode="External"/><Relationship Id="rId80" Type="http://schemas.openxmlformats.org/officeDocument/2006/relationships/hyperlink" Target="https://docs.google.com/document/d/1Qh5ghMj_mMfcLI1NnQwMHSlWqtApgeoT928gCcuzq-8/view" TargetMode="External"/><Relationship Id="rId82" Type="http://schemas.openxmlformats.org/officeDocument/2006/relationships/hyperlink" Target="https://docs.google.com/presentation/d/1vqpz8PhNrVzivWKyjf0dPLoYGAK4B5y_QJlRMQen5KI/pub?start=true&amp;loop=true&amp;delayms=3000" TargetMode="External"/><Relationship Id="rId81" Type="http://schemas.openxmlformats.org/officeDocument/2006/relationships/hyperlink" Target="https://docs.google.com/presentation/d/1vqpz8PhNrVzivWKyjf0dPLoYGAK4B5y_QJlRMQen5KI/edit?usp=sharing" TargetMode="External"/><Relationship Id="rId73" Type="http://schemas.openxmlformats.org/officeDocument/2006/relationships/hyperlink" Target="https://docs.google.com/presentation/d/1poVvMJwXl31hBIVY8KUl2nsA0sKLfg3yDvleqGpW8Kg/view" TargetMode="External"/><Relationship Id="rId72" Type="http://schemas.openxmlformats.org/officeDocument/2006/relationships/hyperlink" Target="https://docs.google.com/presentation/d/1poVvMJwXl31hBIVY8KUl2nsA0sKLfg3yDvleqGpW8Kg/pub?start=true&amp;loop=true&amp;delayms=3000" TargetMode="External"/><Relationship Id="rId75" Type="http://schemas.openxmlformats.org/officeDocument/2006/relationships/hyperlink" Target="https://drive.google.com/file/d/1zhmPZZeNPL_xG51UBXk0Ve6pFLerBvdM/view?usp=sharing" TargetMode="External"/><Relationship Id="rId74" Type="http://schemas.openxmlformats.org/officeDocument/2006/relationships/hyperlink" Target="https://docs.google.com/presentation/d/1poVvMJwXl31hBIVY8KUl2nsA0sKLfg3yDvleqGpW8Kg/htmlpresent" TargetMode="External"/><Relationship Id="rId77" Type="http://schemas.openxmlformats.org/officeDocument/2006/relationships/hyperlink" Target="https://drive.google.com/file/d/1mjpGRCxIWOUdNqorLLnrluo06x8K96lT/view?usp=sharing" TargetMode="External"/><Relationship Id="rId76" Type="http://schemas.openxmlformats.org/officeDocument/2006/relationships/hyperlink" Target="https://drive.google.com/file/d/1y9A_mi2aAVhhrrgVoFmsiy3Oad0lSYPo/view?usp=sharing" TargetMode="External"/><Relationship Id="rId79" Type="http://schemas.openxmlformats.org/officeDocument/2006/relationships/hyperlink" Target="https://docs.google.com/document/d/1Qh5ghMj_mMfcLI1NnQwMHSlWqtApgeoT928gCcuzq-8/pub" TargetMode="External"/><Relationship Id="rId78" Type="http://schemas.openxmlformats.org/officeDocument/2006/relationships/hyperlink" Target="https://docs.google.com/document/d/1Qh5ghMj_mMfcLI1NnQwMHSlWqtApgeoT928gCcuzq-8/edit?usp=sharing" TargetMode="External"/><Relationship Id="rId71" Type="http://schemas.openxmlformats.org/officeDocument/2006/relationships/hyperlink" Target="https://docs.google.com/presentation/d/1poVvMJwXl31hBIVY8KUl2nsA0sKLfg3yDvleqGpW8Kg/edit?usp=sharing" TargetMode="External"/><Relationship Id="rId70" Type="http://schemas.openxmlformats.org/officeDocument/2006/relationships/hyperlink" Target="https://docs.google.com/document/d/1erpSD5tld0cjeiA5PmDtfInJ1JGn5VlOixiuDQ5HFSQ/view" TargetMode="External"/><Relationship Id="rId62" Type="http://schemas.openxmlformats.org/officeDocument/2006/relationships/hyperlink" Target="https://docs.google.com/document/d/1o1yOAynDEXy4rksKn5LZFQ3X2H1PsJo_tQd6AFcM4LU/pub" TargetMode="External"/><Relationship Id="rId61" Type="http://schemas.openxmlformats.org/officeDocument/2006/relationships/hyperlink" Target="https://docs.google.com/document/d/1o1yOAynDEXy4rksKn5LZFQ3X2H1PsJo_tQd6AFcM4LU/edit?usp=sharing" TargetMode="External"/><Relationship Id="rId64" Type="http://schemas.openxmlformats.org/officeDocument/2006/relationships/hyperlink" Target="https://docs.google.com/presentation/d/1KSQ906e3VfPkM3eTTIT0xWEaj09e5AISxTG9YFtZzIs/edit?usp=sharing" TargetMode="External"/><Relationship Id="rId63" Type="http://schemas.openxmlformats.org/officeDocument/2006/relationships/hyperlink" Target="https://docs.google.com/document/d/1o1yOAynDEXy4rksKn5LZFQ3X2H1PsJo_tQd6AFcM4LU/view" TargetMode="External"/><Relationship Id="rId66" Type="http://schemas.openxmlformats.org/officeDocument/2006/relationships/hyperlink" Target="https://docs.google.com/presentation/d/1KSQ906e3VfPkM3eTTIT0xWEaj09e5AISxTG9YFtZzIs/view" TargetMode="External"/><Relationship Id="rId65" Type="http://schemas.openxmlformats.org/officeDocument/2006/relationships/hyperlink" Target="https://docs.google.com/presentation/d/1KSQ906e3VfPkM3eTTIT0xWEaj09e5AISxTG9YFtZzIs/pub?start=true&amp;loop=true&amp;delayms=3000" TargetMode="External"/><Relationship Id="rId68" Type="http://schemas.openxmlformats.org/officeDocument/2006/relationships/hyperlink" Target="https://docs.google.com/document/d/1erpSD5tld0cjeiA5PmDtfInJ1JGn5VlOixiuDQ5HFSQ/edit?usp=sharing" TargetMode="External"/><Relationship Id="rId67" Type="http://schemas.openxmlformats.org/officeDocument/2006/relationships/hyperlink" Target="https://docs.google.com/presentation/d/1KSQ906e3VfPkM3eTTIT0xWEaj09e5AISxTG9YFtZzIs/htmlpresent" TargetMode="External"/><Relationship Id="rId609" Type="http://schemas.openxmlformats.org/officeDocument/2006/relationships/hyperlink" Target="http://photoboothrentalfullerton.blogspot.com/2024/11/seattle-photo-booth.html" TargetMode="External"/><Relationship Id="rId608" Type="http://schemas.openxmlformats.org/officeDocument/2006/relationships/hyperlink" Target="http://photoboothrentalfullerton.blogspot.com/2024/11/roamer-photo-booth.html" TargetMode="External"/><Relationship Id="rId607" Type="http://schemas.openxmlformats.org/officeDocument/2006/relationships/hyperlink" Target="http://photoboothrentalfullerton.blogspot.com/2024/11/photo-booth-rental-surrey.html" TargetMode="External"/><Relationship Id="rId60" Type="http://schemas.openxmlformats.org/officeDocument/2006/relationships/hyperlink" Target="https://docs.google.com/presentation/d/129brwl0JIiVEy0NnDBIk-MFpKkuybpcFVXPhQADNp14/htmlpresent" TargetMode="External"/><Relationship Id="rId602" Type="http://schemas.openxmlformats.org/officeDocument/2006/relationships/hyperlink" Target="http://photoboothrentalfullerton.blogspot.com/2024/11/mirror-photo-booth-rental-near-me.html" TargetMode="External"/><Relationship Id="rId601" Type="http://schemas.openxmlformats.org/officeDocument/2006/relationships/hyperlink" Target="http://photoboothrentalfullerton.blogspot.com/2024/11/360-photo-booth-accessories.html" TargetMode="External"/><Relationship Id="rId600" Type="http://schemas.openxmlformats.org/officeDocument/2006/relationships/hyperlink" Target="http://photoboothrentalfullerton.blogspot.com/2024/11/selfie-party-booth-beverly-hills.html" TargetMode="External"/><Relationship Id="rId606" Type="http://schemas.openxmlformats.org/officeDocument/2006/relationships/hyperlink" Target="http://photoboothrentalfullerton.blogspot.com/2024/11/photobooth-los-angeles.html" TargetMode="External"/><Relationship Id="rId605" Type="http://schemas.openxmlformats.org/officeDocument/2006/relationships/hyperlink" Target="http://photoboothrentalfullerton.blogspot.com/2024/11/ring-light-photo-booth-rental.html" TargetMode="External"/><Relationship Id="rId604" Type="http://schemas.openxmlformats.org/officeDocument/2006/relationships/hyperlink" Target="http://photoboothrentalfullerton.blogspot.com/2024/11/headshots-for-remote-teams.html" TargetMode="External"/><Relationship Id="rId603" Type="http://schemas.openxmlformats.org/officeDocument/2006/relationships/hyperlink" Target="http://photoboothrentalfullerton.blogspot.com/2024/11/photo-booth-for-wedding-reception.html" TargetMode="External"/><Relationship Id="rId69" Type="http://schemas.openxmlformats.org/officeDocument/2006/relationships/hyperlink" Target="https://docs.google.com/document/d/1erpSD5tld0cjeiA5PmDtfInJ1JGn5VlOixiuDQ5HFSQ/pub" TargetMode="External"/><Relationship Id="rId51" Type="http://schemas.openxmlformats.org/officeDocument/2006/relationships/hyperlink" Target="https://drive.google.com/file/d/15_ZrObpCXn87rdGv8kETuWtG7Y-_JjOL/view?usp=sharing" TargetMode="External"/><Relationship Id="rId50" Type="http://schemas.openxmlformats.org/officeDocument/2006/relationships/hyperlink" Target="https://drive.google.com/drive/folders/178kCaBCcABg7gg5Ttj-Fg3zhgXrfqoDX?usp=sharing" TargetMode="External"/><Relationship Id="rId53" Type="http://schemas.openxmlformats.org/officeDocument/2006/relationships/hyperlink" Target="https://drive.google.com/file/d/1Dhlf5zkTAKy120iuO7iNi-3Msl2pO6Es/view?usp=sharing" TargetMode="External"/><Relationship Id="rId52" Type="http://schemas.openxmlformats.org/officeDocument/2006/relationships/hyperlink" Target="https://drive.google.com/file/d/1GCV5SASDw9xJ9Ajin8gLMFzgaQiNVXSH/view?usp=sharing" TargetMode="External"/><Relationship Id="rId55" Type="http://schemas.openxmlformats.org/officeDocument/2006/relationships/hyperlink" Target="https://docs.google.com/document/d/1VPqnfxwFLVIAVS5oKGUI8-iiGFDUJAENh0bx0Xkcuuw/pub" TargetMode="External"/><Relationship Id="rId54" Type="http://schemas.openxmlformats.org/officeDocument/2006/relationships/hyperlink" Target="https://docs.google.com/document/d/1VPqnfxwFLVIAVS5oKGUI8-iiGFDUJAENh0bx0Xkcuuw/edit?usp=sharing" TargetMode="External"/><Relationship Id="rId57" Type="http://schemas.openxmlformats.org/officeDocument/2006/relationships/hyperlink" Target="https://docs.google.com/presentation/d/129brwl0JIiVEy0NnDBIk-MFpKkuybpcFVXPhQADNp14/edit?usp=sharing" TargetMode="External"/><Relationship Id="rId56" Type="http://schemas.openxmlformats.org/officeDocument/2006/relationships/hyperlink" Target="https://docs.google.com/document/d/1VPqnfxwFLVIAVS5oKGUI8-iiGFDUJAENh0bx0Xkcuuw/view" TargetMode="External"/><Relationship Id="rId59" Type="http://schemas.openxmlformats.org/officeDocument/2006/relationships/hyperlink" Target="https://docs.google.com/presentation/d/129brwl0JIiVEy0NnDBIk-MFpKkuybpcFVXPhQADNp14/view" TargetMode="External"/><Relationship Id="rId58" Type="http://schemas.openxmlformats.org/officeDocument/2006/relationships/hyperlink" Target="https://docs.google.com/presentation/d/129brwl0JIiVEy0NnDBIk-MFpKkuybpcFVXPhQADNp14/pub?start=true&amp;loop=true&amp;delayms=3000" TargetMode="External"/><Relationship Id="rId590" Type="http://schemas.openxmlformats.org/officeDocument/2006/relationships/hyperlink" Target="http://photoboothrentalinirvine.blogspot.com/2024/11/photo-booth-services-near-me.html" TargetMode="External"/><Relationship Id="rId107" Type="http://schemas.openxmlformats.org/officeDocument/2006/relationships/hyperlink" Target="https://docs.google.com/presentation/d/1AXfvM93mYHJ5PetdrunXWXRR-JCiK3J1sT_8Y2KuIas/view" TargetMode="External"/><Relationship Id="rId228" Type="http://schemas.openxmlformats.org/officeDocument/2006/relationships/hyperlink" Target="https://drive.google.com/file/d/1QKxbl2Lx-AN5_19ilO_9XGzkiOeW4Jnt/view?usp=sharing" TargetMode="External"/><Relationship Id="rId349" Type="http://schemas.openxmlformats.org/officeDocument/2006/relationships/hyperlink" Target="https://drive.google.com/file/d/1obY1eHCmKVQRZHjxu3rfKsPupe_EoxzF/view?usp=sharing" TargetMode="External"/><Relationship Id="rId106" Type="http://schemas.openxmlformats.org/officeDocument/2006/relationships/hyperlink" Target="https://docs.google.com/presentation/d/1AXfvM93mYHJ5PetdrunXWXRR-JCiK3J1sT_8Y2KuIas/pub?start=true&amp;loop=true&amp;delayms=3000" TargetMode="External"/><Relationship Id="rId227" Type="http://schemas.openxmlformats.org/officeDocument/2006/relationships/hyperlink" Target="https://drive.google.com/file/d/1jrVppwvAzLqhaKiOh42jIRAKxSGwXKZg/view?usp=sharing" TargetMode="External"/><Relationship Id="rId348" Type="http://schemas.openxmlformats.org/officeDocument/2006/relationships/hyperlink" Target="https://drive.google.com/file/d/14WtT6Y_7I7ed91Vx_TG6qt67ZX3D84mH/view?usp=sharing" TargetMode="External"/><Relationship Id="rId469" Type="http://schemas.openxmlformats.org/officeDocument/2006/relationships/hyperlink" Target="http://glamfilterphotobooth.blogspot.com/2024/10/photo-booth-for-wedding-reception.html" TargetMode="External"/><Relationship Id="rId105" Type="http://schemas.openxmlformats.org/officeDocument/2006/relationships/hyperlink" Target="https://docs.google.com/presentation/d/1AXfvM93mYHJ5PetdrunXWXRR-JCiK3J1sT_8Y2KuIas/edit?usp=sharing" TargetMode="External"/><Relationship Id="rId226" Type="http://schemas.openxmlformats.org/officeDocument/2006/relationships/hyperlink" Target="https://drive.google.com/file/d/1P9-HOEpQs_XH-VM29GWrtmkxqd3t-lez/view?usp=sharing" TargetMode="External"/><Relationship Id="rId347" Type="http://schemas.openxmlformats.org/officeDocument/2006/relationships/hyperlink" Target="https://drive.google.com/file/d/1W1W0EUzPnptuNYzKBvyC44qXb7TUgdzv/view?usp=sharing" TargetMode="External"/><Relationship Id="rId468" Type="http://schemas.openxmlformats.org/officeDocument/2006/relationships/hyperlink" Target="http://glamfilterphotobooth.blogspot.com/2024/10/mirror-photo-booth-rental-near-me.html" TargetMode="External"/><Relationship Id="rId589" Type="http://schemas.openxmlformats.org/officeDocument/2006/relationships/hyperlink" Target="http://photoboothrentalinirvine.blogspot.com/2024/11/wedding-photo-booth-near-me.html" TargetMode="External"/><Relationship Id="rId104" Type="http://schemas.openxmlformats.org/officeDocument/2006/relationships/hyperlink" Target="https://docs.google.com/document/d/1A3FMIItdyXgxUva_dztIoYEnw0ILZEq6oMjjwrjztG8/view" TargetMode="External"/><Relationship Id="rId225" Type="http://schemas.openxmlformats.org/officeDocument/2006/relationships/hyperlink" Target="https://drive.google.com/file/d/1Ov73aMrZPs1gSdiOiKP5Qi_2xjV0q1LV/view?usp=sharing" TargetMode="External"/><Relationship Id="rId346" Type="http://schemas.openxmlformats.org/officeDocument/2006/relationships/hyperlink" Target="https://drive.google.com/file/d/1hPu3zdc3210XBr715ZzVczJgh4E02mN1/view?usp=sharing" TargetMode="External"/><Relationship Id="rId467" Type="http://schemas.openxmlformats.org/officeDocument/2006/relationships/hyperlink" Target="http://glamfilterphotobooth.blogspot.com/2024/10/360-photo-booth-accessories.html" TargetMode="External"/><Relationship Id="rId588" Type="http://schemas.openxmlformats.org/officeDocument/2006/relationships/hyperlink" Target="http://photoboothrentalinirvine.blogspot.com/2024/11/photo-booth-enclosure.html" TargetMode="External"/><Relationship Id="rId109" Type="http://schemas.openxmlformats.org/officeDocument/2006/relationships/hyperlink" Target="https://docs.google.com/document/d/1icscTyBoNHeAY5adZwqmZSp18Tuf2SQginrFE8WiH4c/edit?usp=sharing" TargetMode="External"/><Relationship Id="rId108" Type="http://schemas.openxmlformats.org/officeDocument/2006/relationships/hyperlink" Target="https://docs.google.com/presentation/d/1AXfvM93mYHJ5PetdrunXWXRR-JCiK3J1sT_8Y2KuIas/htmlpresent" TargetMode="External"/><Relationship Id="rId229" Type="http://schemas.openxmlformats.org/officeDocument/2006/relationships/hyperlink" Target="https://drive.google.com/file/d/1gX_j4mXxC4-m-llt-bc_e1bpI_fpXvp2/view?usp=sharing" TargetMode="External"/><Relationship Id="rId220" Type="http://schemas.openxmlformats.org/officeDocument/2006/relationships/hyperlink" Target="https://drive.google.com/file/d/11ADTYSQ7A792TGw8C2_-erIdGJyfcaEo/view?usp=sharing" TargetMode="External"/><Relationship Id="rId341" Type="http://schemas.openxmlformats.org/officeDocument/2006/relationships/hyperlink" Target="https://drive.google.com/file/d/16aR-ebnw9Wc2PmAhSRGh7h44F7PCwMgl/view?usp=sharing" TargetMode="External"/><Relationship Id="rId462" Type="http://schemas.openxmlformats.org/officeDocument/2006/relationships/hyperlink" Target="http://partysnapsphotoboothoc.blogspot.com/2024/10/photo-booth-enclosure.html" TargetMode="External"/><Relationship Id="rId583" Type="http://schemas.openxmlformats.org/officeDocument/2006/relationships/hyperlink" Target="http://photoboothrentalinirvine.blogspot.com/2024/11/mirror-photo-booth-rental-near-me.html" TargetMode="External"/><Relationship Id="rId340" Type="http://schemas.openxmlformats.org/officeDocument/2006/relationships/hyperlink" Target="https://drive.google.com/file/d/1ns2tKy6c6VA3fMtbliU2BuiUTG6p7rWT/view?usp=sharing" TargetMode="External"/><Relationship Id="rId461" Type="http://schemas.openxmlformats.org/officeDocument/2006/relationships/hyperlink" Target="http://partysnapsphotoboothoc.blogspot.com/2024/10/photo-machine-rental.html" TargetMode="External"/><Relationship Id="rId582" Type="http://schemas.openxmlformats.org/officeDocument/2006/relationships/hyperlink" Target="http://photoboothrentalinirvine.blogspot.com/2024/11/360-photo-booth-accessories.html" TargetMode="External"/><Relationship Id="rId460" Type="http://schemas.openxmlformats.org/officeDocument/2006/relationships/hyperlink" Target="http://partysnapsphotoboothoc.blogspot.com/2024/10/headshots-for-remote-teams.html" TargetMode="External"/><Relationship Id="rId581" Type="http://schemas.openxmlformats.org/officeDocument/2006/relationships/hyperlink" Target="http://photoboothrentalinirvine.blogspot.com/2024/11/selfie-party-booth-beverly-hills.html" TargetMode="External"/><Relationship Id="rId580" Type="http://schemas.openxmlformats.org/officeDocument/2006/relationships/hyperlink" Target="http://longbeachphotobooth.blogspot.com/2024/11/camera-booth_20.html" TargetMode="External"/><Relationship Id="rId103" Type="http://schemas.openxmlformats.org/officeDocument/2006/relationships/hyperlink" Target="https://docs.google.com/document/d/1A3FMIItdyXgxUva_dztIoYEnw0ILZEq6oMjjwrjztG8/pub" TargetMode="External"/><Relationship Id="rId224" Type="http://schemas.openxmlformats.org/officeDocument/2006/relationships/hyperlink" Target="https://drive.google.com/file/d/1HXDjJSjr5DlECSQIfYBxa-6fg6-Cw_wJ/view?usp=sharing" TargetMode="External"/><Relationship Id="rId345" Type="http://schemas.openxmlformats.org/officeDocument/2006/relationships/hyperlink" Target="https://drive.google.com/file/d/1jiInFLf7zpdSq1oy36EGr-C_voQCW9qm/view?usp=sharing" TargetMode="External"/><Relationship Id="rId466" Type="http://schemas.openxmlformats.org/officeDocument/2006/relationships/hyperlink" Target="http://glamfilterphotobooth.blogspot.com/2024/10/selfie-party-booth-beverly-hills.html" TargetMode="External"/><Relationship Id="rId587" Type="http://schemas.openxmlformats.org/officeDocument/2006/relationships/hyperlink" Target="http://photoboothrentalinirvine.blogspot.com/2024/11/photo-machine-rental.html" TargetMode="External"/><Relationship Id="rId102" Type="http://schemas.openxmlformats.org/officeDocument/2006/relationships/hyperlink" Target="https://docs.google.com/document/d/1A3FMIItdyXgxUva_dztIoYEnw0ILZEq6oMjjwrjztG8/edit?usp=sharing" TargetMode="External"/><Relationship Id="rId223" Type="http://schemas.openxmlformats.org/officeDocument/2006/relationships/hyperlink" Target="https://drive.google.com/file/d/1Z-ev_Orfd_TYwmMMjW2A0dEsT3OXYVUS/view?usp=sharing" TargetMode="External"/><Relationship Id="rId344" Type="http://schemas.openxmlformats.org/officeDocument/2006/relationships/hyperlink" Target="https://drive.google.com/file/d/1GGjocjxeQg60-FYyqSg0buzaiaNzO388/view?usp=sharing" TargetMode="External"/><Relationship Id="rId465" Type="http://schemas.openxmlformats.org/officeDocument/2006/relationships/hyperlink" Target="http://partysnapsphotoboothoc.blogspot.com/2024/10/roamer-photo-booth.html" TargetMode="External"/><Relationship Id="rId586" Type="http://schemas.openxmlformats.org/officeDocument/2006/relationships/hyperlink" Target="http://photoboothrentalinirvine.blogspot.com/2024/11/diy-wedding-photo-booth.html" TargetMode="External"/><Relationship Id="rId101" Type="http://schemas.openxmlformats.org/officeDocument/2006/relationships/hyperlink" Target="https://drive.google.com/file/d/1fqSJTjw0s4EMI8gx8DxvZlGraM4kYske/view?usp=sharing" TargetMode="External"/><Relationship Id="rId222" Type="http://schemas.openxmlformats.org/officeDocument/2006/relationships/hyperlink" Target="https://drive.google.com/file/d/1qVpZgzq7S617jovdCmgvD-KEoqyxz5vC/view?usp=sharing" TargetMode="External"/><Relationship Id="rId343" Type="http://schemas.openxmlformats.org/officeDocument/2006/relationships/hyperlink" Target="https://drive.google.com/file/d/1tT-H6sjTiLIBPQwxRf6TMxgs_TGF2wTt/view?usp=sharing" TargetMode="External"/><Relationship Id="rId464" Type="http://schemas.openxmlformats.org/officeDocument/2006/relationships/hyperlink" Target="http://partysnapsphotoboothoc.blogspot.com/2024/10/photo-booth-services-near-me.html" TargetMode="External"/><Relationship Id="rId585" Type="http://schemas.openxmlformats.org/officeDocument/2006/relationships/hyperlink" Target="http://photoboothrentalinirvine.blogspot.com/2024/11/headshots-for-remote-teams.html" TargetMode="External"/><Relationship Id="rId100" Type="http://schemas.openxmlformats.org/officeDocument/2006/relationships/hyperlink" Target="https://drive.google.com/file/d/1mX0VVyHpz5io-MDkJknWsfugK2n0GA0_/view?usp=sharing" TargetMode="External"/><Relationship Id="rId221" Type="http://schemas.openxmlformats.org/officeDocument/2006/relationships/hyperlink" Target="https://drive.google.com/file/d/1LpXFRHoNIT9PrR7tXoxIkmDLnCk5rTGh/view?usp=sharing" TargetMode="External"/><Relationship Id="rId342" Type="http://schemas.openxmlformats.org/officeDocument/2006/relationships/hyperlink" Target="https://drive.google.com/file/d/1MBOIz9hvddCZlRPsC_mN63A1tHYAJgK2/view?usp=sharing" TargetMode="External"/><Relationship Id="rId463" Type="http://schemas.openxmlformats.org/officeDocument/2006/relationships/hyperlink" Target="http://partysnapsphotoboothoc.blogspot.com/2024/10/wedding-photo-booth-near-me.html" TargetMode="External"/><Relationship Id="rId584" Type="http://schemas.openxmlformats.org/officeDocument/2006/relationships/hyperlink" Target="http://photoboothrentalinirvine.blogspot.com/2024/11/photo-booth-for-wedding-reception.html" TargetMode="External"/><Relationship Id="rId217" Type="http://schemas.openxmlformats.org/officeDocument/2006/relationships/hyperlink" Target="https://docs.google.com/spreadsheets/d/1EXpnRlh6RBnSCAJih9BBGjq9M_d5R-VH/edit?usp=sharing&amp;ouid=115602453726005426174&amp;rtpof=true&amp;sd=true" TargetMode="External"/><Relationship Id="rId338" Type="http://schemas.openxmlformats.org/officeDocument/2006/relationships/hyperlink" Target="https://drive.google.com/file/d/1Sh01sIj3WjEvyYz5U66Qq7xtu5NpK8z2/view?usp=sharing" TargetMode="External"/><Relationship Id="rId459" Type="http://schemas.openxmlformats.org/officeDocument/2006/relationships/hyperlink" Target="http://partysnapsphotoboothoc.blogspot.com/2024/10/photo-booth-for-wedding-reception.html" TargetMode="External"/><Relationship Id="rId216" Type="http://schemas.openxmlformats.org/officeDocument/2006/relationships/hyperlink" Target="https://drive.google.com/file/d/1CUQXmw4WAuQTn6FisqdUy1QCl6XXD_bG/view?usp=sharing" TargetMode="External"/><Relationship Id="rId337" Type="http://schemas.openxmlformats.org/officeDocument/2006/relationships/hyperlink" Target="https://drive.google.com/file/d/1fCmZmbNEAYZqcouEU9ZShRMhllSVloeu/view?usp=sharing" TargetMode="External"/><Relationship Id="rId458" Type="http://schemas.openxmlformats.org/officeDocument/2006/relationships/hyperlink" Target="http://partysnapsphotoboothoc.blogspot.com/2024/10/mirror-photo-booth-rental-near-me.html" TargetMode="External"/><Relationship Id="rId579" Type="http://schemas.openxmlformats.org/officeDocument/2006/relationships/hyperlink" Target="http://longbeachphotobooth.blogspot.com/2024/11/seattle-photo-booth_20.html" TargetMode="External"/><Relationship Id="rId215" Type="http://schemas.openxmlformats.org/officeDocument/2006/relationships/hyperlink" Target="https://docs.google.com/spreadsheets/d/1y8j0UZFnGmHWsDTP3P5ZpCjuCc3qSp_H/edit?usp=sharing&amp;ouid=115602453726005426174&amp;rtpof=true&amp;sd=true" TargetMode="External"/><Relationship Id="rId336" Type="http://schemas.openxmlformats.org/officeDocument/2006/relationships/hyperlink" Target="https://drive.google.com/file/d/1zDvCdXEK3C1jTiab2fC1clbajweAJLbC/view?usp=sharing" TargetMode="External"/><Relationship Id="rId457" Type="http://schemas.openxmlformats.org/officeDocument/2006/relationships/hyperlink" Target="http://partysnapsphotoboothoc.blogspot.com/2024/10/360-photo-booth-accessories.html" TargetMode="External"/><Relationship Id="rId578" Type="http://schemas.openxmlformats.org/officeDocument/2006/relationships/hyperlink" Target="http://longbeachphotobooth.blogspot.com/2024/11/roamer-photo-booth_20.html" TargetMode="External"/><Relationship Id="rId214" Type="http://schemas.openxmlformats.org/officeDocument/2006/relationships/hyperlink" Target="https://drive.google.com/file/d/11gtkgWaa4Vi1UucjaQgWgHmw4fIkGHzb/view?usp=sharing" TargetMode="External"/><Relationship Id="rId335" Type="http://schemas.openxmlformats.org/officeDocument/2006/relationships/hyperlink" Target="https://drive.google.com/file/d/1dw3AEV2GdT8g0ukvcx6A9roCaaB5sMTP/view?usp=sharing" TargetMode="External"/><Relationship Id="rId456" Type="http://schemas.openxmlformats.org/officeDocument/2006/relationships/hyperlink" Target="http://partysnapsphotoboothoc.blogspot.com/2024/10/selfie-party-booth-beverly-hills.html" TargetMode="External"/><Relationship Id="rId577" Type="http://schemas.openxmlformats.org/officeDocument/2006/relationships/hyperlink" Target="http://longbeachphotobooth.blogspot.com/2024/11/headshots-for-remote-teams_20.html" TargetMode="External"/><Relationship Id="rId219" Type="http://schemas.openxmlformats.org/officeDocument/2006/relationships/hyperlink" Target="https://drive.google.com/file/d/1P4-MXp9WATIUrTLnvDixyjH6ggqWlkBJ/view?usp=sharing" TargetMode="External"/><Relationship Id="rId218" Type="http://schemas.openxmlformats.org/officeDocument/2006/relationships/hyperlink" Target="https://drive.google.com/file/d/12zb7xyo2GzmVZvHpBTFZsWALtft6aAKq/view?usp=sharing" TargetMode="External"/><Relationship Id="rId339" Type="http://schemas.openxmlformats.org/officeDocument/2006/relationships/hyperlink" Target="https://drive.google.com/file/d/1KER7xwAMHsYLK9PyrHX2Y8_k1yoAQb67/view?usp=sharing" TargetMode="External"/><Relationship Id="rId330" Type="http://schemas.openxmlformats.org/officeDocument/2006/relationships/hyperlink" Target="https://drive.google.com/file/d/1d_IdnEn_EsakYJlwKWLlB5J2ecsdJO2T/view?usp=sharing" TargetMode="External"/><Relationship Id="rId451" Type="http://schemas.openxmlformats.org/officeDocument/2006/relationships/hyperlink" Target="http://photoboothrentalfullerton.blogspot.com/2024/10/photo-booth-rental-surrey.html" TargetMode="External"/><Relationship Id="rId572" Type="http://schemas.openxmlformats.org/officeDocument/2006/relationships/hyperlink" Target="http://redondobeach360photoboothrental.blogspot.com/2024/11/roamer-photo-booth_20.html" TargetMode="External"/><Relationship Id="rId450" Type="http://schemas.openxmlformats.org/officeDocument/2006/relationships/hyperlink" Target="http://photoboothrentalfullerton.blogspot.com/2024/10/headshots-for-remote-teams.html" TargetMode="External"/><Relationship Id="rId571" Type="http://schemas.openxmlformats.org/officeDocument/2006/relationships/hyperlink" Target="http://redondobeach360photoboothrental.blogspot.com/2024/11/photo-booth-services-near-me_20.html" TargetMode="External"/><Relationship Id="rId570" Type="http://schemas.openxmlformats.org/officeDocument/2006/relationships/hyperlink" Target="http://redondobeach360photoboothrental.blogspot.com/2024/11/wedding-photo-booth-near-me_20.html" TargetMode="External"/><Relationship Id="rId213" Type="http://schemas.openxmlformats.org/officeDocument/2006/relationships/hyperlink" Target="https://docs.google.com/spreadsheets/d/1NotVN0SniEGNKJotzNNxqqVqwEGjwaCv/edit?usp=sharing&amp;ouid=115602453726005426174&amp;rtpof=true&amp;sd=true" TargetMode="External"/><Relationship Id="rId334" Type="http://schemas.openxmlformats.org/officeDocument/2006/relationships/hyperlink" Target="https://drive.google.com/file/d/1i3YmSkzcxasxYNtB0y7Xe3r3zuPoBUEL/view?usp=sharing" TargetMode="External"/><Relationship Id="rId455" Type="http://schemas.openxmlformats.org/officeDocument/2006/relationships/hyperlink" Target="http://photoboothrentalfullerton.blogspot.com/2024/10/photo-machine-rental.html" TargetMode="External"/><Relationship Id="rId576" Type="http://schemas.openxmlformats.org/officeDocument/2006/relationships/hyperlink" Target="http://longbeachphotobooth.blogspot.com/2024/11/photo-booth-for-wedding-reception_20.html" TargetMode="External"/><Relationship Id="rId212" Type="http://schemas.openxmlformats.org/officeDocument/2006/relationships/hyperlink" Target="https://drive.google.com/file/d/1Gpwp5P2TUoWD2Plrgaw_warB-1sUhRAi/view?usp=sharing" TargetMode="External"/><Relationship Id="rId333" Type="http://schemas.openxmlformats.org/officeDocument/2006/relationships/hyperlink" Target="https://drive.google.com/file/d/1tVx-TnHBv-Za02Xt9ts76z4Y_qOTYWMH/view?usp=sharing" TargetMode="External"/><Relationship Id="rId454" Type="http://schemas.openxmlformats.org/officeDocument/2006/relationships/hyperlink" Target="http://photoboothrentalfullerton.blogspot.com/2024/10/diy-wedding-photo-booth.html" TargetMode="External"/><Relationship Id="rId575" Type="http://schemas.openxmlformats.org/officeDocument/2006/relationships/hyperlink" Target="http://longbeachphotobooth.blogspot.com/2024/11/mirror-photo-booth-rental-near-me_20.html" TargetMode="External"/><Relationship Id="rId211" Type="http://schemas.openxmlformats.org/officeDocument/2006/relationships/hyperlink" Target="https://docs.google.com/spreadsheets/d/15hzq6U-zrlOb0ekvbQTwDo_wu2Ir66-W/edit?usp=sharing&amp;ouid=115602453726005426174&amp;rtpof=true&amp;sd=true" TargetMode="External"/><Relationship Id="rId332" Type="http://schemas.openxmlformats.org/officeDocument/2006/relationships/hyperlink" Target="https://drive.google.com/file/d/1c6r4ZW5jEy7b11KKQt2Vdqt1hZqJk3l7/view?usp=sharing" TargetMode="External"/><Relationship Id="rId453" Type="http://schemas.openxmlformats.org/officeDocument/2006/relationships/hyperlink" Target="http://photoboothrentalfullerton.blogspot.com/2024/10/360-photo-booth-cost.html" TargetMode="External"/><Relationship Id="rId574" Type="http://schemas.openxmlformats.org/officeDocument/2006/relationships/hyperlink" Target="http://longbeachphotobooth.blogspot.com/2024/11/360-photo-booth-accessories_20.html" TargetMode="External"/><Relationship Id="rId210" Type="http://schemas.openxmlformats.org/officeDocument/2006/relationships/hyperlink" Target="https://drive.google.com/file/d/1AH_3o_nGTzb62ZwJSgs4zpOzYV6v0D3c/view?usp=sharing" TargetMode="External"/><Relationship Id="rId331" Type="http://schemas.openxmlformats.org/officeDocument/2006/relationships/hyperlink" Target="https://drive.google.com/file/d/1YItTNrMPtQ0ABXV-G1Ly8-9M8Kn2Ssyj/view?usp=sharing" TargetMode="External"/><Relationship Id="rId452" Type="http://schemas.openxmlformats.org/officeDocument/2006/relationships/hyperlink" Target="http://photoboothrentalfullerton.blogspot.com/2024/10/369-photo-booth-rental.html" TargetMode="External"/><Relationship Id="rId573" Type="http://schemas.openxmlformats.org/officeDocument/2006/relationships/hyperlink" Target="http://longbeachphotobooth.blogspot.com/2024/11/selfie-party-booth-beverly-hills_20.html" TargetMode="External"/><Relationship Id="rId370" Type="http://schemas.openxmlformats.org/officeDocument/2006/relationships/hyperlink" Target="https://drive.google.com/file/d/1go4FYt7tFIuovgvzooM71hwHGO3PH01D/view?usp=sharing" TargetMode="External"/><Relationship Id="rId491" Type="http://schemas.openxmlformats.org/officeDocument/2006/relationships/hyperlink" Target="http://videoboothrentalsorangecounty.blogspot.com/2024/11/headshots-for-remote-teams.html" TargetMode="External"/><Relationship Id="rId490" Type="http://schemas.openxmlformats.org/officeDocument/2006/relationships/hyperlink" Target="http://videoboothrentalsorangecounty.blogspot.com/2024/11/photo-booth-for-wedding-reception.html" TargetMode="External"/><Relationship Id="rId129" Type="http://schemas.openxmlformats.org/officeDocument/2006/relationships/hyperlink" Target="https://docs.google.com/presentation/d/1FW0uGfBfDEFLDbmnPHjT9nU7qj1yOWj_PAuao5qT8HY/edit?usp=sharing" TargetMode="External"/><Relationship Id="rId128" Type="http://schemas.openxmlformats.org/officeDocument/2006/relationships/hyperlink" Target="https://docs.google.com/document/d/1Mc8jFpOeZ1t_SMg3U95DEwisLLWt3lihFpi6kw-raoI/view" TargetMode="External"/><Relationship Id="rId249" Type="http://schemas.openxmlformats.org/officeDocument/2006/relationships/hyperlink" Target="https://drive.google.com/file/d/1iNmbzN-_WVtjQdict2vW43Oh36DZ5mbJ/view?usp=sharing" TargetMode="External"/><Relationship Id="rId127" Type="http://schemas.openxmlformats.org/officeDocument/2006/relationships/hyperlink" Target="https://docs.google.com/document/d/1Mc8jFpOeZ1t_SMg3U95DEwisLLWt3lihFpi6kw-raoI/pub" TargetMode="External"/><Relationship Id="rId248" Type="http://schemas.openxmlformats.org/officeDocument/2006/relationships/hyperlink" Target="https://drive.google.com/file/d/1a9RuTlA7fKKDg_ocZtufP6KYrPlWrIto/view?usp=sharing" TargetMode="External"/><Relationship Id="rId369" Type="http://schemas.openxmlformats.org/officeDocument/2006/relationships/hyperlink" Target="https://drive.google.com/file/d/1Fj09mfavvBfqloPVD0-i9C__I5gw2T4U/view?usp=sharing" TargetMode="External"/><Relationship Id="rId126" Type="http://schemas.openxmlformats.org/officeDocument/2006/relationships/hyperlink" Target="https://docs.google.com/document/d/1Mc8jFpOeZ1t_SMg3U95DEwisLLWt3lihFpi6kw-raoI/edit?usp=sharing" TargetMode="External"/><Relationship Id="rId247" Type="http://schemas.openxmlformats.org/officeDocument/2006/relationships/hyperlink" Target="https://drive.google.com/file/d/1rzAmb_jS1PLA9njua4K8Lf7Qz0PP2pKj/view?usp=sharing" TargetMode="External"/><Relationship Id="rId368" Type="http://schemas.openxmlformats.org/officeDocument/2006/relationships/hyperlink" Target="https://drive.google.com/file/d/1ylmgOO8rpLp8NXZXnZDCqMIRW4cGO-hJ/view?usp=sharing" TargetMode="External"/><Relationship Id="rId489" Type="http://schemas.openxmlformats.org/officeDocument/2006/relationships/hyperlink" Target="http://videoboothrentalsorangecounty.blogspot.com/2024/11/mirror-photo-booth-rental-near-me.html" TargetMode="External"/><Relationship Id="rId121" Type="http://schemas.openxmlformats.org/officeDocument/2006/relationships/hyperlink" Target="https://docs.google.com/presentation/d/1KnNANzPTVhcYdAng42Bfm0vNA0xlEDxl_L9DUbPSXDA/view" TargetMode="External"/><Relationship Id="rId242" Type="http://schemas.openxmlformats.org/officeDocument/2006/relationships/hyperlink" Target="https://drive.google.com/file/d/1npgN5xhLMSgbFM-0K5nBWDa8AS3jVyCU/view?usp=sharing" TargetMode="External"/><Relationship Id="rId363" Type="http://schemas.openxmlformats.org/officeDocument/2006/relationships/hyperlink" Target="https://drive.google.com/file/d/1DtbbDnHH1i4FvutRFhpqCTWfnNFkOkzA/view?usp=sharing" TargetMode="External"/><Relationship Id="rId484" Type="http://schemas.openxmlformats.org/officeDocument/2006/relationships/hyperlink" Target="http://photoboothrentalslosangeles.blogspot.com/2024/11/photo-booth-services-near-me.html" TargetMode="External"/><Relationship Id="rId120" Type="http://schemas.openxmlformats.org/officeDocument/2006/relationships/hyperlink" Target="https://docs.google.com/presentation/d/1KnNANzPTVhcYdAng42Bfm0vNA0xlEDxl_L9DUbPSXDA/pub?start=true&amp;loop=true&amp;delayms=3000" TargetMode="External"/><Relationship Id="rId241" Type="http://schemas.openxmlformats.org/officeDocument/2006/relationships/hyperlink" Target="https://drive.google.com/file/d/1s3CaulB24D7gPKb75uppEMtHf7HD3u1g/view?usp=sharing" TargetMode="External"/><Relationship Id="rId362" Type="http://schemas.openxmlformats.org/officeDocument/2006/relationships/hyperlink" Target="https://drive.google.com/file/d/1ZqYvmOF0pnq7T5H9csSFHY5hnWYU7M2W/view?usp=sharing" TargetMode="External"/><Relationship Id="rId483" Type="http://schemas.openxmlformats.org/officeDocument/2006/relationships/hyperlink" Target="http://photoboothrentalslosangeles.blogspot.com/2024/11/headshots-for-remote-teams.html" TargetMode="External"/><Relationship Id="rId240" Type="http://schemas.openxmlformats.org/officeDocument/2006/relationships/hyperlink" Target="https://drive.google.com/file/d/1KoSY4jaf2H4XCK2rpPRgwS2O6C7FxHOw/view?usp=sharing" TargetMode="External"/><Relationship Id="rId361" Type="http://schemas.openxmlformats.org/officeDocument/2006/relationships/hyperlink" Target="https://drive.google.com/file/d/1hXtInZ0fIVmD7D3K4xtDCC4y3u_sKKhA/view?usp=sharing" TargetMode="External"/><Relationship Id="rId482" Type="http://schemas.openxmlformats.org/officeDocument/2006/relationships/hyperlink" Target="http://photoboothrentalslosangeles.blogspot.com/2024/11/photo-booth-for-wedding-reception.html" TargetMode="External"/><Relationship Id="rId360" Type="http://schemas.openxmlformats.org/officeDocument/2006/relationships/hyperlink" Target="https://drive.google.com/file/d/1xdCQtXjQkQ0LlLbkfmfWkaaF5wQt_kmc/view?usp=sharing" TargetMode="External"/><Relationship Id="rId481" Type="http://schemas.openxmlformats.org/officeDocument/2006/relationships/hyperlink" Target="http://photoboothrentalslosangeles.blogspot.com/2024/11/mirror-photo-booth-rental-near-me.html" TargetMode="External"/><Relationship Id="rId125" Type="http://schemas.openxmlformats.org/officeDocument/2006/relationships/hyperlink" Target="https://drive.google.com/file/d/1byYnx13_yOaYvJMKKC3BC6Y5LHQd4uYj/view?usp=sharing" TargetMode="External"/><Relationship Id="rId246" Type="http://schemas.openxmlformats.org/officeDocument/2006/relationships/hyperlink" Target="https://drive.google.com/file/d/1T_moDku6WKdWvMvmN3snwyVLYoEPp0ET/view?usp=sharing" TargetMode="External"/><Relationship Id="rId367" Type="http://schemas.openxmlformats.org/officeDocument/2006/relationships/hyperlink" Target="https://drive.google.com/file/d/1wchek8TG1JMp5ybzzyJ09iE267OMG9-A/view?usp=sharing" TargetMode="External"/><Relationship Id="rId488" Type="http://schemas.openxmlformats.org/officeDocument/2006/relationships/hyperlink" Target="http://videoboothrentalsorangecounty.blogspot.com/2024/11/selfie-party-booth-beverly-hills.html" TargetMode="External"/><Relationship Id="rId124" Type="http://schemas.openxmlformats.org/officeDocument/2006/relationships/hyperlink" Target="https://drive.google.com/file/d/13pE0o03YeEZYXDhs2RUgbwzaLfK1pAdA/view?usp=sharing" TargetMode="External"/><Relationship Id="rId245" Type="http://schemas.openxmlformats.org/officeDocument/2006/relationships/hyperlink" Target="https://drive.google.com/file/d/1bdIY3g_VME2APZyEDc0YgObwSJ-ruPw-/view?usp=sharing" TargetMode="External"/><Relationship Id="rId366" Type="http://schemas.openxmlformats.org/officeDocument/2006/relationships/hyperlink" Target="https://drive.google.com/file/d/1Fdm4i56wl3SnqnGDYiQY6s4JAHYFKeZ8/view?usp=sharing" TargetMode="External"/><Relationship Id="rId487" Type="http://schemas.openxmlformats.org/officeDocument/2006/relationships/hyperlink" Target="http://photoboothrentalslosangeles.blogspot.com/2024/11/camera-booth.html" TargetMode="External"/><Relationship Id="rId123" Type="http://schemas.openxmlformats.org/officeDocument/2006/relationships/hyperlink" Target="https://drive.google.com/file/d/1VtEyE_uFXxcfO9pInx48MCtwX4-AzH7Y/view?usp=sharing" TargetMode="External"/><Relationship Id="rId244" Type="http://schemas.openxmlformats.org/officeDocument/2006/relationships/hyperlink" Target="https://drive.google.com/file/d/1sysCeGHCCFtLOVxXTX1pMQy82aImJCMw/view?usp=sharing" TargetMode="External"/><Relationship Id="rId365" Type="http://schemas.openxmlformats.org/officeDocument/2006/relationships/hyperlink" Target="https://drive.google.com/file/d/1yEEap52LjbSTwOlYKsYLHLscm_VJtH0t/view?usp=sharing" TargetMode="External"/><Relationship Id="rId486" Type="http://schemas.openxmlformats.org/officeDocument/2006/relationships/hyperlink" Target="http://photoboothrentalslosangeles.blogspot.com/2024/11/seattle-photo-booth.html" TargetMode="External"/><Relationship Id="rId122" Type="http://schemas.openxmlformats.org/officeDocument/2006/relationships/hyperlink" Target="https://docs.google.com/presentation/d/1KnNANzPTVhcYdAng42Bfm0vNA0xlEDxl_L9DUbPSXDA/htmlpresent" TargetMode="External"/><Relationship Id="rId243" Type="http://schemas.openxmlformats.org/officeDocument/2006/relationships/hyperlink" Target="https://drive.google.com/file/d/1xO0-4ZMEGhUCGJhelI0ufjMJ_tKFzCKk/view?usp=sharing" TargetMode="External"/><Relationship Id="rId364" Type="http://schemas.openxmlformats.org/officeDocument/2006/relationships/hyperlink" Target="https://drive.google.com/file/d/1Ag4y_Xepk8mvxoKlxiS2ENUcOtD8ZpCx/view?usp=sharing" TargetMode="External"/><Relationship Id="rId485" Type="http://schemas.openxmlformats.org/officeDocument/2006/relationships/hyperlink" Target="http://photoboothrentalslosangeles.blogspot.com/2024/11/roamer-photo-booth.html" TargetMode="External"/><Relationship Id="rId95" Type="http://schemas.openxmlformats.org/officeDocument/2006/relationships/hyperlink" Target="https://docs.google.com/presentation/d/1gKaUDK8zMwvaf-61EDJ9ivB4cBvszHUDGCHvGzAjlcI/edit?usp=sharing" TargetMode="External"/><Relationship Id="rId94" Type="http://schemas.openxmlformats.org/officeDocument/2006/relationships/hyperlink" Target="https://docs.google.com/document/d/1ahWiCD2VI1unSjpn0vhjk8DfYz9yfkXbeGW0wgltrMo/view" TargetMode="External"/><Relationship Id="rId97" Type="http://schemas.openxmlformats.org/officeDocument/2006/relationships/hyperlink" Target="https://docs.google.com/presentation/d/1gKaUDK8zMwvaf-61EDJ9ivB4cBvszHUDGCHvGzAjlcI/view" TargetMode="External"/><Relationship Id="rId96" Type="http://schemas.openxmlformats.org/officeDocument/2006/relationships/hyperlink" Target="https://docs.google.com/presentation/d/1gKaUDK8zMwvaf-61EDJ9ivB4cBvszHUDGCHvGzAjlcI/pub?start=true&amp;loop=true&amp;delayms=3000" TargetMode="External"/><Relationship Id="rId99" Type="http://schemas.openxmlformats.org/officeDocument/2006/relationships/hyperlink" Target="https://drive.google.com/file/d/1492edgNXSl0Z48hPwAEl4abqZdUNPuuS/view?usp=sharing" TargetMode="External"/><Relationship Id="rId480" Type="http://schemas.openxmlformats.org/officeDocument/2006/relationships/hyperlink" Target="http://photoboothrentalslosangeles.blogspot.com/2024/11/360-photo-booth-accessories.html" TargetMode="External"/><Relationship Id="rId98" Type="http://schemas.openxmlformats.org/officeDocument/2006/relationships/hyperlink" Target="https://docs.google.com/presentation/d/1gKaUDK8zMwvaf-61EDJ9ivB4cBvszHUDGCHvGzAjlcI/htmlpresent" TargetMode="External"/><Relationship Id="rId91" Type="http://schemas.openxmlformats.org/officeDocument/2006/relationships/hyperlink" Target="https://docs.google.com/presentation/d/13yg2w4uTG3vn488ULa8T_jisUwQug2TEDO6pnN3Y9WA/htmlpresent" TargetMode="External"/><Relationship Id="rId90" Type="http://schemas.openxmlformats.org/officeDocument/2006/relationships/hyperlink" Target="https://docs.google.com/presentation/d/13yg2w4uTG3vn488ULa8T_jisUwQug2TEDO6pnN3Y9WA/view" TargetMode="External"/><Relationship Id="rId93" Type="http://schemas.openxmlformats.org/officeDocument/2006/relationships/hyperlink" Target="https://docs.google.com/document/d/1ahWiCD2VI1unSjpn0vhjk8DfYz9yfkXbeGW0wgltrMo/pub" TargetMode="External"/><Relationship Id="rId92" Type="http://schemas.openxmlformats.org/officeDocument/2006/relationships/hyperlink" Target="https://docs.google.com/document/d/1ahWiCD2VI1unSjpn0vhjk8DfYz9yfkXbeGW0wgltrMo/edit?usp=sharing" TargetMode="External"/><Relationship Id="rId118" Type="http://schemas.openxmlformats.org/officeDocument/2006/relationships/hyperlink" Target="https://docs.google.com/document/d/1rOy22pxN_pXY2sjaCFjSOTAVfqg2ruJXeQHB_OjgoH0/view" TargetMode="External"/><Relationship Id="rId239" Type="http://schemas.openxmlformats.org/officeDocument/2006/relationships/hyperlink" Target="https://drive.google.com/file/d/1GpTasNIXwfAIePc99mlEtlxFj94Ud5ti/view?usp=sharing" TargetMode="External"/><Relationship Id="rId117" Type="http://schemas.openxmlformats.org/officeDocument/2006/relationships/hyperlink" Target="https://docs.google.com/document/d/1rOy22pxN_pXY2sjaCFjSOTAVfqg2ruJXeQHB_OjgoH0/pub" TargetMode="External"/><Relationship Id="rId238" Type="http://schemas.openxmlformats.org/officeDocument/2006/relationships/hyperlink" Target="https://drive.google.com/file/d/1xobejdSkqj3rbSUz-EBf8kuhyeSosgqR/view?usp=sharing" TargetMode="External"/><Relationship Id="rId359" Type="http://schemas.openxmlformats.org/officeDocument/2006/relationships/hyperlink" Target="https://drive.google.com/file/d/1FiKJx0ETYsaFwJAfXsPu737dIqzpqMsP/view?usp=sharing" TargetMode="External"/><Relationship Id="rId116" Type="http://schemas.openxmlformats.org/officeDocument/2006/relationships/hyperlink" Target="https://docs.google.com/document/d/1rOy22pxN_pXY2sjaCFjSOTAVfqg2ruJXeQHB_OjgoH0/edit?usp=sharing" TargetMode="External"/><Relationship Id="rId237" Type="http://schemas.openxmlformats.org/officeDocument/2006/relationships/hyperlink" Target="https://drive.google.com/file/d/1nSQ5XwU2kg0618x9QAbVoqgcpoI9wvbO/view?usp=sharing" TargetMode="External"/><Relationship Id="rId358" Type="http://schemas.openxmlformats.org/officeDocument/2006/relationships/hyperlink" Target="https://drive.google.com/file/d/1cbq6-IsOg8ltHzBIXO39Xccow4gyNH27/view?usp=sharing" TargetMode="External"/><Relationship Id="rId479" Type="http://schemas.openxmlformats.org/officeDocument/2006/relationships/hyperlink" Target="http://photoboothrentalslosangeles.blogspot.com/2024/11/selfie-party-booth-beverly-hills.html" TargetMode="External"/><Relationship Id="rId115" Type="http://schemas.openxmlformats.org/officeDocument/2006/relationships/hyperlink" Target="https://docs.google.com/presentation/d/13DebI5gant5xv1iAVH4mM9pBmYhKTVsa0-ftZXgwifI/htmlpresent" TargetMode="External"/><Relationship Id="rId236" Type="http://schemas.openxmlformats.org/officeDocument/2006/relationships/hyperlink" Target="https://drive.google.com/file/d/1hHkt7HIS61BdFbhLnRz6cU5_seNRHCyS/view?usp=sharing" TargetMode="External"/><Relationship Id="rId357" Type="http://schemas.openxmlformats.org/officeDocument/2006/relationships/hyperlink" Target="https://drive.google.com/file/d/1Tt8tzNSy3vFlOX_4HYOBRrvbyR7UdBn2/view?usp=sharing" TargetMode="External"/><Relationship Id="rId478" Type="http://schemas.openxmlformats.org/officeDocument/2006/relationships/hyperlink" Target="http://photoboothrentalhuntingtonbeach.blogspot.com/2024/10/360-photo-booth-accessories.html" TargetMode="External"/><Relationship Id="rId599" Type="http://schemas.openxmlformats.org/officeDocument/2006/relationships/hyperlink" Target="http://photoboothrentalincarson.blogspot.com/2024/11/camera-booth.html" TargetMode="External"/><Relationship Id="rId119" Type="http://schemas.openxmlformats.org/officeDocument/2006/relationships/hyperlink" Target="https://docs.google.com/presentation/d/1KnNANzPTVhcYdAng42Bfm0vNA0xlEDxl_L9DUbPSXDA/edit?usp=sharing" TargetMode="External"/><Relationship Id="rId110" Type="http://schemas.openxmlformats.org/officeDocument/2006/relationships/hyperlink" Target="https://docs.google.com/document/d/1icscTyBoNHeAY5adZwqmZSp18Tuf2SQginrFE8WiH4c/pub" TargetMode="External"/><Relationship Id="rId231" Type="http://schemas.openxmlformats.org/officeDocument/2006/relationships/hyperlink" Target="https://drive.google.com/file/d/1b5Ku8hxqwQ1p_xVzpZUPQNPAPP67VIC5/view?usp=sharing" TargetMode="External"/><Relationship Id="rId352" Type="http://schemas.openxmlformats.org/officeDocument/2006/relationships/hyperlink" Target="https://drive.google.com/file/d/1chigZ_e7Xlfyn6JrcCglsyphEu4cRqyp/view?usp=sharing" TargetMode="External"/><Relationship Id="rId473" Type="http://schemas.openxmlformats.org/officeDocument/2006/relationships/hyperlink" Target="http://glamfilterphotobooth.blogspot.com/2024/10/diy-wedding-photo-booth.html" TargetMode="External"/><Relationship Id="rId594" Type="http://schemas.openxmlformats.org/officeDocument/2006/relationships/hyperlink" Target="http://photoboothrentalincarson.blogspot.com/2024/11/photo-booth-for-wedding-reception.html" TargetMode="External"/><Relationship Id="rId230" Type="http://schemas.openxmlformats.org/officeDocument/2006/relationships/hyperlink" Target="https://drive.google.com/file/d/1kpT51BZSa7gBkohVkP77qBlVrESaKn2o/view?usp=sharing" TargetMode="External"/><Relationship Id="rId351" Type="http://schemas.openxmlformats.org/officeDocument/2006/relationships/hyperlink" Target="https://drive.google.com/file/d/1vmxISIasI472HRFuYcKfp6ihObbrPlKD/view?usp=sharing" TargetMode="External"/><Relationship Id="rId472" Type="http://schemas.openxmlformats.org/officeDocument/2006/relationships/hyperlink" Target="http://glamfilterphotobooth.blogspot.com/2024/10/360-photo-booth-cost.html" TargetMode="External"/><Relationship Id="rId593" Type="http://schemas.openxmlformats.org/officeDocument/2006/relationships/hyperlink" Target="http://photoboothrentalincarson.blogspot.com/2024/11/mirror-photo-booth-rental-near-me.html" TargetMode="External"/><Relationship Id="rId350" Type="http://schemas.openxmlformats.org/officeDocument/2006/relationships/hyperlink" Target="https://drive.google.com/file/d/1i7omrDuIvoljA4NFiXFNYEtjbCs230Mg/view?usp=sharing" TargetMode="External"/><Relationship Id="rId471" Type="http://schemas.openxmlformats.org/officeDocument/2006/relationships/hyperlink" Target="http://glamfilterphotobooth.blogspot.com/2024/10/369-photo-booth-rental.html" TargetMode="External"/><Relationship Id="rId592" Type="http://schemas.openxmlformats.org/officeDocument/2006/relationships/hyperlink" Target="http://photoboothrentalincarson.blogspot.com/2024/11/360-photo-booth-accessories.html" TargetMode="External"/><Relationship Id="rId470" Type="http://schemas.openxmlformats.org/officeDocument/2006/relationships/hyperlink" Target="http://glamfilterphotobooth.blogspot.com/2024/10/headshots-for-remote-teams.html" TargetMode="External"/><Relationship Id="rId591" Type="http://schemas.openxmlformats.org/officeDocument/2006/relationships/hyperlink" Target="http://photoboothrentalincarson.blogspot.com/2024/11/selfie-party-booth-beverly-hills.html" TargetMode="External"/><Relationship Id="rId114" Type="http://schemas.openxmlformats.org/officeDocument/2006/relationships/hyperlink" Target="https://docs.google.com/presentation/d/13DebI5gant5xv1iAVH4mM9pBmYhKTVsa0-ftZXgwifI/view" TargetMode="External"/><Relationship Id="rId235" Type="http://schemas.openxmlformats.org/officeDocument/2006/relationships/hyperlink" Target="https://drive.google.com/file/d/1EMFZPd7PdjCWf16XTEdVjDtnW_tJuMZ-/view?usp=sharing" TargetMode="External"/><Relationship Id="rId356" Type="http://schemas.openxmlformats.org/officeDocument/2006/relationships/hyperlink" Target="https://drive.google.com/file/d/1jmqIbTmfHsLJA2uZz2Id1IU0IzYyWSmU/view?usp=sharing" TargetMode="External"/><Relationship Id="rId477" Type="http://schemas.openxmlformats.org/officeDocument/2006/relationships/hyperlink" Target="http://photoboothrentalhuntingtonbeach.blogspot.com/2024/10/selfie-party-booth-beverly-hills.html" TargetMode="External"/><Relationship Id="rId598" Type="http://schemas.openxmlformats.org/officeDocument/2006/relationships/hyperlink" Target="http://photoboothrentalincarson.blogspot.com/2024/11/seattle-photo-booth.html" TargetMode="External"/><Relationship Id="rId113" Type="http://schemas.openxmlformats.org/officeDocument/2006/relationships/hyperlink" Target="https://docs.google.com/presentation/d/13DebI5gant5xv1iAVH4mM9pBmYhKTVsa0-ftZXgwifI/pub?start=true&amp;loop=true&amp;delayms=3000" TargetMode="External"/><Relationship Id="rId234" Type="http://schemas.openxmlformats.org/officeDocument/2006/relationships/hyperlink" Target="https://drive.google.com/file/d/1_5i8CpCA0ggqotz3FlNs-hJoxKbrB1vs/view?usp=sharing" TargetMode="External"/><Relationship Id="rId355" Type="http://schemas.openxmlformats.org/officeDocument/2006/relationships/hyperlink" Target="https://drive.google.com/file/d/1nHfWBF-gifqoY_RcfdOJjbElab34W2w3/view?usp=sharing" TargetMode="External"/><Relationship Id="rId476" Type="http://schemas.openxmlformats.org/officeDocument/2006/relationships/hyperlink" Target="http://gifphotoboothrentalorangecounty.blogspot.com/2024/10/selfie-party-booth-beverly-hills.html" TargetMode="External"/><Relationship Id="rId597" Type="http://schemas.openxmlformats.org/officeDocument/2006/relationships/hyperlink" Target="http://photoboothrentalincarson.blogspot.com/2024/11/roamer-photo-booth.html" TargetMode="External"/><Relationship Id="rId112" Type="http://schemas.openxmlformats.org/officeDocument/2006/relationships/hyperlink" Target="https://docs.google.com/presentation/d/13DebI5gant5xv1iAVH4mM9pBmYhKTVsa0-ftZXgwifI/edit?usp=sharing" TargetMode="External"/><Relationship Id="rId233" Type="http://schemas.openxmlformats.org/officeDocument/2006/relationships/hyperlink" Target="https://drive.google.com/file/d/1dZURbt8NmPUj0bOkARURUx38O31On6U_/view?usp=sharing" TargetMode="External"/><Relationship Id="rId354" Type="http://schemas.openxmlformats.org/officeDocument/2006/relationships/hyperlink" Target="https://drive.google.com/file/d/1s-smecAsvdstmmCGjBEXbJw2lguOHhYv/view?usp=sharing" TargetMode="External"/><Relationship Id="rId475" Type="http://schemas.openxmlformats.org/officeDocument/2006/relationships/hyperlink" Target="http://glamfilterphotobooth.blogspot.com/2024/10/photo-booth-enclosure.html" TargetMode="External"/><Relationship Id="rId596" Type="http://schemas.openxmlformats.org/officeDocument/2006/relationships/hyperlink" Target="http://photoboothrentalincarson.blogspot.com/2024/11/photo-booth-services-near-me.html" TargetMode="External"/><Relationship Id="rId111" Type="http://schemas.openxmlformats.org/officeDocument/2006/relationships/hyperlink" Target="https://docs.google.com/document/d/1icscTyBoNHeAY5adZwqmZSp18Tuf2SQginrFE8WiH4c/view" TargetMode="External"/><Relationship Id="rId232" Type="http://schemas.openxmlformats.org/officeDocument/2006/relationships/hyperlink" Target="https://drive.google.com/file/d/1_kHpympf9JodVt1lovvyzthxz2rKgU7Y/view?usp=sharing" TargetMode="External"/><Relationship Id="rId353" Type="http://schemas.openxmlformats.org/officeDocument/2006/relationships/hyperlink" Target="https://drive.google.com/file/d/1jR0VyNctvSdL8eaElJuZiOFX-IBlbd8Y/view?usp=sharing" TargetMode="External"/><Relationship Id="rId474" Type="http://schemas.openxmlformats.org/officeDocument/2006/relationships/hyperlink" Target="http://glamfilterphotobooth.blogspot.com/2024/10/photo-machine-rental.html" TargetMode="External"/><Relationship Id="rId595" Type="http://schemas.openxmlformats.org/officeDocument/2006/relationships/hyperlink" Target="http://photoboothrentalincarson.blogspot.com/2024/11/headshots-for-remote-teams.html" TargetMode="External"/><Relationship Id="rId305" Type="http://schemas.openxmlformats.org/officeDocument/2006/relationships/hyperlink" Target="https://docs.google.com/document/d/1EKMm-tgondX0gw36pIr1w0JYT28MTGrH/edit?usp=sharing&amp;ouid=115602453726005426174&amp;rtpof=true&amp;sd=true" TargetMode="External"/><Relationship Id="rId426" Type="http://schemas.openxmlformats.org/officeDocument/2006/relationships/hyperlink" Target="http://longbeachphotobooth.blogspot.com/2024/10/selfie-party-booth-beverly-hills.html" TargetMode="External"/><Relationship Id="rId547" Type="http://schemas.openxmlformats.org/officeDocument/2006/relationships/hyperlink" Target="http://photoboothrentalslosangeles.blogspot.com/2024/11/headshots-for-remote-teams_19.html" TargetMode="External"/><Relationship Id="rId668" Type="http://schemas.openxmlformats.org/officeDocument/2006/relationships/drawing" Target="../drawings/drawing1.xml"/><Relationship Id="rId304" Type="http://schemas.openxmlformats.org/officeDocument/2006/relationships/hyperlink" Target="https://docs.google.com/document/d/1OE8ITs371qZcnRYNu-jcTTEdReQWb7XF/edit?usp=sharing&amp;ouid=115602453726005426174&amp;rtpof=true&amp;sd=true" TargetMode="External"/><Relationship Id="rId425" Type="http://schemas.openxmlformats.org/officeDocument/2006/relationships/hyperlink" Target="http://selfiestationrentallosangeles.blogspot.com/2024/10/roamer-photo-booth.html" TargetMode="External"/><Relationship Id="rId546" Type="http://schemas.openxmlformats.org/officeDocument/2006/relationships/hyperlink" Target="http://photoboothrentalslosangeles.blogspot.com/2024/11/photo-booth-for-wedding-reception_19.html" TargetMode="External"/><Relationship Id="rId667" Type="http://schemas.openxmlformats.org/officeDocument/2006/relationships/hyperlink" Target="http://360photoboothrentalinorangecounty.blogspot.com/2025/01/camera-booth.html" TargetMode="External"/><Relationship Id="rId303" Type="http://schemas.openxmlformats.org/officeDocument/2006/relationships/hyperlink" Target="https://docs.google.com/document/d/1jp6IonwKFUW_xQusLG2Pbc_j_VLgB6aq/edit?usp=sharing&amp;ouid=115602453726005426174&amp;rtpof=true&amp;sd=true" TargetMode="External"/><Relationship Id="rId424" Type="http://schemas.openxmlformats.org/officeDocument/2006/relationships/hyperlink" Target="http://selfiestationrentallosangeles.blogspot.com/2024/10/photo-booth-services-near-me.html" TargetMode="External"/><Relationship Id="rId545" Type="http://schemas.openxmlformats.org/officeDocument/2006/relationships/hyperlink" Target="http://photoboothrentalslosangeles.blogspot.com/2024/11/mirror-photo-booth-rental-near-me_19.html" TargetMode="External"/><Relationship Id="rId666" Type="http://schemas.openxmlformats.org/officeDocument/2006/relationships/hyperlink" Target="http://360photoboothrentalinorangecounty.blogspot.com/2025/01/seattle-photo-booth.html" TargetMode="External"/><Relationship Id="rId302" Type="http://schemas.openxmlformats.org/officeDocument/2006/relationships/hyperlink" Target="https://docs.google.com/document/d/1MfOo9GKpThrat28XUrLNNQzMpDpn4v6N/edit?usp=sharing&amp;ouid=115602453726005426174&amp;rtpof=true&amp;sd=true" TargetMode="External"/><Relationship Id="rId423" Type="http://schemas.openxmlformats.org/officeDocument/2006/relationships/hyperlink" Target="http://selfiestationrentallosangeles.blogspot.com/2024/10/wedding-photo-booth-near-me.html" TargetMode="External"/><Relationship Id="rId544" Type="http://schemas.openxmlformats.org/officeDocument/2006/relationships/hyperlink" Target="http://photoboothrentalslosangeles.blogspot.com/2024/11/360-photo-booth-accessories_19.html" TargetMode="External"/><Relationship Id="rId665" Type="http://schemas.openxmlformats.org/officeDocument/2006/relationships/hyperlink" Target="http://360photoboothrentalinorangecounty.blogspot.com/2025/01/roamer-photo-booth.html" TargetMode="External"/><Relationship Id="rId309" Type="http://schemas.openxmlformats.org/officeDocument/2006/relationships/hyperlink" Target="https://docs.google.com/document/d/1F6cGUAy5XZChJdly_lHpxdAEwz11Kr9k/edit?usp=sharing&amp;ouid=115602453726005426174&amp;rtpof=true&amp;sd=true" TargetMode="External"/><Relationship Id="rId308" Type="http://schemas.openxmlformats.org/officeDocument/2006/relationships/hyperlink" Target="https://docs.google.com/document/d/1y4FlWcdVui9fFp7sikYW_Dh78pZYGhBY/edit?usp=sharing&amp;ouid=115602453726005426174&amp;rtpof=true&amp;sd=true" TargetMode="External"/><Relationship Id="rId429" Type="http://schemas.openxmlformats.org/officeDocument/2006/relationships/hyperlink" Target="http://longbeachphotobooth.blogspot.com/2024/10/photo-booth-for-wedding-reception.html" TargetMode="External"/><Relationship Id="rId307" Type="http://schemas.openxmlformats.org/officeDocument/2006/relationships/hyperlink" Target="https://docs.google.com/document/d/12NY3M9AsdpbOuhoIK8vriKUIgCNNPFUi/edit?usp=sharing&amp;ouid=115602453726005426174&amp;rtpof=true&amp;sd=true" TargetMode="External"/><Relationship Id="rId428" Type="http://schemas.openxmlformats.org/officeDocument/2006/relationships/hyperlink" Target="http://longbeachphotobooth.blogspot.com/2024/10/mirror-photo-booth-rental-near-me.html" TargetMode="External"/><Relationship Id="rId549" Type="http://schemas.openxmlformats.org/officeDocument/2006/relationships/hyperlink" Target="http://photoboothrentalslosangeles.blogspot.com/2024/11/roamer-photo-booth_19.html" TargetMode="External"/><Relationship Id="rId306" Type="http://schemas.openxmlformats.org/officeDocument/2006/relationships/hyperlink" Target="https://docs.google.com/document/d/1y291I6dEx_iErLDmO-gC717lIUa_Ksh7/edit?usp=sharing&amp;ouid=115602453726005426174&amp;rtpof=true&amp;sd=true" TargetMode="External"/><Relationship Id="rId427" Type="http://schemas.openxmlformats.org/officeDocument/2006/relationships/hyperlink" Target="http://longbeachphotobooth.blogspot.com/2024/10/360-photo-booth-accessories.html" TargetMode="External"/><Relationship Id="rId548" Type="http://schemas.openxmlformats.org/officeDocument/2006/relationships/hyperlink" Target="http://photoboothrentalslosangeles.blogspot.com/2024/11/photo-booth-services-near-me_19.html" TargetMode="External"/><Relationship Id="rId669" Type="http://schemas.openxmlformats.org/officeDocument/2006/relationships/vmlDrawing" Target="../drawings/vmlDrawing1.vml"/><Relationship Id="rId660" Type="http://schemas.openxmlformats.org/officeDocument/2006/relationships/hyperlink" Target="http://360photoboothrentalinorangecounty.blogspot.com/2025/01/selfie-party-booth-beverly-hills.html" TargetMode="External"/><Relationship Id="rId301" Type="http://schemas.openxmlformats.org/officeDocument/2006/relationships/hyperlink" Target="https://docs.google.com/document/d/10suC3LPWx92L0AuNBgOFvHBnBRHhTIrZ/edit?usp=sharing&amp;ouid=115602453726005426174&amp;rtpof=true&amp;sd=true" TargetMode="External"/><Relationship Id="rId422" Type="http://schemas.openxmlformats.org/officeDocument/2006/relationships/hyperlink" Target="http://selfiestationrentallosangeles.blogspot.com/2024/10/photo-booth-enclosure.html" TargetMode="External"/><Relationship Id="rId543" Type="http://schemas.openxmlformats.org/officeDocument/2006/relationships/hyperlink" Target="http://photoboothrentalslosangeles.blogspot.com/2024/11/selfie-party-booth-beverly-hills_19.html" TargetMode="External"/><Relationship Id="rId664" Type="http://schemas.openxmlformats.org/officeDocument/2006/relationships/hyperlink" Target="http://360photoboothrentalinorangecounty.blogspot.com/2025/01/headshots-for-remote-teams.html" TargetMode="External"/><Relationship Id="rId300" Type="http://schemas.openxmlformats.org/officeDocument/2006/relationships/hyperlink" Target="https://docs.google.com/document/d/1xG2_Dxsq3ZkgwRyKi_Boca4D6XxQuZ7c/edit?usp=sharing&amp;ouid=115602453726005426174&amp;rtpof=true&amp;sd=true" TargetMode="External"/><Relationship Id="rId421" Type="http://schemas.openxmlformats.org/officeDocument/2006/relationships/hyperlink" Target="http://selfiestationrentallosangeles.blogspot.com/2024/10/photo-machine-rental.html" TargetMode="External"/><Relationship Id="rId542" Type="http://schemas.openxmlformats.org/officeDocument/2006/relationships/hyperlink" Target="http://longbeachphotobooth.blogspot.com/2024/11/camera-booth.html" TargetMode="External"/><Relationship Id="rId663" Type="http://schemas.openxmlformats.org/officeDocument/2006/relationships/hyperlink" Target="http://360photoboothrentalinorangecounty.blogspot.com/2025/01/photo-booth-for-wedding-reception.html" TargetMode="External"/><Relationship Id="rId420" Type="http://schemas.openxmlformats.org/officeDocument/2006/relationships/hyperlink" Target="http://selfiestationrentallosangeles.blogspot.com/2024/10/headshots-for-remote-teams.html" TargetMode="External"/><Relationship Id="rId541" Type="http://schemas.openxmlformats.org/officeDocument/2006/relationships/hyperlink" Target="http://longbeachphotobooth.blogspot.com/2024/11/seattle-photo-booth.html" TargetMode="External"/><Relationship Id="rId662" Type="http://schemas.openxmlformats.org/officeDocument/2006/relationships/hyperlink" Target="http://360photoboothrentalinorangecounty.blogspot.com/2025/01/mirror-photo-booth-rental-near-me.html" TargetMode="External"/><Relationship Id="rId540" Type="http://schemas.openxmlformats.org/officeDocument/2006/relationships/hyperlink" Target="http://longbeachphotobooth.blogspot.com/2024/11/roamer-photo-booth.html" TargetMode="External"/><Relationship Id="rId661" Type="http://schemas.openxmlformats.org/officeDocument/2006/relationships/hyperlink" Target="http://360photoboothrentalinorangecounty.blogspot.com/2025/01/360-photo-booth-accessories.html" TargetMode="External"/><Relationship Id="rId415" Type="http://schemas.openxmlformats.org/officeDocument/2006/relationships/hyperlink" Target="http://bestphotoboothrentalorangecounty.blogspot.com/2024/10/seattle-photo-booth.html" TargetMode="External"/><Relationship Id="rId536" Type="http://schemas.openxmlformats.org/officeDocument/2006/relationships/hyperlink" Target="http://longbeachphotobooth.blogspot.com/2024/11/360-photo-booth-accessories.html" TargetMode="External"/><Relationship Id="rId657" Type="http://schemas.openxmlformats.org/officeDocument/2006/relationships/hyperlink" Target="http://ddigitalorbit360orangecounty.blogspot.com/2024/11/diy-wedding-photo-booth.html" TargetMode="External"/><Relationship Id="rId414" Type="http://schemas.openxmlformats.org/officeDocument/2006/relationships/hyperlink" Target="http://bestphotoboothrentalorangecounty.blogspot.com/2024/10/roamer-photo-booth.html" TargetMode="External"/><Relationship Id="rId535" Type="http://schemas.openxmlformats.org/officeDocument/2006/relationships/hyperlink" Target="http://longbeachphotobooth.blogspot.com/2024/11/selfie-party-booth-beverly-hills.html" TargetMode="External"/><Relationship Id="rId656" Type="http://schemas.openxmlformats.org/officeDocument/2006/relationships/hyperlink" Target="http://ddigitalorbit360orangecounty.blogspot.com/2024/11/360-photo-booth-cost.html" TargetMode="External"/><Relationship Id="rId413" Type="http://schemas.openxmlformats.org/officeDocument/2006/relationships/hyperlink" Target="http://bestphotoboothrentalorangecounty.blogspot.com/2024/10/photo-booth-services-near-me.html" TargetMode="External"/><Relationship Id="rId534" Type="http://schemas.openxmlformats.org/officeDocument/2006/relationships/hyperlink" Target="http://redondobeach360photoboothrental.blogspot.com/2024/11/camera-booth.html" TargetMode="External"/><Relationship Id="rId655" Type="http://schemas.openxmlformats.org/officeDocument/2006/relationships/hyperlink" Target="http://ddigitalorbit360orangecounty.blogspot.com/2024/11/369-photo-booth-rental.html" TargetMode="External"/><Relationship Id="rId412" Type="http://schemas.openxmlformats.org/officeDocument/2006/relationships/hyperlink" Target="http://bestphotoboothrentalorangecounty.blogspot.com/2024/10/wedding-photo-booth-near-me.html" TargetMode="External"/><Relationship Id="rId533" Type="http://schemas.openxmlformats.org/officeDocument/2006/relationships/hyperlink" Target="http://redondobeach360photoboothrental.blogspot.com/2024/11/seattle-photo-booth.html" TargetMode="External"/><Relationship Id="rId654" Type="http://schemas.openxmlformats.org/officeDocument/2006/relationships/hyperlink" Target="http://ddigitalorbit360orangecounty.blogspot.com/2024/11/headshots-for-remote-teams.html" TargetMode="External"/><Relationship Id="rId419" Type="http://schemas.openxmlformats.org/officeDocument/2006/relationships/hyperlink" Target="http://selfiestationrentallosangeles.blogspot.com/2024/10/photo-booth-for-wedding-reception.html" TargetMode="External"/><Relationship Id="rId418" Type="http://schemas.openxmlformats.org/officeDocument/2006/relationships/hyperlink" Target="http://selfiestationrentallosangeles.blogspot.com/2024/10/mirror-photo-booth-rental-near-me.html" TargetMode="External"/><Relationship Id="rId539" Type="http://schemas.openxmlformats.org/officeDocument/2006/relationships/hyperlink" Target="http://longbeachphotobooth.blogspot.com/2024/11/headshots-for-remote-teams.html" TargetMode="External"/><Relationship Id="rId417" Type="http://schemas.openxmlformats.org/officeDocument/2006/relationships/hyperlink" Target="http://selfiestationrentallosangeles.blogspot.com/2024/10/360-photo-booth-accessories.html" TargetMode="External"/><Relationship Id="rId538" Type="http://schemas.openxmlformats.org/officeDocument/2006/relationships/hyperlink" Target="http://longbeachphotobooth.blogspot.com/2024/11/photo-booth-for-wedding-reception.html" TargetMode="External"/><Relationship Id="rId659" Type="http://schemas.openxmlformats.org/officeDocument/2006/relationships/hyperlink" Target="http://gifphotoboothrentalorangecounty.blogspot.com/2024/11/360-photo-booth-accessories.html" TargetMode="External"/><Relationship Id="rId416" Type="http://schemas.openxmlformats.org/officeDocument/2006/relationships/hyperlink" Target="http://selfiestationrentallosangeles.blogspot.com/2024/10/selfie-party-booth-beverly-hills.html" TargetMode="External"/><Relationship Id="rId537" Type="http://schemas.openxmlformats.org/officeDocument/2006/relationships/hyperlink" Target="http://longbeachphotobooth.blogspot.com/2024/11/mirror-photo-booth-rental-near-me.html" TargetMode="External"/><Relationship Id="rId658" Type="http://schemas.openxmlformats.org/officeDocument/2006/relationships/hyperlink" Target="http://gifphotoboothrentalorangecounty.blogspot.com/2024/11/selfie-party-booth-beverly-hills.html" TargetMode="External"/><Relationship Id="rId411" Type="http://schemas.openxmlformats.org/officeDocument/2006/relationships/hyperlink" Target="http://bestphotoboothrentalorangecounty.blogspot.com/2024/10/photo-booth-enclosure.html" TargetMode="External"/><Relationship Id="rId532" Type="http://schemas.openxmlformats.org/officeDocument/2006/relationships/hyperlink" Target="http://redondobeach360photoboothrental.blogspot.com/2024/11/roamer-photo-booth.html" TargetMode="External"/><Relationship Id="rId653" Type="http://schemas.openxmlformats.org/officeDocument/2006/relationships/hyperlink" Target="http://ddigitalorbit360orangecounty.blogspot.com/2024/11/photo-booth-for-wedding-reception.html" TargetMode="External"/><Relationship Id="rId410" Type="http://schemas.openxmlformats.org/officeDocument/2006/relationships/hyperlink" Target="http://bestphotoboothrentalorangecounty.blogspot.com/2024/10/headshots-for-remote-teams.html" TargetMode="External"/><Relationship Id="rId531" Type="http://schemas.openxmlformats.org/officeDocument/2006/relationships/hyperlink" Target="http://redondobeach360photoboothrental.blogspot.com/2024/11/photo-booth-services-near-me.html" TargetMode="External"/><Relationship Id="rId652" Type="http://schemas.openxmlformats.org/officeDocument/2006/relationships/hyperlink" Target="http://ddigitalorbit360orangecounty.blogspot.com/2024/11/mirror-photo-booth-rental-near-me.html" TargetMode="External"/><Relationship Id="rId530" Type="http://schemas.openxmlformats.org/officeDocument/2006/relationships/hyperlink" Target="http://redondobeach360photoboothrental.blogspot.com/2024/11/wedding-photo-booth-near-me.html" TargetMode="External"/><Relationship Id="rId651" Type="http://schemas.openxmlformats.org/officeDocument/2006/relationships/hyperlink" Target="http://ddigitalorbit360orangecounty.blogspot.com/2024/11/360-photo-booth-accessories.html" TargetMode="External"/><Relationship Id="rId650" Type="http://schemas.openxmlformats.org/officeDocument/2006/relationships/hyperlink" Target="http://ddigitalorbit360orangecounty.blogspot.com/2024/11/selfie-party-booth-beverly-hills.html" TargetMode="External"/><Relationship Id="rId206" Type="http://schemas.openxmlformats.org/officeDocument/2006/relationships/hyperlink" Target="https://drive.google.com/file/d/19AB668MzuC0jJuUPpFJd6EHIOp6WXeH8/view?usp=sharing" TargetMode="External"/><Relationship Id="rId327" Type="http://schemas.openxmlformats.org/officeDocument/2006/relationships/hyperlink" Target="https://drive.google.com/file/d/1rqyJhrmlcRSRha90RG586zd7onTI2ok_/view?usp=sharing" TargetMode="External"/><Relationship Id="rId448" Type="http://schemas.openxmlformats.org/officeDocument/2006/relationships/hyperlink" Target="http://photoboothrentalfullerton.blogspot.com/2024/10/mirror-photo-booth-rental-near-me.html" TargetMode="External"/><Relationship Id="rId569" Type="http://schemas.openxmlformats.org/officeDocument/2006/relationships/hyperlink" Target="http://redondobeach360photoboothrental.blogspot.com/2024/11/photo-booth-enclosure.html" TargetMode="External"/><Relationship Id="rId205" Type="http://schemas.openxmlformats.org/officeDocument/2006/relationships/hyperlink" Target="https://drive.google.com/file/d/1bhdO6qWHWoR3Ajd8t-BhGTBrrQGezi2P/view?usp=sharing" TargetMode="External"/><Relationship Id="rId326" Type="http://schemas.openxmlformats.org/officeDocument/2006/relationships/hyperlink" Target="https://drive.google.com/file/d/12rZ_sR7jn7SJCXauMSsrdAGZ_zKdeBFK/view?usp=sharing" TargetMode="External"/><Relationship Id="rId447" Type="http://schemas.openxmlformats.org/officeDocument/2006/relationships/hyperlink" Target="http://photoboothrentalfullerton.blogspot.com/2024/10/360-photo-booth-accessories.html" TargetMode="External"/><Relationship Id="rId568" Type="http://schemas.openxmlformats.org/officeDocument/2006/relationships/hyperlink" Target="http://redondobeach360photoboothrental.blogspot.com/2024/11/photo-machine-rental.html" TargetMode="External"/><Relationship Id="rId204" Type="http://schemas.openxmlformats.org/officeDocument/2006/relationships/hyperlink" Target="https://drive.google.com/file/d/1hmBfj174I3IRpzwKTML6FUDSlYtnsZpc/view?usp=sharing" TargetMode="External"/><Relationship Id="rId325" Type="http://schemas.openxmlformats.org/officeDocument/2006/relationships/hyperlink" Target="https://drive.google.com/file/d/1PXHa1ls6g0VqHj4MWExVLBQpVVUan_Nb/view?usp=sharing" TargetMode="External"/><Relationship Id="rId446" Type="http://schemas.openxmlformats.org/officeDocument/2006/relationships/hyperlink" Target="http://photoboothrentalfullerton.blogspot.com/2024/10/selfie-party-booth-beverly-hills.html" TargetMode="External"/><Relationship Id="rId567" Type="http://schemas.openxmlformats.org/officeDocument/2006/relationships/hyperlink" Target="http://redondobeach360photoboothrental.blogspot.com/2024/11/headshots-for-remote-teams_20.html" TargetMode="External"/><Relationship Id="rId203" Type="http://schemas.openxmlformats.org/officeDocument/2006/relationships/hyperlink" Target="https://drive.google.com/file/d/1gtBADBUpNM5sUBLyu_NANtnImdpf6Xz7/view?usp=sharing" TargetMode="External"/><Relationship Id="rId324" Type="http://schemas.openxmlformats.org/officeDocument/2006/relationships/hyperlink" Target="https://drive.google.com/file/d/12FedynKayzmhtIG7iQ4Z-pu1_0YGEMU7/view?usp=sharing" TargetMode="External"/><Relationship Id="rId445" Type="http://schemas.openxmlformats.org/officeDocument/2006/relationships/hyperlink" Target="http://photoboothrentalincarson.blogspot.com/2024/10/camera-booth.html" TargetMode="External"/><Relationship Id="rId566" Type="http://schemas.openxmlformats.org/officeDocument/2006/relationships/hyperlink" Target="http://redondobeach360photoboothrental.blogspot.com/2024/11/photo-booth-for-wedding-reception_20.html" TargetMode="External"/><Relationship Id="rId209" Type="http://schemas.openxmlformats.org/officeDocument/2006/relationships/hyperlink" Target="https://docs.google.com/spreadsheets/d/1A97in3LZWG3Y5T53bqkcuXCAmaUK1kQ1/edit?usp=sharing&amp;ouid=115602453726005426174&amp;rtpof=true&amp;sd=true" TargetMode="External"/><Relationship Id="rId208" Type="http://schemas.openxmlformats.org/officeDocument/2006/relationships/hyperlink" Target="https://drive.google.com/file/d/12LmGYFG5OOvW4IOmnGVKnmBhyyZCwrRn/view?usp=sharing" TargetMode="External"/><Relationship Id="rId329" Type="http://schemas.openxmlformats.org/officeDocument/2006/relationships/hyperlink" Target="https://drive.google.com/file/d/1ku2MEGncsM8yDJQWNeZ7AUbsiMMw-Q1k/view?usp=sharing" TargetMode="External"/><Relationship Id="rId207" Type="http://schemas.openxmlformats.org/officeDocument/2006/relationships/hyperlink" Target="https://docs.google.com/spreadsheets/d/1a4PPTeUBsyCBBIXMGyFxWwvKjcLH_-Qr/edit?usp=sharing&amp;ouid=115602453726005426174&amp;rtpof=true&amp;sd=true" TargetMode="External"/><Relationship Id="rId328" Type="http://schemas.openxmlformats.org/officeDocument/2006/relationships/hyperlink" Target="https://drive.google.com/file/d/1ijBeTBU4ls_424_l5jCPEk4zg-cxYkbP/view?usp=sharing" TargetMode="External"/><Relationship Id="rId449" Type="http://schemas.openxmlformats.org/officeDocument/2006/relationships/hyperlink" Target="http://photoboothrentalfullerton.blogspot.com/2024/10/photo-booth-for-wedding-reception.html" TargetMode="External"/><Relationship Id="rId440" Type="http://schemas.openxmlformats.org/officeDocument/2006/relationships/hyperlink" Target="http://photoboothrentalincarson.blogspot.com/2024/10/headshots-for-remote-teams.html" TargetMode="External"/><Relationship Id="rId561" Type="http://schemas.openxmlformats.org/officeDocument/2006/relationships/hyperlink" Target="http://selfiestationrentallosangeles.blogspot.com/2024/11/369-photo-booth-rental.html" TargetMode="External"/><Relationship Id="rId560" Type="http://schemas.openxmlformats.org/officeDocument/2006/relationships/hyperlink" Target="http://selfiestationrentallosangeles.blogspot.com/2024/11/photo-booth-rental-surrey.html" TargetMode="External"/><Relationship Id="rId202" Type="http://schemas.openxmlformats.org/officeDocument/2006/relationships/hyperlink" Target="https://drive.google.com/file/d/1mHL-BjKfwZjmv4BLjUJQYC6pcK6FkEEw/view?usp=sharing" TargetMode="External"/><Relationship Id="rId323" Type="http://schemas.openxmlformats.org/officeDocument/2006/relationships/hyperlink" Target="https://drive.google.com/file/d/1lrxV-iYA2ZjbbI7GxATTAwJK6x5Qc2hi/view?usp=sharing" TargetMode="External"/><Relationship Id="rId444" Type="http://schemas.openxmlformats.org/officeDocument/2006/relationships/hyperlink" Target="http://photoboothrentalincarson.blogspot.com/2024/10/seattle-photo-booth.html" TargetMode="External"/><Relationship Id="rId565" Type="http://schemas.openxmlformats.org/officeDocument/2006/relationships/hyperlink" Target="http://redondobeach360photoboothrental.blogspot.com/2024/11/mirror-photo-booth-rental-near-me_20.html" TargetMode="External"/><Relationship Id="rId201" Type="http://schemas.openxmlformats.org/officeDocument/2006/relationships/hyperlink" Target="https://drive.google.com/file/d/19nkSOaZiK2ncbYW0dAOKyBPqB-vMLlfy/view?usp=sharing" TargetMode="External"/><Relationship Id="rId322" Type="http://schemas.openxmlformats.org/officeDocument/2006/relationships/hyperlink" Target="https://drive.google.com/file/d/1mR7sl2pWAkVVO2bMwMZcEc0hwkX8JDFg/view?usp=sharing" TargetMode="External"/><Relationship Id="rId443" Type="http://schemas.openxmlformats.org/officeDocument/2006/relationships/hyperlink" Target="http://photoboothrentalincarson.blogspot.com/2024/10/roamer-photo-booth.html" TargetMode="External"/><Relationship Id="rId564" Type="http://schemas.openxmlformats.org/officeDocument/2006/relationships/hyperlink" Target="http://redondobeach360photoboothrental.blogspot.com/2024/11/360-photo-booth-accessories_20.html" TargetMode="External"/><Relationship Id="rId200" Type="http://schemas.openxmlformats.org/officeDocument/2006/relationships/hyperlink" Target="https://drive.google.com/file/d/18JVqk2SFztkpcBWpFp1QBaa9n4fyaGm8/view?usp=sharing" TargetMode="External"/><Relationship Id="rId321" Type="http://schemas.openxmlformats.org/officeDocument/2006/relationships/hyperlink" Target="https://drive.google.com/file/d/15NSaVTe9rb4z4sWY8librFet5raSpeDa/view?usp=sharing" TargetMode="External"/><Relationship Id="rId442" Type="http://schemas.openxmlformats.org/officeDocument/2006/relationships/hyperlink" Target="http://photoboothrentalincarson.blogspot.com/2024/10/photo-booth-services-near-me.html" TargetMode="External"/><Relationship Id="rId563" Type="http://schemas.openxmlformats.org/officeDocument/2006/relationships/hyperlink" Target="http://redondobeach360photoboothrental.blogspot.com/2024/11/selfie-party-booth-beverly-hills_20.html" TargetMode="External"/><Relationship Id="rId320" Type="http://schemas.openxmlformats.org/officeDocument/2006/relationships/hyperlink" Target="https://drive.google.com/file/d/1J8FIsDQbzuseDFdtsehrtGSC3r3TV10A/view?usp=sharing" TargetMode="External"/><Relationship Id="rId441" Type="http://schemas.openxmlformats.org/officeDocument/2006/relationships/hyperlink" Target="http://photoboothrentalincarson.blogspot.com/2024/10/wedding-photo-booth-near-me.html" TargetMode="External"/><Relationship Id="rId562" Type="http://schemas.openxmlformats.org/officeDocument/2006/relationships/hyperlink" Target="http://selfiestationrentallosangeles.blogspot.com/2024/11/360-photo-booth-cost.html" TargetMode="External"/><Relationship Id="rId316" Type="http://schemas.openxmlformats.org/officeDocument/2006/relationships/hyperlink" Target="https://drive.google.com/file/d/1kQJr5JHhWugG_ZihhXC9FOTezV0-Jc4T/view?usp=sharing" TargetMode="External"/><Relationship Id="rId437" Type="http://schemas.openxmlformats.org/officeDocument/2006/relationships/hyperlink" Target="http://photoboothrentalincarson.blogspot.com/2024/10/360-photo-booth-accessories.html" TargetMode="External"/><Relationship Id="rId558" Type="http://schemas.openxmlformats.org/officeDocument/2006/relationships/hyperlink" Target="http://selfiestationrentallosangeles.blogspot.com/2024/11/ring-light-photo-booth-rental_20.html" TargetMode="External"/><Relationship Id="rId315" Type="http://schemas.openxmlformats.org/officeDocument/2006/relationships/hyperlink" Target="https://drive.google.com/file/d/1WVul5JrR0lOYw0Ohvyhx1YEzXCGJq3tK/view?usp=sharing" TargetMode="External"/><Relationship Id="rId436" Type="http://schemas.openxmlformats.org/officeDocument/2006/relationships/hyperlink" Target="http://photoboothrentalincarson.blogspot.com/2024/10/selfie-party-booth-beverly-hills.html" TargetMode="External"/><Relationship Id="rId557" Type="http://schemas.openxmlformats.org/officeDocument/2006/relationships/hyperlink" Target="http://videoboothrentalsorangecounty.blogspot.com/2024/11/selfie-party-booth-beverly-hills_20.html" TargetMode="External"/><Relationship Id="rId314" Type="http://schemas.openxmlformats.org/officeDocument/2006/relationships/hyperlink" Target="https://drive.google.com/file/d/1rfVFGJh9W_47xKL1bW3a6nA51j_pi4IC/view?usp=sharing" TargetMode="External"/><Relationship Id="rId435" Type="http://schemas.openxmlformats.org/officeDocument/2006/relationships/hyperlink" Target="http://longbeachphotobooth.blogspot.com/2024/10/seattle-photo-booth.html" TargetMode="External"/><Relationship Id="rId556" Type="http://schemas.openxmlformats.org/officeDocument/2006/relationships/hyperlink" Target="http://photoboothrentalslosangeles.blogspot.com/2024/11/headshots-for-remote-teams_20.html" TargetMode="External"/><Relationship Id="rId313" Type="http://schemas.openxmlformats.org/officeDocument/2006/relationships/hyperlink" Target="https://docs.google.com/document/d/1HFpRWOn9QA5X5a3ADXPybyMil80LRGyR/edit?usp=sharing&amp;ouid=115602453726005426174&amp;rtpof=true&amp;sd=true" TargetMode="External"/><Relationship Id="rId434" Type="http://schemas.openxmlformats.org/officeDocument/2006/relationships/hyperlink" Target="http://longbeachphotobooth.blogspot.com/2024/10/roamer-photo-booth.html" TargetMode="External"/><Relationship Id="rId555" Type="http://schemas.openxmlformats.org/officeDocument/2006/relationships/hyperlink" Target="http://photoboothrentalslosangeles.blogspot.com/2024/11/photo-booth-for-wedding-reception_20.html" TargetMode="External"/><Relationship Id="rId319" Type="http://schemas.openxmlformats.org/officeDocument/2006/relationships/hyperlink" Target="https://drive.google.com/file/d/1bHZbKCOwcGKDp_LtNiXkouOrt1fPpUVL/view?usp=sharing" TargetMode="External"/><Relationship Id="rId318" Type="http://schemas.openxmlformats.org/officeDocument/2006/relationships/hyperlink" Target="https://drive.google.com/file/d/1neVCnTYevx7aGYo4tMC3KP_kj9ZXDzQf/view?usp=sharing" TargetMode="External"/><Relationship Id="rId439" Type="http://schemas.openxmlformats.org/officeDocument/2006/relationships/hyperlink" Target="http://photoboothrentalincarson.blogspot.com/2024/10/photo-booth-for-wedding-reception.html" TargetMode="External"/><Relationship Id="rId317" Type="http://schemas.openxmlformats.org/officeDocument/2006/relationships/hyperlink" Target="https://drive.google.com/file/d/1Bx1lR6N6o23gpp_rQo6ejXugzP4o77nA/view?usp=sharing" TargetMode="External"/><Relationship Id="rId438" Type="http://schemas.openxmlformats.org/officeDocument/2006/relationships/hyperlink" Target="http://photoboothrentalincarson.blogspot.com/2024/10/mirror-photo-booth-rental-near-me.html" TargetMode="External"/><Relationship Id="rId559" Type="http://schemas.openxmlformats.org/officeDocument/2006/relationships/hyperlink" Target="http://selfiestationrentallosangeles.blogspot.com/2024/11/photobooth-los-angeles_20.html" TargetMode="External"/><Relationship Id="rId550" Type="http://schemas.openxmlformats.org/officeDocument/2006/relationships/hyperlink" Target="http://photoboothrentalslosangeles.blogspot.com/2024/11/seattle-photo-booth_19.html" TargetMode="External"/><Relationship Id="rId312" Type="http://schemas.openxmlformats.org/officeDocument/2006/relationships/hyperlink" Target="https://docs.google.com/document/d/1yZavjOHm_coxMwkD_bSFfbKUAZDGhjyx/edit?usp=sharing&amp;ouid=115602453726005426174&amp;rtpof=true&amp;sd=true" TargetMode="External"/><Relationship Id="rId433" Type="http://schemas.openxmlformats.org/officeDocument/2006/relationships/hyperlink" Target="http://longbeachphotobooth.blogspot.com/2024/10/photo-booth-services-near-me.html" TargetMode="External"/><Relationship Id="rId554" Type="http://schemas.openxmlformats.org/officeDocument/2006/relationships/hyperlink" Target="http://photoboothrentalslosangeles.blogspot.com/2024/11/mirror-photo-booth-rental-near-me_20.html" TargetMode="External"/><Relationship Id="rId311" Type="http://schemas.openxmlformats.org/officeDocument/2006/relationships/hyperlink" Target="https://docs.google.com/document/d/1e0NyOCUXcuox9iiGkZysOwF0AlQx3PA4/edit?usp=sharing&amp;ouid=115602453726005426174&amp;rtpof=true&amp;sd=true" TargetMode="External"/><Relationship Id="rId432" Type="http://schemas.openxmlformats.org/officeDocument/2006/relationships/hyperlink" Target="http://longbeachphotobooth.blogspot.com/2024/10/wedding-photo-booth-near-me.html" TargetMode="External"/><Relationship Id="rId553" Type="http://schemas.openxmlformats.org/officeDocument/2006/relationships/hyperlink" Target="http://photoboothrentalslosangeles.blogspot.com/2024/11/360-photo-booth-accessories_20.html" TargetMode="External"/><Relationship Id="rId310" Type="http://schemas.openxmlformats.org/officeDocument/2006/relationships/hyperlink" Target="https://docs.google.com/document/d/1_6UZgi1dB6bopmemSOP2ZigrsU93wmWe/edit?usp=sharing&amp;ouid=115602453726005426174&amp;rtpof=true&amp;sd=true" TargetMode="External"/><Relationship Id="rId431" Type="http://schemas.openxmlformats.org/officeDocument/2006/relationships/hyperlink" Target="http://longbeachphotobooth.blogspot.com/2024/10/photo-booth-enclosure.html" TargetMode="External"/><Relationship Id="rId552" Type="http://schemas.openxmlformats.org/officeDocument/2006/relationships/hyperlink" Target="http://photoboothrentalslosangeles.blogspot.com/2024/11/selfie-party-booth-beverly-hills_20.html" TargetMode="External"/><Relationship Id="rId430" Type="http://schemas.openxmlformats.org/officeDocument/2006/relationships/hyperlink" Target="http://longbeachphotobooth.blogspot.com/2024/10/headshots-for-remote-teams.html" TargetMode="External"/><Relationship Id="rId551" Type="http://schemas.openxmlformats.org/officeDocument/2006/relationships/hyperlink" Target="http://photoboothrentalslosangeles.blogspot.com/2024/11/camera-booth_19.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360photoboothbeverlyhills/home" TargetMode="External"/><Relationship Id="rId2" Type="http://schemas.openxmlformats.org/officeDocument/2006/relationships/hyperlink" Target="https://drive.google.com/drive/folders/178kCaBCcABg7gg5Ttj-Fg3zhgXrfqoDX?usp=sharing" TargetMode="External"/><Relationship Id="rId3" Type="http://schemas.openxmlformats.org/officeDocument/2006/relationships/hyperlink" Target="https://drive.google.com/file/d/15_ZrObpCXn87rdGv8kETuWtG7Y-_JjOL/view?usp=sharing" TargetMode="External"/><Relationship Id="rId4" Type="http://schemas.openxmlformats.org/officeDocument/2006/relationships/hyperlink" Target="https://drive.google.com/file/d/1GCV5SASDw9xJ9Ajin8gLMFzgaQiNVXSH/view?usp=sharing" TargetMode="External"/><Relationship Id="rId9" Type="http://schemas.openxmlformats.org/officeDocument/2006/relationships/hyperlink" Target="https://drive.google.com/file/d/1mX0VVyHpz5io-MDkJknWsfugK2n0GA0_/view?usp=sharing" TargetMode="External"/><Relationship Id="rId5" Type="http://schemas.openxmlformats.org/officeDocument/2006/relationships/hyperlink" Target="https://drive.google.com/file/d/1zhmPZZeNPL_xG51UBXk0Ve6pFLerBvdM/view?usp=sharing" TargetMode="External"/><Relationship Id="rId6" Type="http://schemas.openxmlformats.org/officeDocument/2006/relationships/hyperlink" Target="https://drive.google.com/file/d/1y9A_mi2aAVhhrrgVoFmsiy3Oad0lSYPo/view?usp=sharing" TargetMode="External"/><Relationship Id="rId7" Type="http://schemas.openxmlformats.org/officeDocument/2006/relationships/hyperlink" Target="https://drive.google.com/file/d/1mjpGRCxIWOUdNqorLLnrluo06x8K96lT/view?usp=sharing" TargetMode="External"/><Relationship Id="rId8" Type="http://schemas.openxmlformats.org/officeDocument/2006/relationships/hyperlink" Target="https://drive.google.com/file/d/1492edgNXSl0Z48hPwAEl4abqZdUNPuuS/view?usp=sharing" TargetMode="External"/><Relationship Id="rId11" Type="http://schemas.openxmlformats.org/officeDocument/2006/relationships/hyperlink" Target="https://drive.google.com/file/d/1VtEyE_uFXxcfO9pInx48MCtwX4-AzH7Y/view?usp=sharing" TargetMode="External"/><Relationship Id="rId10" Type="http://schemas.openxmlformats.org/officeDocument/2006/relationships/hyperlink" Target="https://drive.google.com/file/d/1fqSJTjw0s4EMI8gx8DxvZlGraM4kYske/view?usp=sharing" TargetMode="External"/><Relationship Id="rId13" Type="http://schemas.openxmlformats.org/officeDocument/2006/relationships/hyperlink" Target="https://drive.google.com/file/d/1byYnx13_yOaYvJMKKC3BC6Y5LHQd4uYj/view?usp=sharing" TargetMode="External"/><Relationship Id="rId12" Type="http://schemas.openxmlformats.org/officeDocument/2006/relationships/hyperlink" Target="https://drive.google.com/file/d/13pE0o03YeEZYXDhs2RUgbwzaLfK1pAdA/view?usp=sharing" TargetMode="External"/><Relationship Id="rId15" Type="http://schemas.openxmlformats.org/officeDocument/2006/relationships/hyperlink" Target="https://drive.google.com/file/d/1TzB8z50NumI_SOq3lAM4Z2S0TI7L4mG8/view?usp=sharing" TargetMode="External"/><Relationship Id="rId14" Type="http://schemas.openxmlformats.org/officeDocument/2006/relationships/hyperlink" Target="https://drive.google.com/file/d/1_UqCCx03fIMNQRbbcBuknfMs-6lXlNxL/view?usp=sharing" TargetMode="External"/><Relationship Id="rId17" Type="http://schemas.openxmlformats.org/officeDocument/2006/relationships/hyperlink" Target="https://drive.google.com/file/d/19cGXzA7sA-w1Vzmrf9LGP1jiHQGkdjPL/view?usp=sharing" TargetMode="External"/><Relationship Id="rId16" Type="http://schemas.openxmlformats.org/officeDocument/2006/relationships/hyperlink" Target="https://drive.google.com/file/d/1PY3VyVXXt2Zqf3GeYP_nK_Pvx75PXutQ/view?usp=sharing" TargetMode="External"/><Relationship Id="rId19" Type="http://schemas.openxmlformats.org/officeDocument/2006/relationships/drawing" Target="../drawings/drawing2.xml"/><Relationship Id="rId18" Type="http://schemas.openxmlformats.org/officeDocument/2006/relationships/hyperlink" Target="https://drive.google.com/file/d/1qyTJ3rOlLMlQxm10tPvHppakyGjDFqHZ/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ZmtuNG1qbDVrY3BnZDFrZTJnM2k2MGR1c2MgMjBlMTJjNjcxNjhiMjUzNDYxM2VhOWM0OWM1ODI0YTdlOWVjODk5MGJjODVjODEwNDVkNGEwMmY5NDU3YWNjZEBncm91cC5jYWxlbmRhci5nb29nbGUuY29t" TargetMode="External"/><Relationship Id="rId2" Type="http://schemas.openxmlformats.org/officeDocument/2006/relationships/hyperlink" Target="https://www.google.com/calendar/event?eid=Z3FiMHRqcWZjNXZwMzdtM2Z2OHV2c21ocGcgMjBlMTJjNjcxNjhiMjUzNDYxM2VhOWM0OWM1ODI0YTdlOWVjODk5MGJjODVjODEwNDVkNGEwMmY5NDU3YWNjZEBncm91cC5jYWxlbmRhci5nb29nbGUuY29t" TargetMode="External"/><Relationship Id="rId3" Type="http://schemas.openxmlformats.org/officeDocument/2006/relationships/hyperlink" Target="https://www.google.com/calendar/event?eid=Z2I3Y2NnZmZob29vcnBoOTI4MWE3bnJmdmsgMjBlMTJjNjcxNjhiMjUzNDYxM2VhOWM0OWM1ODI0YTdlOWVjODk5MGJjODVjODEwNDVkNGEwMmY5NDU3YWNjZEBncm91cC5jYWxlbmRhci5nb29nbGUuY29t" TargetMode="External"/><Relationship Id="rId4" Type="http://schemas.openxmlformats.org/officeDocument/2006/relationships/hyperlink" Target="https://www.google.com/calendar/event?eid=dWdiZmpxb2VpZDVoZnAwOXEycHZwOWt2MzQgMjBlMTJjNjcxNjhiMjUzNDYxM2VhOWM0OWM1ODI0YTdlOWVjODk5MGJjODVjODEwNDVkNGEwMmY5NDU3YWNjZEBncm91cC5jYWxlbmRhci5nb29nbGUuY29t" TargetMode="External"/><Relationship Id="rId9" Type="http://schemas.openxmlformats.org/officeDocument/2006/relationships/hyperlink" Target="https://www.google.com/calendar/event?eid=Nm9xbWUzYjRkbmdqNnFoM20xZzdpamM0bHMgMjBlMTJjNjcxNjhiMjUzNDYxM2VhOWM0OWM1ODI0YTdlOWVjODk5MGJjODVjODEwNDVkNGEwMmY5NDU3YWNjZEBncm91cC5jYWxlbmRhci5nb29nbGUuY29t" TargetMode="External"/><Relationship Id="rId5" Type="http://schemas.openxmlformats.org/officeDocument/2006/relationships/hyperlink" Target="https://www.google.com/calendar/event?eid=YWZqdTlxODFsNHBtbHJxZXU0azJ1OXU0YmcgMjBlMTJjNjcxNjhiMjUzNDYxM2VhOWM0OWM1ODI0YTdlOWVjODk5MGJjODVjODEwNDVkNGEwMmY5NDU3YWNjZEBncm91cC5jYWxlbmRhci5nb29nbGUuY29t" TargetMode="External"/><Relationship Id="rId6" Type="http://schemas.openxmlformats.org/officeDocument/2006/relationships/hyperlink" Target="https://www.google.com/calendar/event?eid=aDVtdGdpNjk4ZHRvMXV0NzFtdjBpa2I4MzQgMjBlMTJjNjcxNjhiMjUzNDYxM2VhOWM0OWM1ODI0YTdlOWVjODk5MGJjODVjODEwNDVkNGEwMmY5NDU3YWNjZEBncm91cC5jYWxlbmRhci5nb29nbGUuY29t" TargetMode="External"/><Relationship Id="rId7" Type="http://schemas.openxmlformats.org/officeDocument/2006/relationships/hyperlink" Target="https://www.google.com/calendar/event?eid=bDN1bjVxM28ycWdvcDRsbGJicnY3YXRudmMgMjBlMTJjNjcxNjhiMjUzNDYxM2VhOWM0OWM1ODI0YTdlOWVjODk5MGJjODVjODEwNDVkNGEwMmY5NDU3YWNjZEBncm91cC5jYWxlbmRhci5nb29nbGUuY29t" TargetMode="External"/><Relationship Id="rId8" Type="http://schemas.openxmlformats.org/officeDocument/2006/relationships/hyperlink" Target="https://www.google.com/calendar/event?eid=Y3FjanBrNTlwZTVrYWZtcWZpZWFoMmQ4ZGMgMjBlMTJjNjcxNjhiMjUzNDYxM2VhOWM0OWM1ODI0YTdlOWVjODk5MGJjODVjODEwNDVkNGEwMmY5NDU3YWNjZEBncm91cC5jYWxlbmRhci5nb29nbGUuY29t" TargetMode="External"/><Relationship Id="rId11" Type="http://schemas.openxmlformats.org/officeDocument/2006/relationships/hyperlink" Target="https://www.google.com/calendar/event?eid=dWVsNzEzaTQ3a2hubzdvNzIzdGtlZHVlaG8gMjBlMTJjNjcxNjhiMjUzNDYxM2VhOWM0OWM1ODI0YTdlOWVjODk5MGJjODVjODEwNDVkNGEwMmY5NDU3YWNjZEBncm91cC5jYWxlbmRhci5nb29nbGUuY29t" TargetMode="External"/><Relationship Id="rId10" Type="http://schemas.openxmlformats.org/officeDocument/2006/relationships/hyperlink" Target="https://www.google.com/calendar/event?eid=NmZsb2M3bXFmaTFlczNkZW8zdWZyZm8wbW8gMjBlMTJjNjcxNjhiMjUzNDYxM2VhOWM0OWM1ODI0YTdlOWVjODk5MGJjODVjODEwNDVkNGEwMmY5NDU3YWNjZEBncm91cC5jYWxlbmRhci5nb29nbGUuY29t" TargetMode="External"/><Relationship Id="rId13" Type="http://schemas.openxmlformats.org/officeDocument/2006/relationships/hyperlink" Target="https://www.google.com/calendar/event?eid=N3Y5OTZpb3U5N3R2OGpza21kdGFoY2dsajggMjBlMTJjNjcxNjhiMjUzNDYxM2VhOWM0OWM1ODI0YTdlOWVjODk5MGJjODVjODEwNDVkNGEwMmY5NDU3YWNjZEBncm91cC5jYWxlbmRhci5nb29nbGUuY29t" TargetMode="External"/><Relationship Id="rId12" Type="http://schemas.openxmlformats.org/officeDocument/2006/relationships/hyperlink" Target="https://www.google.com/calendar/event?eid=Y3FvbGE3ZmI4ZmJhMzBxbHRwbGZzMGxrdmMgMjBlMTJjNjcxNjhiMjUzNDYxM2VhOWM0OWM1ODI0YTdlOWVjODk5MGJjODVjODEwNDVkNGEwMmY5NDU3YWNjZEBncm91cC5jYWxlbmRhci5nb29nbGUuY29t" TargetMode="External"/><Relationship Id="rId15" Type="http://schemas.openxmlformats.org/officeDocument/2006/relationships/hyperlink" Target="https://www.google.com/calendar/event?eid=c2gxYm43bDFhZ3RtZGdsMDloamxwYmY0YXMgMjBlMTJjNjcxNjhiMjUzNDYxM2VhOWM0OWM1ODI0YTdlOWVjODk5MGJjODVjODEwNDVkNGEwMmY5NDU3YWNjZEBncm91cC5jYWxlbmRhci5nb29nbGUuY29t" TargetMode="External"/><Relationship Id="rId14" Type="http://schemas.openxmlformats.org/officeDocument/2006/relationships/hyperlink" Target="https://www.google.com/calendar/event?eid=NzNsc2UwcTNvYmducm5mMjNsM2hrNGk2aW8gMjBlMTJjNjcxNjhiMjUzNDYxM2VhOWM0OWM1ODI0YTdlOWVjODk5MGJjODVjODEwNDVkNGEwMmY5NDU3YWNjZEBncm91cC5jYWxlbmRhci5nb29nbGUuY29t"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photoboothrentals" TargetMode="External"/><Relationship Id="rId2" Type="http://schemas.openxmlformats.org/officeDocument/2006/relationships/hyperlink" Target="https://news.google.com/rss/articles/CBMi1wFBVV95cUxQWW4tMTVHdjBQYm02RDJ5d1RMVUcyRXZoREdKQV9YWVVIbjAyQWRvUzBtNUdXWHJOZGJBM2FSenhEbm13U1VkTF9yNzJKNGhUSlA5RG96U2d5OWFoOTBDaWY1TERhbXRPdjl6MXVrVkRVRndpcGlNWnpwYjhJN2FNSmtSM1ZZUWdmdmhwdTZRQkN4djhaSVZFalZQZVJlTEhtZ0hSX3BBUVhueG01ZnYyTnd1UFlKbXA0UEExcnZ3VmxlSk5fQ1BLMzJXd01SUFJGOThISnFGWQ?oc=5" TargetMode="External"/><Relationship Id="rId3" Type="http://schemas.openxmlformats.org/officeDocument/2006/relationships/hyperlink" Target="https://news.google.com/rss/articles/CBMia0FVX3lxTE90eUNSZnFPRDZPZ3Y5cnV1bzNKTlk4LTU0eURuOVAzNzVWejJvY2JaT1BwS3YyS25nbmJRZ2hkNFpkY3pXeG5TMEszTE43Y1BaTEtxT1hPNDNBbWF0THpRWWJZU1ZKNGtRcDI4?oc=5" TargetMode="External"/><Relationship Id="rId4" Type="http://schemas.openxmlformats.org/officeDocument/2006/relationships/hyperlink" Target="https://news.google.com/rss/articles/CBMiggFBVV95cUxOSFhQTEtaUjZUWGQydDVLTzU5MDVibjJYMWRqdWJqTnQydnhuVG4xNHFzQWxUWlNwUTJ1UERHZ3luNXJlOHZJZXBpaWd2TUt5OENvSjllb1kwc0hBMVRaM096bjFoUHU0SGFzUl91YkZ6NnVsbmRyMFZKMFZlbFNzX0pB?oc=5" TargetMode="External"/><Relationship Id="rId9" Type="http://schemas.openxmlformats.org/officeDocument/2006/relationships/hyperlink" Target="https://news.google.com/rss/articles/CBMid0FVX3lxTE1wcFg1RWtQNUdRd0thMlJBR0gzRWNhanlkTXJmSTVOZEtJZnFnbTk3S2R0LXRmTURYU2hEQUd1MXotTnFOZmpLdURseV9lVVZPRmg2Rk5PdVZLaExCTlk2a05QbjV3X3g3QWdtMVlyeW84OF8zUm00?oc=5" TargetMode="External"/><Relationship Id="rId5" Type="http://schemas.openxmlformats.org/officeDocument/2006/relationships/hyperlink" Target="https://news.google.com/rss/articles/CBMiowFBVV95cUxQdTM5aUJVVVF6N2s0WG5SaTRMSVJ4SzA5RUt6WVc5bUVmT3p1QTNnMDh6a2p5VnRCSm8wbFdWWVdyN2lHb0R6MDE2Q3FPdmpTd2ZIRlZhcEpGeU12ekgyX1QxZjktUnMyVnFUbnJhaFRfM1c1RmxaWmpadTdla25QbFhQYzhpb1hOUGx2R0ljcjdEajBsZWxNTjZQVk5JbmUwaVVz?oc=5" TargetMode="External"/><Relationship Id="rId6" Type="http://schemas.openxmlformats.org/officeDocument/2006/relationships/hyperlink" Target="https://news.google.com/rss/articles/CBMiZ0FVX3lxTFBKSG5EN2tCS1Y2V3NnY29Ydm0tNXRKdk5ua1VJdml3cmhNOEZMam9ZWWRScmx3dlRxeG5NRHp3Ymg1RjE3czZNMnVaa0JQXzVFazhiX3JLM2J4Q3J1QWowT1ZDaUU0NzQ?oc=5" TargetMode="External"/><Relationship Id="rId7" Type="http://schemas.openxmlformats.org/officeDocument/2006/relationships/hyperlink" Target="https://news.google.com/rss/articles/CBMic0FVX3lxTFAxSThTM090d3ljMWhKWW1jMVU2eTN4RjJrME40M0RSdmVhdDM1ZXhrcHNyUno2c1BqWGY5QThLTUo5OXN5SEpkVzNrS05McXhodlpuenZMNGdYZllfd0xKU3AyM2Vzckl4U0lhNXVoamtQWUU?oc=5" TargetMode="External"/><Relationship Id="rId8" Type="http://schemas.openxmlformats.org/officeDocument/2006/relationships/hyperlink" Target="https://news.google.com/rss/articles/CBMiVEFVX3lxTE9WempvN2ZVYi12R1pvOGJyMmhBUFFKeGNERnQ0WlllZzZIN0hsX09RdTRSbW1zSy1KMUlPdklDZm1NcHZGV19mTWFnSC0tazF4MWFsZw?oc=5" TargetMode="External"/><Relationship Id="rId20" Type="http://schemas.openxmlformats.org/officeDocument/2006/relationships/hyperlink" Target="https://news.google.com/rss/articles/CBMiggFBVV95cUxNN0VYZkdOQWJTTkR6NldBMEQtX0lsNUpIRVdFNHNoR2JlVGtFUTUxYy1Jdl9pa0xJQnlrcTB6MmxJb1NaaXpoRklQN284cG5NMU56ZzBIWGY3VlRMZE0tZ0hsWDlfSWhCaloyWDZmbEowckt5eXB4c2xvZVd2MEFFN19B?oc=5" TargetMode="External"/><Relationship Id="rId21" Type="http://schemas.openxmlformats.org/officeDocument/2006/relationships/drawing" Target="../drawings/drawing5.xml"/><Relationship Id="rId11" Type="http://schemas.openxmlformats.org/officeDocument/2006/relationships/hyperlink" Target="https://news.google.com/rss/articles/CBMikwFBVV95cUxPVG5zVFNFcllOWE1rSVNVdExsUzlINkNZTFRLSFU5bzVtU1h2MjNOSmpLbldFaEMwenBZcDlsekJfcjRwVkp2em13dDJXNXhDSkUzWmdJcUtqYWdFOUV0WWZqVEVGRDVnclpiY1dIOWJ5Um53OTBmaGJRc3NSa2dKMGIyYnRRNlA3SU1tVVBQd1ZKM1E?oc=5" TargetMode="External"/><Relationship Id="rId10" Type="http://schemas.openxmlformats.org/officeDocument/2006/relationships/hyperlink" Target="https://news.google.com/rss/articles/CBMirwFBVV95cUxQZk11ekVjblNvM1IwWmMtY19EWXhKZnJuTWVCcDVDNkVKbXJZYVliR1JiZmt5WDJGVGIxY1JTcVlqMk1ha0JPSEpoQndfNnRKbE1UV2RYVFBSUFJPUzZINWtkMEFFUzc0dTduRGRwQkUxV0ZmNFpZNnVnYUNlYjJiQkxPVVdyd1ZGYVAxaVVwNXpVOVFyeFZTUGp6UkJpa0Q2V2E5a2toTnB6Ml85UFJJ?oc=5" TargetMode="External"/><Relationship Id="rId13" Type="http://schemas.openxmlformats.org/officeDocument/2006/relationships/hyperlink" Target="https://news.google.com/rss/articles/CBMi3gFBVV95cUxQQ0ZkaElaMTlfQW0xNEtNQWJTUmQ5aG5ac2FRVVpZTVhtZW81OXBYUVp1RWpqR2g3bmM1alhrdXZYd0xGWDYxSFNZZ010V2tSZTRjTWJZVVhQLU1IZzVXZEoxX0dsSS1HRS16ejJEZlczeFNWRVF0UkY3cEFxcFliaVdjdW0tSXdQRmRXN2JFVmU3STdRczBEUXZkZi00UVl3ZGprN0dRVXdvSHJCWXdKdDJzRS1Sa2ZUSmpTOWViNV9IWkxyenlRTy1iSFBwUUN6WnhtUW02ZHVmdk8zV3c?oc=5" TargetMode="External"/><Relationship Id="rId12" Type="http://schemas.openxmlformats.org/officeDocument/2006/relationships/hyperlink" Target="https://news.google.com/rss/articles/CBMi1wFBVV95cUxQbW9oYk5BM1VES092RUgwNnB3YTBXX2JpVHhNQXJNVGJheUZfa19FVGhFOE1oOFJIODBHVEdqZzkyU0pOU3VpUWFHem95Q3ZjaU9tNUhWSzc3QWMzTXB1LTRnazZwUjFKdlVwaWtlM3pxWUZla2dXdHB2MlN2M0ZWYTByUElaT3JfY1g0UDhKbTRRcVl3U2lzREdNNnM1bUl0b3c1ZDl1VlI3cl9IOTZ6ZlN2VU5nZDcycjNkUWV3MlE3RkdQMmtMSF96Tkg3M19ZdnZ2eWo1NA?oc=5" TargetMode="External"/><Relationship Id="rId15" Type="http://schemas.openxmlformats.org/officeDocument/2006/relationships/hyperlink" Target="https://news.google.com/rss/articles/CBMikgFBVV95cUxQWWQwY2lNdlVld1VnR1RVZVhVaDFYUlJDdHVzSHRQc3UwMmpQTHRiamVXeWRNMTRKNXhtN3VKcXN5UG1ZWFZ4M2doVk1fNUFEZlUwU3NKNU5ObkxOVXFZNFhTX1JvaUY0bUR5QWkyM2otMXdWU1o0ZThNNVVKYUhnczVHY0duUlNjcV9TOUowM2RDZw?oc=5" TargetMode="External"/><Relationship Id="rId14" Type="http://schemas.openxmlformats.org/officeDocument/2006/relationships/hyperlink" Target="https://news.google.com/rss/articles/CBMiY0FVX3lxTE5iVU5jRjV5Zy1Tb3E5OFI4WWc0RFl6WDR2RzlkZXdVZUVKU21uUzdiVEtCTjI3d2l4c2FqbXQtYXNMaFVpVENqU2xHdk1HZDk1aml0ZEpLWWZzZUJ0c3l5ZTRObw?oc=5" TargetMode="External"/><Relationship Id="rId17" Type="http://schemas.openxmlformats.org/officeDocument/2006/relationships/hyperlink" Target="https://news.google.com/rss/articles/CBMihAFBVV95cUxPQnVneE16T2dVRkJyUGZEaHFNSXNiTFIzQ2dDcUFESXdSMGVOU0xtTDN5YlFJeTItWHJGVWt0czZIV2E2NFo4dlRtR3RNUWZRUW1FTU8ySDNDTUdDVkZlaHRjd2NwSTNOQ2pYNDhENUh3ZW50OVMxYVJBVXlOdy1Cc0JoeVE?oc=5" TargetMode="External"/><Relationship Id="rId16" Type="http://schemas.openxmlformats.org/officeDocument/2006/relationships/hyperlink" Target="https://news.google.com/rss/articles/CBMiugFBVV95cUxQSHhPSGRJSFB2bGY4a1ozbk01WDJmNDJoQlRXMFlxb05GcVV5WHA3SG9PdVZDcHJlaF93QjUyLXdaZVR0ZVpjNjEtRWlocXVHMlRqd0pUSnRkSWgtWV9nT0YtZDZCT2xhYVRLYUloczRLeDYtclpiUmpvdTJHdWtsandOaFRKaUVYdWVpRFBTLXdwbC1jZ2ZxY3lINkJIZXcxZFlxY1Z4REF4M3NMZ283aUE0N2I5QlEwWVE?oc=5" TargetMode="External"/><Relationship Id="rId19" Type="http://schemas.openxmlformats.org/officeDocument/2006/relationships/hyperlink" Target="https://news.google.com/rss/articles/CBMioAFBVV95cUxQdGNYMEZzU3JnZHhfYWJHMzI5WFk2UlJ2ZjBDQWhpQkRmNkxHNS1NRW1YWkhLM3RaRDU5ckdpZnVxa2NzWVdsOWJVeHBpMnRSUGJiTDNBbWlJTlRXa2IwMTdPUDM5dUpEak5BZGFMV1FiMkR3bDcxX0tQd0lCWXdyRlBzYUZWVG4waHRERVVVaXBtdTVBMldYUHg0UEh0amxZ?oc=5" TargetMode="External"/><Relationship Id="rId18" Type="http://schemas.openxmlformats.org/officeDocument/2006/relationships/hyperlink" Target="https://news.google.com/rss/articles/CBMiowFBVV95cUxQRFJKT1Z2NzBHbEdBLVVKUDcyUi1NY0NOT1F3ZWgyclFhbnNzWUZEbTZHQjdMb01GRmxrRGZSZE9feXhBWkk2SUxmQXc0Z1FSckQxb0RVc2xIWFZzZzk2UTVoanlrUW1DNGdlRmlsYkVEZEJSWWRoRW95Wng3THJuV0g0UWtnQ0Q2TE1MVEw4blVaZVNiVXRReHlEMzRCeklkdkFj?oc=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295.5" customHeight="1">
      <c r="A1" s="1" t="str">
        <f>HYPERLINK("https://sites.google.com/view/360photoboothrentalcorporate/home", IMAGE("https://lh3.googleusercontent.com/d/1QpTiTGFtM9xqrHFr3NrlOHazlavUN-IZ"))</f>
        <v/>
      </c>
    </row>
    <row r="2" ht="112.5" customHeight="1">
      <c r="A2" s="2" t="s">
        <v>0</v>
      </c>
      <c r="B2" s="2" t="s">
        <v>1</v>
      </c>
      <c r="C2" s="1" t="str">
        <f>HYPERLINK("https://sites.google.com/view/360photoboothbeverlyhills/home", IMAGE("https://api.qrserver.com/v1/create-qr-code/?size=150x150&amp;data=https://sites.google.com/view/360photoboothbeverlyhills/home",1))</f>
        <v/>
      </c>
      <c r="D2" s="3" t="s">
        <v>2</v>
      </c>
      <c r="E2" s="1" t="str">
        <f>HYPERLINK("https://sites.google.com/view/360photoboothbeverlyhills/home","selfie party booth beverly hills")</f>
        <v>selfie party booth beverly hills</v>
      </c>
    </row>
    <row r="3" ht="112.5" customHeight="1">
      <c r="A3" s="2" t="s">
        <v>3</v>
      </c>
      <c r="B3" s="2" t="s">
        <v>1</v>
      </c>
      <c r="C3" s="1" t="str">
        <f>HYPERLINK("https://drive.google.com/drive/folders/1HbxdMvWvZjooKedGWcHlsiGGJVjJpbKS?usp=sharing", IMAGE("https://api.qrserver.com/v1/create-qr-code/?size=150x150&amp;data=https://drive.google.com/drive/folders/1HbxdMvWvZjooKedGWcHlsiGGJVjJpbKS?usp=sharing",1))</f>
        <v/>
      </c>
      <c r="D3" s="3" t="s">
        <v>4</v>
      </c>
      <c r="E3" s="1" t="str">
        <f>HYPERLINK("https://drive.google.com/drive/folders/1HbxdMvWvZjooKedGWcHlsiGGJVjJpbKS?usp=sharing","selfie party booth beverly hills")</f>
        <v>selfie party booth beverly hills</v>
      </c>
    </row>
    <row r="4" ht="112.5" customHeight="1">
      <c r="A4" s="2" t="s">
        <v>5</v>
      </c>
      <c r="B4" s="2" t="s">
        <v>1</v>
      </c>
      <c r="C4" s="1" t="str">
        <f>HYPERLINK("https://news.google.com/rss/search?q=photoboothrentals", IMAGE("https://api.qrserver.com/v1/create-qr-code/?size=150x150&amp;data=https://news.google.com/rss/search?q=photoboothrentals",1))</f>
        <v/>
      </c>
      <c r="D4" s="3" t="s">
        <v>6</v>
      </c>
      <c r="E4" s="1" t="str">
        <f>HYPERLINK("https://news.google.com/rss/search?q=photoboothrentals","selfie party booth beverly hills")</f>
        <v>selfie party booth beverly hills</v>
      </c>
    </row>
    <row r="5" ht="112.5" customHeight="1">
      <c r="A5" s="2" t="s">
        <v>7</v>
      </c>
      <c r="B5" s="2" t="s">
        <v>8</v>
      </c>
      <c r="C5" s="1" t="str">
        <f>HYPERLINK("https://drive.google.com/drive/folders/1y-dJT5k0gXWXxisbJCqrqFKN3RPGuhB7?usp=sharing", IMAGE("https://api.qrserver.com/v1/create-qr-code/?size=150x150&amp;data=https://drive.google.com/drive/folders/1y-dJT5k0gXWXxisbJCqrqFKN3RPGuhB7?usp=sharing",1))</f>
        <v/>
      </c>
      <c r="D5" s="3" t="s">
        <v>9</v>
      </c>
      <c r="E5" s="1" t="str">
        <f>HYPERLINK("https://drive.google.com/drive/folders/1y-dJT5k0gXWXxisbJCqrqFKN3RPGuhB7?usp=sharing","selfie party booth beverly hills Articles")</f>
        <v>selfie party booth beverly hills Articles</v>
      </c>
    </row>
    <row r="6" ht="112.5" customHeight="1">
      <c r="A6" s="2" t="s">
        <v>10</v>
      </c>
      <c r="B6" s="2" t="s">
        <v>11</v>
      </c>
      <c r="C6" s="1" t="str">
        <f>HYPERLINK("https://drive.google.com/drive/folders/1jVqKkmb6WnzSZYwJJDEiwk5FsrLeAvwb?usp=sharing", IMAGE("https://api.qrserver.com/v1/create-qr-code/?size=150x150&amp;data=https://drive.google.com/drive/folders/1jVqKkmb6WnzSZYwJJDEiwk5FsrLeAvwb?usp=sharing",1))</f>
        <v/>
      </c>
      <c r="D6" s="3" t="s">
        <v>12</v>
      </c>
      <c r="E6" s="1" t="str">
        <f>HYPERLINK("https://drive.google.com/drive/folders/1jVqKkmb6WnzSZYwJJDEiwk5FsrLeAvwb?usp=sharing","selfie party booth beverly hills Photos")</f>
        <v>selfie party booth beverly hills Photos</v>
      </c>
    </row>
    <row r="7" ht="112.5" customHeight="1">
      <c r="A7" s="2" t="s">
        <v>13</v>
      </c>
      <c r="B7" s="2" t="s">
        <v>14</v>
      </c>
      <c r="C7" s="1" t="str">
        <f>HYPERLINK("https://drive.google.com/drive/folders/1a8I0BUOY3klHl0GaKJWO-FY2KEyvLvR4?usp=sharing", IMAGE("https://api.qrserver.com/v1/create-qr-code/?size=150x150&amp;data=https://drive.google.com/drive/folders/1a8I0BUOY3klHl0GaKJWO-FY2KEyvLvR4?usp=sharing",1))</f>
        <v/>
      </c>
      <c r="D7" s="3" t="s">
        <v>15</v>
      </c>
      <c r="E7" s="1" t="str">
        <f>HYPERLINK("https://drive.google.com/drive/folders/1a8I0BUOY3klHl0GaKJWO-FY2KEyvLvR4?usp=sharing","selfie party booth beverly hills PDFs")</f>
        <v>selfie party booth beverly hills PDFs</v>
      </c>
    </row>
    <row r="8" ht="112.5" customHeight="1">
      <c r="A8" s="2" t="s">
        <v>16</v>
      </c>
      <c r="B8" s="2" t="s">
        <v>17</v>
      </c>
      <c r="C8" s="1" t="str">
        <f>HYPERLINK("https://drive.google.com/drive/folders/1oX3VIpAGVF4CTAgYtSagMWIlwNOFayPY?usp=sharing", IMAGE("https://api.qrserver.com/v1/create-qr-code/?size=150x150&amp;data=https://drive.google.com/drive/folders/1oX3VIpAGVF4CTAgYtSagMWIlwNOFayPY?usp=sharing",1))</f>
        <v/>
      </c>
      <c r="D8" s="3" t="s">
        <v>18</v>
      </c>
      <c r="E8" s="1" t="str">
        <f>HYPERLINK("https://drive.google.com/drive/folders/1oX3VIpAGVF4CTAgYtSagMWIlwNOFayPY?usp=sharing","selfie party booth beverly hills Slides")</f>
        <v>selfie party booth beverly hills Slides</v>
      </c>
    </row>
    <row r="9" ht="112.5" customHeight="1">
      <c r="A9" s="2" t="s">
        <v>19</v>
      </c>
      <c r="B9" s="2" t="s">
        <v>1</v>
      </c>
      <c r="C9" s="1" t="str">
        <f>HYPERLINK("https://drive.google.com/file/d/1K-52oeYxdUhFQCXJl_lr_OCTCvaiY3A1/view?usp=sharing", IMAGE("https://api.qrserver.com/v1/create-qr-code/?size=150x150&amp;data=https://drive.google.com/file/d/1K-52oeYxdUhFQCXJl_lr_OCTCvaiY3A1/view?usp=sharing",1))</f>
        <v/>
      </c>
      <c r="D9" s="3" t="s">
        <v>20</v>
      </c>
      <c r="E9" s="1" t="str">
        <f>HYPERLINK("https://drive.google.com/file/d/1K-52oeYxdUhFQCXJl_lr_OCTCvaiY3A1/view?usp=sharing","selfie party booth beverly hills")</f>
        <v>selfie party booth beverly hills</v>
      </c>
    </row>
    <row r="10" ht="112.5" customHeight="1">
      <c r="A10" s="2" t="s">
        <v>19</v>
      </c>
      <c r="B10" s="2" t="s">
        <v>1</v>
      </c>
      <c r="C10" s="1" t="str">
        <f>HYPERLINK("https://drive.google.com/file/d/1adwV5D_p6QE6rnoQN2qJ_utaxv-Jcejz/view?usp=sharing", IMAGE("https://api.qrserver.com/v1/create-qr-code/?size=150x150&amp;data=https://drive.google.com/file/d/1adwV5D_p6QE6rnoQN2qJ_utaxv-Jcejz/view?usp=sharing",1))</f>
        <v/>
      </c>
      <c r="D10" s="3" t="s">
        <v>21</v>
      </c>
      <c r="E10" s="1" t="str">
        <f>HYPERLINK("https://drive.google.com/file/d/1adwV5D_p6QE6rnoQN2qJ_utaxv-Jcejz/view?usp=sharing","selfie party booth beverly hills")</f>
        <v>selfie party booth beverly hills</v>
      </c>
    </row>
    <row r="11" ht="112.5" customHeight="1">
      <c r="A11" s="2" t="s">
        <v>19</v>
      </c>
      <c r="B11" s="2" t="s">
        <v>1</v>
      </c>
      <c r="C11" s="1" t="str">
        <f>HYPERLINK("https://drive.google.com/file/d/1KX4j43JeaFkY32YYALCDgP2Y3MdslvO8/view?usp=sharing", IMAGE("https://api.qrserver.com/v1/create-qr-code/?size=150x150&amp;data=https://drive.google.com/file/d/1KX4j43JeaFkY32YYALCDgP2Y3MdslvO8/view?usp=sharing",1))</f>
        <v/>
      </c>
      <c r="D11" s="3" t="s">
        <v>22</v>
      </c>
      <c r="E11" s="1" t="str">
        <f>HYPERLINK("https://drive.google.com/file/d/1KX4j43JeaFkY32YYALCDgP2Y3MdslvO8/view?usp=sharing","selfie party booth beverly hills")</f>
        <v>selfie party booth beverly hills</v>
      </c>
    </row>
    <row r="12" ht="112.5" customHeight="1">
      <c r="A12" s="2" t="s">
        <v>19</v>
      </c>
      <c r="B12" s="2" t="s">
        <v>1</v>
      </c>
      <c r="C12" s="1" t="str">
        <f>HYPERLINK("https://drive.google.com/file/d/14wrUg4F__jXhB-EycaxDpvgxDUOgEl7B/view?usp=sharing", IMAGE("https://api.qrserver.com/v1/create-qr-code/?size=150x150&amp;data=https://drive.google.com/file/d/14wrUg4F__jXhB-EycaxDpvgxDUOgEl7B/view?usp=sharing",1))</f>
        <v/>
      </c>
      <c r="D12" s="3" t="s">
        <v>23</v>
      </c>
      <c r="E12" s="1" t="str">
        <f>HYPERLINK("https://drive.google.com/file/d/14wrUg4F__jXhB-EycaxDpvgxDUOgEl7B/view?usp=sharing","selfie party booth beverly hills")</f>
        <v>selfie party booth beverly hills</v>
      </c>
    </row>
    <row r="13" ht="112.5" customHeight="1">
      <c r="A13" s="2" t="s">
        <v>24</v>
      </c>
      <c r="B13" s="2" t="s">
        <v>1</v>
      </c>
      <c r="C13" s="1" t="str">
        <f>HYPERLINK("https://docs.google.com/spreadsheets/d/1XErEYVSpc0A_0qSNVqPAnBomIzIwjJEZOsBAOUxCjvQ/edit?usp=sharing", IMAGE("https://api.qrserver.com/v1/create-qr-code/?size=150x150&amp;data=https://docs.google.com/spreadsheets/d/1XErEYVSpc0A_0qSNVqPAnBomIzIwjJEZOsBAOUxCjvQ/edit?usp=sharing",1))</f>
        <v/>
      </c>
      <c r="D13" s="3" t="s">
        <v>25</v>
      </c>
      <c r="E13" s="1" t="str">
        <f t="shared" ref="E13:E17" si="1">HYPERLINK("https://docs.google.com/spreadsheets/d/1XErEYVSpc0A_0qSNVqPAnBomIzIwjJEZOsBAOUxCjvQ/edit?usp=sharing","selfie party booth beverly hills")</f>
        <v>selfie party booth beverly hills</v>
      </c>
    </row>
    <row r="14" ht="112.5" customHeight="1">
      <c r="A14" s="2" t="s">
        <v>26</v>
      </c>
      <c r="B14" s="2" t="s">
        <v>27</v>
      </c>
      <c r="C14" s="1" t="str">
        <f>HYPERLINK("https://docs.google.com/spreadsheet/pub?key=1XErEYVSpc0A_0qSNVqPAnBomIzIwjJEZOsBAOUxCjvQ", IMAGE("https://api.qrserver.com/v1/create-qr-code/?size=150x150&amp;data=https://docs.google.com/spreadsheet/pub?key=1XErEYVSpc0A_0qSNVqPAnBomIzIwjJEZOsBAOUxCjvQ",1))</f>
        <v/>
      </c>
      <c r="D14" s="3" t="s">
        <v>28</v>
      </c>
      <c r="E14" s="1" t="str">
        <f t="shared" si="1"/>
        <v>selfie party booth beverly hills</v>
      </c>
    </row>
    <row r="15" ht="112.5" customHeight="1">
      <c r="A15" s="2" t="s">
        <v>29</v>
      </c>
      <c r="B15" s="2" t="s">
        <v>30</v>
      </c>
      <c r="C15" s="1" t="str">
        <f>HYPERLINK("https://docs.google.com/spreadsheets/d/1XErEYVSpc0A_0qSNVqPAnBomIzIwjJEZOsBAOUxCjvQ/pubhtml", IMAGE("https://api.qrserver.com/v1/create-qr-code/?size=150x150&amp;data=https://docs.google.com/spreadsheets/d/1XErEYVSpc0A_0qSNVqPAnBomIzIwjJEZOsBAOUxCjvQ/pubhtml",1))</f>
        <v/>
      </c>
      <c r="D15" s="3" t="s">
        <v>31</v>
      </c>
      <c r="E15" s="1" t="str">
        <f t="shared" si="1"/>
        <v>selfie party booth beverly hills</v>
      </c>
    </row>
    <row r="16" ht="112.5" customHeight="1">
      <c r="A16" s="2" t="s">
        <v>32</v>
      </c>
      <c r="B16" s="2" t="s">
        <v>33</v>
      </c>
      <c r="C16" s="1" t="str">
        <f>HYPERLINK("https://docs.google.com/spreadsheets/d/1XErEYVSpc0A_0qSNVqPAnBomIzIwjJEZOsBAOUxCjvQ/pub", IMAGE("https://api.qrserver.com/v1/create-qr-code/?size=150x150&amp;data=https://docs.google.com/spreadsheets/d/1XErEYVSpc0A_0qSNVqPAnBomIzIwjJEZOsBAOUxCjvQ/pub",1))</f>
        <v/>
      </c>
      <c r="D16" s="3" t="s">
        <v>34</v>
      </c>
      <c r="E16" s="1" t="str">
        <f t="shared" si="1"/>
        <v>selfie party booth beverly hills</v>
      </c>
    </row>
    <row r="17" ht="112.5" customHeight="1">
      <c r="A17" s="2" t="s">
        <v>35</v>
      </c>
      <c r="B17" s="2" t="s">
        <v>36</v>
      </c>
      <c r="C17" s="1" t="str">
        <f>HYPERLINK("https://docs.google.com/spreadsheets/d/1XErEYVSpc0A_0qSNVqPAnBomIzIwjJEZOsBAOUxCjvQ/view", IMAGE("https://api.qrserver.com/v1/create-qr-code/?size=150x150&amp;data=https://docs.google.com/spreadsheets/d/1XErEYVSpc0A_0qSNVqPAnBomIzIwjJEZOsBAOUxCjvQ/view",1))</f>
        <v/>
      </c>
      <c r="D17" s="3" t="s">
        <v>37</v>
      </c>
      <c r="E17" s="1" t="str">
        <f t="shared" si="1"/>
        <v>selfie party booth beverly hills</v>
      </c>
    </row>
    <row r="18" ht="112.5" customHeight="1">
      <c r="A18" s="2" t="s">
        <v>38</v>
      </c>
      <c r="B18" s="2" t="s">
        <v>1</v>
      </c>
      <c r="C18" s="1" t="str">
        <f>HYPERLINK("https://docs.google.com/forms/d/1iR8czSahbGKgyKvFiDoh7ZD16mpabAatuKR9-Tw6yGw/edit?usp=sharing", IMAGE("https://api.qrserver.com/v1/create-qr-code/?size=150x150&amp;data=https://docs.google.com/forms/d/1iR8czSahbGKgyKvFiDoh7ZD16mpabAatuKR9-Tw6yGw/edit?usp=sharing",1))</f>
        <v/>
      </c>
      <c r="D18" s="3" t="s">
        <v>39</v>
      </c>
      <c r="E18" s="1" t="str">
        <f>HYPERLINK("https://docs.google.com/forms/d/1iR8czSahbGKgyKvFiDoh7ZD16mpabAatuKR9-Tw6yGw/edit?usp=sharing","selfie party booth beverly hills")</f>
        <v>selfie party booth beverly hills</v>
      </c>
    </row>
    <row r="19" ht="112.5" customHeight="1">
      <c r="A19" s="2" t="s">
        <v>40</v>
      </c>
      <c r="B19" s="2" t="s">
        <v>1</v>
      </c>
      <c r="C19" s="1" t="str">
        <f>HYPERLINK("https://docs.google.com/drawings/d/1SB168oNFucoSs9Vqbm0W0O4Ue_2BUEGn6favOT8ow44/edit?usp=sharing", IMAGE("https://api.qrserver.com/v1/create-qr-code/?size=150x150&amp;data=https://docs.google.com/drawings/d/1SB168oNFucoSs9Vqbm0W0O4Ue_2BUEGn6favOT8ow44/edit?usp=sharing",1))</f>
        <v/>
      </c>
      <c r="D19" s="3" t="s">
        <v>41</v>
      </c>
      <c r="E19" s="1" t="str">
        <f>HYPERLINK("https://docs.google.com/drawings/d/1SB168oNFucoSs9Vqbm0W0O4Ue_2BUEGn6favOT8ow44/edit?usp=sharing","selfie party booth beverly hills")</f>
        <v>selfie party booth beverly hills</v>
      </c>
    </row>
    <row r="20" ht="112.5" customHeight="1">
      <c r="A20" s="2" t="s">
        <v>42</v>
      </c>
      <c r="B20" s="2" t="s">
        <v>43</v>
      </c>
      <c r="C20" s="1" t="str">
        <f>HYPERLINK("https://drive.google.com/file/d/1QpTiTGFtM9xqrHFr3NrlOHazlavUN-IZ/view?usp=drivesdk", IMAGE("https://api.qrserver.com/v1/create-qr-code/?size=150x150&amp;data=https://drive.google.com/file/d/1QpTiTGFtM9xqrHFr3NrlOHazlavUN-IZ/view?usp=drivesdk",1))</f>
        <v/>
      </c>
      <c r="D20" s="3" t="s">
        <v>44</v>
      </c>
    </row>
    <row r="21" ht="112.5" customHeight="1">
      <c r="A21" s="2" t="s">
        <v>45</v>
      </c>
      <c r="B21" s="2" t="s">
        <v>46</v>
      </c>
      <c r="C21" s="1" t="str">
        <f>HYPERLINK("https://sites.google.com/view/360photoboothrentalcorporate/home", IMAGE("https://api.qrserver.com/v1/create-qr-code/?size=150x150&amp;data=https://sites.google.com/view/360photoboothrentalcorporate/home",1))</f>
        <v/>
      </c>
      <c r="D21" s="3" t="s">
        <v>47</v>
      </c>
    </row>
    <row r="22" ht="112.5" customHeight="1">
      <c r="A22" s="2" t="s">
        <v>48</v>
      </c>
      <c r="B22" s="2" t="s">
        <v>1</v>
      </c>
      <c r="C22" s="1" t="str">
        <f>HYPERLINK("https://docs.google.com/document/d/1kYPfo8mZjwzgF4ecfIh6Fmze3M6qF0zy6Q_pIj3ItP4/edit?usp=sharing", IMAGE("https://api.qrserver.com/v1/create-qr-code/?size=150x150&amp;data=https://docs.google.com/document/d/1kYPfo8mZjwzgF4ecfIh6Fmze3M6qF0zy6Q_pIj3ItP4/edit?usp=sharing",1))</f>
        <v/>
      </c>
      <c r="D22" s="3" t="s">
        <v>49</v>
      </c>
      <c r="E22" s="1" t="str">
        <f t="shared" ref="E22:E24" si="2">HYPERLINK("https://docs.google.com/document/d/1kYPfo8mZjwzgF4ecfIh6Fmze3M6qF0zy6Q_pIj3ItP4/edit?usp=sharing","selfie party booth beverly hills")</f>
        <v>selfie party booth beverly hills</v>
      </c>
    </row>
    <row r="23" ht="112.5" customHeight="1">
      <c r="A23" s="2" t="s">
        <v>50</v>
      </c>
      <c r="B23" s="2" t="s">
        <v>33</v>
      </c>
      <c r="C23" s="1" t="str">
        <f>HYPERLINK("https://docs.google.com/document/d/1kYPfo8mZjwzgF4ecfIh6Fmze3M6qF0zy6Q_pIj3ItP4/pub", IMAGE("https://api.qrserver.com/v1/create-qr-code/?size=150x150&amp;data=https://docs.google.com/document/d/1kYPfo8mZjwzgF4ecfIh6Fmze3M6qF0zy6Q_pIj3ItP4/pub",1))</f>
        <v/>
      </c>
      <c r="D23" s="3" t="s">
        <v>51</v>
      </c>
      <c r="E23" s="1" t="str">
        <f t="shared" si="2"/>
        <v>selfie party booth beverly hills</v>
      </c>
    </row>
    <row r="24" ht="112.5" customHeight="1">
      <c r="A24" s="2" t="s">
        <v>52</v>
      </c>
      <c r="B24" s="2" t="s">
        <v>36</v>
      </c>
      <c r="C24" s="1" t="str">
        <f>HYPERLINK("https://docs.google.com/document/d/1kYPfo8mZjwzgF4ecfIh6Fmze3M6qF0zy6Q_pIj3ItP4/view", IMAGE("https://api.qrserver.com/v1/create-qr-code/?size=150x150&amp;data=https://docs.google.com/document/d/1kYPfo8mZjwzgF4ecfIh6Fmze3M6qF0zy6Q_pIj3ItP4/view",1))</f>
        <v/>
      </c>
      <c r="D24" s="3" t="s">
        <v>53</v>
      </c>
      <c r="E24" s="1" t="str">
        <f t="shared" si="2"/>
        <v>selfie party booth beverly hills</v>
      </c>
    </row>
    <row r="25" ht="112.5" customHeight="1">
      <c r="A25" s="2" t="s">
        <v>54</v>
      </c>
      <c r="B25" s="2" t="s">
        <v>1</v>
      </c>
      <c r="C25" s="1" t="str">
        <f>HYPERLINK("https://docs.google.com/presentation/d/1kNTRSxyGqbpGmg_BFvxov-QPRZMapVRLS6hUCfX10-U/edit?usp=sharing", IMAGE("https://api.qrserver.com/v1/create-qr-code/?size=150x150&amp;data=https://docs.google.com/presentation/d/1kNTRSxyGqbpGmg_BFvxov-QPRZMapVRLS6hUCfX10-U/edit?usp=sharing",1))</f>
        <v/>
      </c>
      <c r="D25" s="3" t="s">
        <v>55</v>
      </c>
      <c r="E25" s="1" t="str">
        <f t="shared" ref="E25:E28" si="3">HYPERLINK("https://docs.google.com/presentation/d/1kNTRSxyGqbpGmg_BFvxov-QPRZMapVRLS6hUCfX10-U/edit?usp=sharing","selfie party booth beverly hills")</f>
        <v>selfie party booth beverly hills</v>
      </c>
    </row>
    <row r="26" ht="112.5" customHeight="1">
      <c r="A26" s="2" t="s">
        <v>56</v>
      </c>
      <c r="B26" s="2" t="s">
        <v>33</v>
      </c>
      <c r="C26" s="1" t="str">
        <f>HYPERLINK("https://docs.google.com/presentation/d/1kNTRSxyGqbpGmg_BFvxov-QPRZMapVRLS6hUCfX10-U/pub?start=true&amp;loop=true&amp;delayms=3000", IMAGE("https://api.qrserver.com/v1/create-qr-code/?size=150x150&amp;data=https://docs.google.com/presentation/d/1kNTRSxyGqbpGmg_BFvxov-QPRZMapVRLS6hUCfX10-U/pub?start=true&amp;loop=true&amp;delayms=3000",1))</f>
        <v/>
      </c>
      <c r="D26" s="3" t="s">
        <v>57</v>
      </c>
      <c r="E26" s="1" t="str">
        <f t="shared" si="3"/>
        <v>selfie party booth beverly hills</v>
      </c>
    </row>
    <row r="27" ht="112.5" customHeight="1">
      <c r="A27" s="2" t="s">
        <v>58</v>
      </c>
      <c r="B27" s="2" t="s">
        <v>36</v>
      </c>
      <c r="C27" s="1" t="str">
        <f>HYPERLINK("https://docs.google.com/presentation/d/1kNTRSxyGqbpGmg_BFvxov-QPRZMapVRLS6hUCfX10-U/view", IMAGE("https://api.qrserver.com/v1/create-qr-code/?size=150x150&amp;data=https://docs.google.com/presentation/d/1kNTRSxyGqbpGmg_BFvxov-QPRZMapVRLS6hUCfX10-U/view",1))</f>
        <v/>
      </c>
      <c r="D27" s="3" t="s">
        <v>59</v>
      </c>
      <c r="E27" s="1" t="str">
        <f t="shared" si="3"/>
        <v>selfie party booth beverly hills</v>
      </c>
    </row>
    <row r="28" ht="112.5" customHeight="1">
      <c r="A28" s="2" t="s">
        <v>60</v>
      </c>
      <c r="B28" s="2" t="s">
        <v>61</v>
      </c>
      <c r="C28" s="1" t="str">
        <f>HYPERLINK("https://docs.google.com/presentation/d/1kNTRSxyGqbpGmg_BFvxov-QPRZMapVRLS6hUCfX10-U/htmlpresent", IMAGE("https://api.qrserver.com/v1/create-qr-code/?size=150x150&amp;data=https://docs.google.com/presentation/d/1kNTRSxyGqbpGmg_BFvxov-QPRZMapVRLS6hUCfX10-U/htmlpresent",1))</f>
        <v/>
      </c>
      <c r="D28" s="3" t="s">
        <v>62</v>
      </c>
      <c r="E28" s="1" t="str">
        <f t="shared" si="3"/>
        <v>selfie party booth beverly hills</v>
      </c>
    </row>
    <row r="29" ht="112.5" customHeight="1">
      <c r="A29" s="2" t="s">
        <v>63</v>
      </c>
      <c r="B29" s="2" t="s">
        <v>64</v>
      </c>
      <c r="C29" s="1" t="str">
        <f>HYPERLINK("https://calendar.google.com/calendar/embed?src=20e12c67168b2534613ea9c49c5824a7e9ec8990bc85c81045d4a02f9457accd@group.calendar.google.com", IMAGE("https://api.qrserver.com/v1/create-qr-code/?size=150x150&amp;data=https://calendar.google.com/calendar/embed?src=20e12c67168b2534613ea9c49c5824a7e9ec8990bc85c81045d4a02f9457accd@group.calendar.google.com",1))</f>
        <v/>
      </c>
      <c r="D29" s="3" t="s">
        <v>65</v>
      </c>
      <c r="E29" s="1" t="str">
        <f>HYPERLINK("https://calendar.google.com/calendar/embed?src=20e12c67168b2534613ea9c49c5824a7e9ec8990bc85c81045d4a02f9457accd@group.calendar.google.com","selfie party booth beverly hills")</f>
        <v>selfie party booth beverly hills</v>
      </c>
    </row>
    <row r="30" ht="112.5" customHeight="1">
      <c r="A30" s="2" t="s">
        <v>66</v>
      </c>
      <c r="B30" s="2" t="s">
        <v>67</v>
      </c>
      <c r="C30" s="1" t="str">
        <f>HYPERLINK("https://www.google.com/calendar/event?eid=ZmtuNG1qbDVrY3BnZDFrZTJnM2k2MGR1c2MgMjBlMTJjNjcxNjhiMjUzNDYxM2VhOWM0OWM1ODI0YTdlOWVjODk5MGJjODVjODEwNDVkNGEwMmY5NDU3YWNjZEBncm91cC5jYWxlbmRhci5nb29nbGUuY29t", IMAGE("https://api.qrserver.com/v1/create-qr-code/?size=150x150&amp;data=https://www.google.com/calendar/event?eid=ZmtuNG1qbDVrY3BnZDFrZTJnM2k2MGR1c2MgMjBlMTJjNjcxNjhiMjUzNDYxM2VhOWM0OWM1ODI0YTdlOWVjODk5MGJjODVjODEwNDVkNGEwMmY5NDU3YWNjZEBncm91cC5jYWxlbmRhci5nb29nbGU"&amp;"uY29t",1))</f>
        <v/>
      </c>
      <c r="D30" s="3" t="s">
        <v>68</v>
      </c>
      <c r="E30" s="1" t="str">
        <f>HYPERLINK("https://www.google.com/calendar/event?eid=ZmtuNG1qbDVrY3BnZDFrZTJnM2k2MGR1c2MgMjBlMTJjNjcxNjhiMjUzNDYxM2VhOWM0OWM1ODI0YTdlOWVjODk5MGJjODVjODEwNDVkNGEwMmY5NDU3YWNjZEBncm91cC5jYWxlbmRhci5nb29nbGUuY29t","selfie party booth beverly hills")</f>
        <v>selfie party booth beverly hills</v>
      </c>
    </row>
    <row r="31" ht="112.5" customHeight="1">
      <c r="A31" s="2" t="s">
        <v>66</v>
      </c>
      <c r="B31" s="2" t="s">
        <v>67</v>
      </c>
      <c r="C31" s="1" t="str">
        <f>HYPERLINK("https://www.google.com/calendar/event?eid=Z3FiMHRqcWZjNXZwMzdtM2Z2OHV2c21ocGcgMjBlMTJjNjcxNjhiMjUzNDYxM2VhOWM0OWM1ODI0YTdlOWVjODk5MGJjODVjODEwNDVkNGEwMmY5NDU3YWNjZEBncm91cC5jYWxlbmRhci5nb29nbGUuY29t", IMAGE("https://api.qrserver.com/v1/create-qr-code/?size=150x150&amp;data=https://www.google.com/calendar/event?eid=Z3FiMHRqcWZjNXZwMzdtM2Z2OHV2c21ocGcgMjBlMTJjNjcxNjhiMjUzNDYxM2VhOWM0OWM1ODI0YTdlOWVjODk5MGJjODVjODEwNDVkNGEwMmY5NDU3YWNjZEBncm91cC5jYWxlbmRhci5nb29nbGU"&amp;"uY29t",1))</f>
        <v/>
      </c>
      <c r="D31" s="3" t="s">
        <v>69</v>
      </c>
      <c r="E31" s="1" t="str">
        <f>HYPERLINK("https://www.google.com/calendar/event?eid=Z3FiMHRqcWZjNXZwMzdtM2Z2OHV2c21ocGcgMjBlMTJjNjcxNjhiMjUzNDYxM2VhOWM0OWM1ODI0YTdlOWVjODk5MGJjODVjODEwNDVkNGEwMmY5NDU3YWNjZEBncm91cC5jYWxlbmRhci5nb29nbGUuY29t","selfie party booth beverly hills")</f>
        <v>selfie party booth beverly hills</v>
      </c>
    </row>
    <row r="32" ht="112.5" customHeight="1">
      <c r="A32" s="2" t="s">
        <v>66</v>
      </c>
      <c r="B32" s="2" t="s">
        <v>67</v>
      </c>
      <c r="C32" s="1" t="str">
        <f>HYPERLINK("https://www.google.com/calendar/event?eid=Z2I3Y2NnZmZob29vcnBoOTI4MWE3bnJmdmsgMjBlMTJjNjcxNjhiMjUzNDYxM2VhOWM0OWM1ODI0YTdlOWVjODk5MGJjODVjODEwNDVkNGEwMmY5NDU3YWNjZEBncm91cC5jYWxlbmRhci5nb29nbGUuY29t", IMAGE("https://api.qrserver.com/v1/create-qr-code/?size=150x150&amp;data=https://www.google.com/calendar/event?eid=Z2I3Y2NnZmZob29vcnBoOTI4MWE3bnJmdmsgMjBlMTJjNjcxNjhiMjUzNDYxM2VhOWM0OWM1ODI0YTdlOWVjODk5MGJjODVjODEwNDVkNGEwMmY5NDU3YWNjZEBncm91cC5jYWxlbmRhci5nb29nbGU"&amp;"uY29t",1))</f>
        <v/>
      </c>
      <c r="D32" s="3" t="s">
        <v>70</v>
      </c>
      <c r="E32" s="1" t="str">
        <f>HYPERLINK("https://www.google.com/calendar/event?eid=Z2I3Y2NnZmZob29vcnBoOTI4MWE3bnJmdmsgMjBlMTJjNjcxNjhiMjUzNDYxM2VhOWM0OWM1ODI0YTdlOWVjODk5MGJjODVjODEwNDVkNGEwMmY5NDU3YWNjZEBncm91cC5jYWxlbmRhci5nb29nbGUuY29t","selfie party booth beverly hills")</f>
        <v>selfie party booth beverly hills</v>
      </c>
    </row>
    <row r="33" ht="112.5" customHeight="1">
      <c r="A33" s="2" t="s">
        <v>66</v>
      </c>
      <c r="B33" s="2" t="s">
        <v>67</v>
      </c>
      <c r="C33" s="1" t="str">
        <f>HYPERLINK("https://www.google.com/calendar/event?eid=dWdiZmpxb2VpZDVoZnAwOXEycHZwOWt2MzQgMjBlMTJjNjcxNjhiMjUzNDYxM2VhOWM0OWM1ODI0YTdlOWVjODk5MGJjODVjODEwNDVkNGEwMmY5NDU3YWNjZEBncm91cC5jYWxlbmRhci5nb29nbGUuY29t", IMAGE("https://api.qrserver.com/v1/create-qr-code/?size=150x150&amp;data=https://www.google.com/calendar/event?eid=dWdiZmpxb2VpZDVoZnAwOXEycHZwOWt2MzQgMjBlMTJjNjcxNjhiMjUzNDYxM2VhOWM0OWM1ODI0YTdlOWVjODk5MGJjODVjODEwNDVkNGEwMmY5NDU3YWNjZEBncm91cC5jYWxlbmRhci5nb29nbGU"&amp;"uY29t",1))</f>
        <v/>
      </c>
      <c r="D33" s="3" t="s">
        <v>71</v>
      </c>
      <c r="E33" s="1" t="str">
        <f>HYPERLINK("https://www.google.com/calendar/event?eid=dWdiZmpxb2VpZDVoZnAwOXEycHZwOWt2MzQgMjBlMTJjNjcxNjhiMjUzNDYxM2VhOWM0OWM1ODI0YTdlOWVjODk5MGJjODVjODEwNDVkNGEwMmY5NDU3YWNjZEBncm91cC5jYWxlbmRhci5nb29nbGUuY29t","selfie party booth beverly hills")</f>
        <v>selfie party booth beverly hills</v>
      </c>
    </row>
    <row r="34" ht="112.5" customHeight="1">
      <c r="A34" s="2" t="s">
        <v>66</v>
      </c>
      <c r="B34" s="2" t="s">
        <v>67</v>
      </c>
      <c r="C34" s="1" t="str">
        <f>HYPERLINK("https://www.google.com/calendar/event?eid=YWZqdTlxODFsNHBtbHJxZXU0azJ1OXU0YmcgMjBlMTJjNjcxNjhiMjUzNDYxM2VhOWM0OWM1ODI0YTdlOWVjODk5MGJjODVjODEwNDVkNGEwMmY5NDU3YWNjZEBncm91cC5jYWxlbmRhci5nb29nbGUuY29t", IMAGE("https://api.qrserver.com/v1/create-qr-code/?size=150x150&amp;data=https://www.google.com/calendar/event?eid=YWZqdTlxODFsNHBtbHJxZXU0azJ1OXU0YmcgMjBlMTJjNjcxNjhiMjUzNDYxM2VhOWM0OWM1ODI0YTdlOWVjODk5MGJjODVjODEwNDVkNGEwMmY5NDU3YWNjZEBncm91cC5jYWxlbmRhci5nb29nbGU"&amp;"uY29t",1))</f>
        <v/>
      </c>
      <c r="D34" s="3" t="s">
        <v>72</v>
      </c>
      <c r="E34" s="1" t="str">
        <f>HYPERLINK("https://www.google.com/calendar/event?eid=YWZqdTlxODFsNHBtbHJxZXU0azJ1OXU0YmcgMjBlMTJjNjcxNjhiMjUzNDYxM2VhOWM0OWM1ODI0YTdlOWVjODk5MGJjODVjODEwNDVkNGEwMmY5NDU3YWNjZEBncm91cC5jYWxlbmRhci5nb29nbGUuY29t","selfie party booth beverly hills")</f>
        <v>selfie party booth beverly hills</v>
      </c>
    </row>
    <row r="35" ht="112.5" customHeight="1">
      <c r="A35" s="2" t="s">
        <v>66</v>
      </c>
      <c r="B35" s="2" t="s">
        <v>67</v>
      </c>
      <c r="C35" s="1" t="str">
        <f>HYPERLINK("https://www.google.com/calendar/event?eid=aDVtdGdpNjk4ZHRvMXV0NzFtdjBpa2I4MzQgMjBlMTJjNjcxNjhiMjUzNDYxM2VhOWM0OWM1ODI0YTdlOWVjODk5MGJjODVjODEwNDVkNGEwMmY5NDU3YWNjZEBncm91cC5jYWxlbmRhci5nb29nbGUuY29t", IMAGE("https://api.qrserver.com/v1/create-qr-code/?size=150x150&amp;data=https://www.google.com/calendar/event?eid=aDVtdGdpNjk4ZHRvMXV0NzFtdjBpa2I4MzQgMjBlMTJjNjcxNjhiMjUzNDYxM2VhOWM0OWM1ODI0YTdlOWVjODk5MGJjODVjODEwNDVkNGEwMmY5NDU3YWNjZEBncm91cC5jYWxlbmRhci5nb29nbGU"&amp;"uY29t",1))</f>
        <v/>
      </c>
      <c r="D35" s="3" t="s">
        <v>73</v>
      </c>
      <c r="E35" s="1" t="str">
        <f>HYPERLINK("https://www.google.com/calendar/event?eid=aDVtdGdpNjk4ZHRvMXV0NzFtdjBpa2I4MzQgMjBlMTJjNjcxNjhiMjUzNDYxM2VhOWM0OWM1ODI0YTdlOWVjODk5MGJjODVjODEwNDVkNGEwMmY5NDU3YWNjZEBncm91cC5jYWxlbmRhci5nb29nbGUuY29t","selfie party booth beverly hills")</f>
        <v>selfie party booth beverly hills</v>
      </c>
    </row>
    <row r="36" ht="112.5" customHeight="1">
      <c r="A36" s="2" t="s">
        <v>66</v>
      </c>
      <c r="B36" s="2" t="s">
        <v>67</v>
      </c>
      <c r="C36" s="1" t="str">
        <f>HYPERLINK("https://www.google.com/calendar/event?eid=bDN1bjVxM28ycWdvcDRsbGJicnY3YXRudmMgMjBlMTJjNjcxNjhiMjUzNDYxM2VhOWM0OWM1ODI0YTdlOWVjODk5MGJjODVjODEwNDVkNGEwMmY5NDU3YWNjZEBncm91cC5jYWxlbmRhci5nb29nbGUuY29t", IMAGE("https://api.qrserver.com/v1/create-qr-code/?size=150x150&amp;data=https://www.google.com/calendar/event?eid=bDN1bjVxM28ycWdvcDRsbGJicnY3YXRudmMgMjBlMTJjNjcxNjhiMjUzNDYxM2VhOWM0OWM1ODI0YTdlOWVjODk5MGJjODVjODEwNDVkNGEwMmY5NDU3YWNjZEBncm91cC5jYWxlbmRhci5nb29nbGU"&amp;"uY29t",1))</f>
        <v/>
      </c>
      <c r="D36" s="3" t="s">
        <v>74</v>
      </c>
      <c r="E36" s="1" t="str">
        <f>HYPERLINK("https://www.google.com/calendar/event?eid=bDN1bjVxM28ycWdvcDRsbGJicnY3YXRudmMgMjBlMTJjNjcxNjhiMjUzNDYxM2VhOWM0OWM1ODI0YTdlOWVjODk5MGJjODVjODEwNDVkNGEwMmY5NDU3YWNjZEBncm91cC5jYWxlbmRhci5nb29nbGUuY29t","selfie party booth beverly hills")</f>
        <v>selfie party booth beverly hills</v>
      </c>
    </row>
    <row r="37" ht="112.5" customHeight="1">
      <c r="A37" s="2" t="s">
        <v>66</v>
      </c>
      <c r="B37" s="2" t="s">
        <v>67</v>
      </c>
      <c r="C37" s="1" t="str">
        <f>HYPERLINK("https://www.google.com/calendar/event?eid=Y3FjanBrNTlwZTVrYWZtcWZpZWFoMmQ4ZGMgMjBlMTJjNjcxNjhiMjUzNDYxM2VhOWM0OWM1ODI0YTdlOWVjODk5MGJjODVjODEwNDVkNGEwMmY5NDU3YWNjZEBncm91cC5jYWxlbmRhci5nb29nbGUuY29t", IMAGE("https://api.qrserver.com/v1/create-qr-code/?size=150x150&amp;data=https://www.google.com/calendar/event?eid=Y3FjanBrNTlwZTVrYWZtcWZpZWFoMmQ4ZGMgMjBlMTJjNjcxNjhiMjUzNDYxM2VhOWM0OWM1ODI0YTdlOWVjODk5MGJjODVjODEwNDVkNGEwMmY5NDU3YWNjZEBncm91cC5jYWxlbmRhci5nb29nbGU"&amp;"uY29t",1))</f>
        <v/>
      </c>
      <c r="D37" s="3" t="s">
        <v>75</v>
      </c>
      <c r="E37" s="1" t="str">
        <f>HYPERLINK("https://www.google.com/calendar/event?eid=Y3FjanBrNTlwZTVrYWZtcWZpZWFoMmQ4ZGMgMjBlMTJjNjcxNjhiMjUzNDYxM2VhOWM0OWM1ODI0YTdlOWVjODk5MGJjODVjODEwNDVkNGEwMmY5NDU3YWNjZEBncm91cC5jYWxlbmRhci5nb29nbGUuY29t","selfie party booth beverly hills")</f>
        <v>selfie party booth beverly hills</v>
      </c>
    </row>
    <row r="38" ht="112.5" customHeight="1">
      <c r="A38" s="2" t="s">
        <v>66</v>
      </c>
      <c r="B38" s="2" t="s">
        <v>67</v>
      </c>
      <c r="C38" s="1" t="str">
        <f>HYPERLINK("https://www.google.com/calendar/event?eid=Nm9xbWUzYjRkbmdqNnFoM20xZzdpamM0bHMgMjBlMTJjNjcxNjhiMjUzNDYxM2VhOWM0OWM1ODI0YTdlOWVjODk5MGJjODVjODEwNDVkNGEwMmY5NDU3YWNjZEBncm91cC5jYWxlbmRhci5nb29nbGUuY29t", IMAGE("https://api.qrserver.com/v1/create-qr-code/?size=150x150&amp;data=https://www.google.com/calendar/event?eid=Nm9xbWUzYjRkbmdqNnFoM20xZzdpamM0bHMgMjBlMTJjNjcxNjhiMjUzNDYxM2VhOWM0OWM1ODI0YTdlOWVjODk5MGJjODVjODEwNDVkNGEwMmY5NDU3YWNjZEBncm91cC5jYWxlbmRhci5nb29nbGU"&amp;"uY29t",1))</f>
        <v/>
      </c>
      <c r="D38" s="3" t="s">
        <v>76</v>
      </c>
      <c r="E38" s="1" t="str">
        <f>HYPERLINK("https://www.google.com/calendar/event?eid=Nm9xbWUzYjRkbmdqNnFoM20xZzdpamM0bHMgMjBlMTJjNjcxNjhiMjUzNDYxM2VhOWM0OWM1ODI0YTdlOWVjODk5MGJjODVjODEwNDVkNGEwMmY5NDU3YWNjZEBncm91cC5jYWxlbmRhci5nb29nbGUuY29t","selfie party booth beverly hills")</f>
        <v>selfie party booth beverly hills</v>
      </c>
    </row>
    <row r="39" ht="112.5" customHeight="1">
      <c r="A39" s="2" t="s">
        <v>66</v>
      </c>
      <c r="B39" s="2" t="s">
        <v>67</v>
      </c>
      <c r="C39" s="1" t="str">
        <f>HYPERLINK("https://www.google.com/calendar/event?eid=NmZsb2M3bXFmaTFlczNkZW8zdWZyZm8wbW8gMjBlMTJjNjcxNjhiMjUzNDYxM2VhOWM0OWM1ODI0YTdlOWVjODk5MGJjODVjODEwNDVkNGEwMmY5NDU3YWNjZEBncm91cC5jYWxlbmRhci5nb29nbGUuY29t", IMAGE("https://api.qrserver.com/v1/create-qr-code/?size=150x150&amp;data=https://www.google.com/calendar/event?eid=NmZsb2M3bXFmaTFlczNkZW8zdWZyZm8wbW8gMjBlMTJjNjcxNjhiMjUzNDYxM2VhOWM0OWM1ODI0YTdlOWVjODk5MGJjODVjODEwNDVkNGEwMmY5NDU3YWNjZEBncm91cC5jYWxlbmRhci5nb29nbGU"&amp;"uY29t",1))</f>
        <v/>
      </c>
      <c r="D39" s="3" t="s">
        <v>77</v>
      </c>
      <c r="E39" s="1" t="str">
        <f>HYPERLINK("https://www.google.com/calendar/event?eid=NmZsb2M3bXFmaTFlczNkZW8zdWZyZm8wbW8gMjBlMTJjNjcxNjhiMjUzNDYxM2VhOWM0OWM1ODI0YTdlOWVjODk5MGJjODVjODEwNDVkNGEwMmY5NDU3YWNjZEBncm91cC5jYWxlbmRhci5nb29nbGUuY29t","selfie party booth beverly hills")</f>
        <v>selfie party booth beverly hills</v>
      </c>
    </row>
    <row r="40" ht="112.5" customHeight="1">
      <c r="A40" s="2" t="s">
        <v>66</v>
      </c>
      <c r="B40" s="2" t="s">
        <v>67</v>
      </c>
      <c r="C40" s="1" t="str">
        <f>HYPERLINK("https://www.google.com/calendar/event?eid=dWVsNzEzaTQ3a2hubzdvNzIzdGtlZHVlaG8gMjBlMTJjNjcxNjhiMjUzNDYxM2VhOWM0OWM1ODI0YTdlOWVjODk5MGJjODVjODEwNDVkNGEwMmY5NDU3YWNjZEBncm91cC5jYWxlbmRhci5nb29nbGUuY29t", IMAGE("https://api.qrserver.com/v1/create-qr-code/?size=150x150&amp;data=https://www.google.com/calendar/event?eid=dWVsNzEzaTQ3a2hubzdvNzIzdGtlZHVlaG8gMjBlMTJjNjcxNjhiMjUzNDYxM2VhOWM0OWM1ODI0YTdlOWVjODk5MGJjODVjODEwNDVkNGEwMmY5NDU3YWNjZEBncm91cC5jYWxlbmRhci5nb29nbGU"&amp;"uY29t",1))</f>
        <v/>
      </c>
      <c r="D40" s="3" t="s">
        <v>78</v>
      </c>
      <c r="E40" s="1" t="str">
        <f>HYPERLINK("https://www.google.com/calendar/event?eid=dWVsNzEzaTQ3a2hubzdvNzIzdGtlZHVlaG8gMjBlMTJjNjcxNjhiMjUzNDYxM2VhOWM0OWM1ODI0YTdlOWVjODk5MGJjODVjODEwNDVkNGEwMmY5NDU3YWNjZEBncm91cC5jYWxlbmRhci5nb29nbGUuY29t","selfie party booth beverly hills")</f>
        <v>selfie party booth beverly hills</v>
      </c>
    </row>
    <row r="41" ht="112.5" customHeight="1">
      <c r="A41" s="2" t="s">
        <v>66</v>
      </c>
      <c r="B41" s="2" t="s">
        <v>67</v>
      </c>
      <c r="C41" s="1" t="str">
        <f>HYPERLINK("https://www.google.com/calendar/event?eid=Y3FvbGE3ZmI4ZmJhMzBxbHRwbGZzMGxrdmMgMjBlMTJjNjcxNjhiMjUzNDYxM2VhOWM0OWM1ODI0YTdlOWVjODk5MGJjODVjODEwNDVkNGEwMmY5NDU3YWNjZEBncm91cC5jYWxlbmRhci5nb29nbGUuY29t", IMAGE("https://api.qrserver.com/v1/create-qr-code/?size=150x150&amp;data=https://www.google.com/calendar/event?eid=Y3FvbGE3ZmI4ZmJhMzBxbHRwbGZzMGxrdmMgMjBlMTJjNjcxNjhiMjUzNDYxM2VhOWM0OWM1ODI0YTdlOWVjODk5MGJjODVjODEwNDVkNGEwMmY5NDU3YWNjZEBncm91cC5jYWxlbmRhci5nb29nbGU"&amp;"uY29t",1))</f>
        <v/>
      </c>
      <c r="D41" s="3" t="s">
        <v>79</v>
      </c>
      <c r="E41" s="1" t="str">
        <f>HYPERLINK("https://www.google.com/calendar/event?eid=Y3FvbGE3ZmI4ZmJhMzBxbHRwbGZzMGxrdmMgMjBlMTJjNjcxNjhiMjUzNDYxM2VhOWM0OWM1ODI0YTdlOWVjODk5MGJjODVjODEwNDVkNGEwMmY5NDU3YWNjZEBncm91cC5jYWxlbmRhci5nb29nbGUuY29t","selfie party booth beverly hills")</f>
        <v>selfie party booth beverly hills</v>
      </c>
    </row>
    <row r="42" ht="112.5" customHeight="1">
      <c r="A42" s="2" t="s">
        <v>66</v>
      </c>
      <c r="B42" s="2" t="s">
        <v>67</v>
      </c>
      <c r="C42" s="1" t="str">
        <f>HYPERLINK("https://www.google.com/calendar/event?eid=N3Y5OTZpb3U5N3R2OGpza21kdGFoY2dsajggMjBlMTJjNjcxNjhiMjUzNDYxM2VhOWM0OWM1ODI0YTdlOWVjODk5MGJjODVjODEwNDVkNGEwMmY5NDU3YWNjZEBncm91cC5jYWxlbmRhci5nb29nbGUuY29t", IMAGE("https://api.qrserver.com/v1/create-qr-code/?size=150x150&amp;data=https://www.google.com/calendar/event?eid=N3Y5OTZpb3U5N3R2OGpza21kdGFoY2dsajggMjBlMTJjNjcxNjhiMjUzNDYxM2VhOWM0OWM1ODI0YTdlOWVjODk5MGJjODVjODEwNDVkNGEwMmY5NDU3YWNjZEBncm91cC5jYWxlbmRhci5nb29nbGU"&amp;"uY29t",1))</f>
        <v/>
      </c>
      <c r="D42" s="3" t="s">
        <v>80</v>
      </c>
      <c r="E42" s="1" t="str">
        <f>HYPERLINK("https://www.google.com/calendar/event?eid=N3Y5OTZpb3U5N3R2OGpza21kdGFoY2dsajggMjBlMTJjNjcxNjhiMjUzNDYxM2VhOWM0OWM1ODI0YTdlOWVjODk5MGJjODVjODEwNDVkNGEwMmY5NDU3YWNjZEBncm91cC5jYWxlbmRhci5nb29nbGUuY29t","selfie party booth beverly hills")</f>
        <v>selfie party booth beverly hills</v>
      </c>
    </row>
    <row r="43" ht="112.5" customHeight="1">
      <c r="A43" s="2" t="s">
        <v>66</v>
      </c>
      <c r="B43" s="2" t="s">
        <v>67</v>
      </c>
      <c r="C43" s="1" t="str">
        <f>HYPERLINK("https://www.google.com/calendar/event?eid=NzNsc2UwcTNvYmducm5mMjNsM2hrNGk2aW8gMjBlMTJjNjcxNjhiMjUzNDYxM2VhOWM0OWM1ODI0YTdlOWVjODk5MGJjODVjODEwNDVkNGEwMmY5NDU3YWNjZEBncm91cC5jYWxlbmRhci5nb29nbGUuY29t", IMAGE("https://api.qrserver.com/v1/create-qr-code/?size=150x150&amp;data=https://www.google.com/calendar/event?eid=NzNsc2UwcTNvYmducm5mMjNsM2hrNGk2aW8gMjBlMTJjNjcxNjhiMjUzNDYxM2VhOWM0OWM1ODI0YTdlOWVjODk5MGJjODVjODEwNDVkNGEwMmY5NDU3YWNjZEBncm91cC5jYWxlbmRhci5nb29nbGU"&amp;"uY29t",1))</f>
        <v/>
      </c>
      <c r="D43" s="3" t="s">
        <v>81</v>
      </c>
      <c r="E43" s="1" t="str">
        <f>HYPERLINK("https://www.google.com/calendar/event?eid=NzNsc2UwcTNvYmducm5mMjNsM2hrNGk2aW8gMjBlMTJjNjcxNjhiMjUzNDYxM2VhOWM0OWM1ODI0YTdlOWVjODk5MGJjODVjODEwNDVkNGEwMmY5NDU3YWNjZEBncm91cC5jYWxlbmRhci5nb29nbGUuY29t","selfie party booth beverly hills")</f>
        <v>selfie party booth beverly hills</v>
      </c>
    </row>
    <row r="44" ht="112.5" customHeight="1">
      <c r="A44" s="2" t="s">
        <v>66</v>
      </c>
      <c r="B44" s="2" t="s">
        <v>67</v>
      </c>
      <c r="C44" s="1" t="str">
        <f>HYPERLINK("https://www.google.com/calendar/event?eid=c2gxYm43bDFhZ3RtZGdsMDloamxwYmY0YXMgMjBlMTJjNjcxNjhiMjUzNDYxM2VhOWM0OWM1ODI0YTdlOWVjODk5MGJjODVjODEwNDVkNGEwMmY5NDU3YWNjZEBncm91cC5jYWxlbmRhci5nb29nbGUuY29t", IMAGE("https://api.qrserver.com/v1/create-qr-code/?size=150x150&amp;data=https://www.google.com/calendar/event?eid=c2gxYm43bDFhZ3RtZGdsMDloamxwYmY0YXMgMjBlMTJjNjcxNjhiMjUzNDYxM2VhOWM0OWM1ODI0YTdlOWVjODk5MGJjODVjODEwNDVkNGEwMmY5NDU3YWNjZEBncm91cC5jYWxlbmRhci5nb29nbGU"&amp;"uY29t",1))</f>
        <v/>
      </c>
      <c r="D44" s="3" t="s">
        <v>82</v>
      </c>
      <c r="E44" s="1" t="str">
        <f>HYPERLINK("https://www.google.com/calendar/event?eid=c2gxYm43bDFhZ3RtZGdsMDloamxwYmY0YXMgMjBlMTJjNjcxNjhiMjUzNDYxM2VhOWM0OWM1ODI0YTdlOWVjODk5MGJjODVjODEwNDVkNGEwMmY5NDU3YWNjZEBncm91cC5jYWxlbmRhci5nb29nbGUuY29t","selfie party booth beverly hills")</f>
        <v>selfie party booth beverly hills</v>
      </c>
    </row>
    <row r="45" ht="112.5" customHeight="1">
      <c r="A45" s="2" t="s">
        <v>83</v>
      </c>
      <c r="B45" s="2" t="s">
        <v>84</v>
      </c>
      <c r="C45" s="1" t="str">
        <f>HYPERLINK("https://docs.google.com/spreadsheets/d/1XErEYVSpc0A_0qSNVqPAnBomIzIwjJEZOsBAOUxCjvQ/edit#gid=0", IMAGE("https://api.qrserver.com/v1/create-qr-code/?size=150x150&amp;data=https://docs.google.com/spreadsheets/d/1XErEYVSpc0A_0qSNVqPAnBomIzIwjJEZOsBAOUxCjvQ/edit#gid=0",1))</f>
        <v/>
      </c>
      <c r="D45" s="3" t="s">
        <v>85</v>
      </c>
      <c r="E45" s="1" t="str">
        <f>HYPERLINK("https://docs.google.com/spreadsheets/d/1XErEYVSpc0A_0qSNVqPAnBomIzIwjJEZOsBAOUxCjvQ/edit#gid=0","selfie party booth beverly hills Sheet1")</f>
        <v>selfie party booth beverly hills Sheet1</v>
      </c>
    </row>
    <row r="46" ht="112.5" customHeight="1">
      <c r="A46" s="2" t="s">
        <v>83</v>
      </c>
      <c r="B46" s="2" t="s">
        <v>86</v>
      </c>
      <c r="C46" s="1" t="str">
        <f>HYPERLINK("https://docs.google.com/spreadsheets/d/1XErEYVSpc0A_0qSNVqPAnBomIzIwjJEZOsBAOUxCjvQ/edit#gid=1971629511", IMAGE("https://api.qrserver.com/v1/create-qr-code/?size=150x150&amp;data=https://docs.google.com/spreadsheets/d/1XErEYVSpc0A_0qSNVqPAnBomIzIwjJEZOsBAOUxCjvQ/edit#gid=1971629511",1))</f>
        <v/>
      </c>
      <c r="D46" s="3" t="s">
        <v>87</v>
      </c>
      <c r="E46" s="1" t="str">
        <f>HYPERLINK("https://docs.google.com/spreadsheets/d/1XErEYVSpc0A_0qSNVqPAnBomIzIwjJEZOsBAOUxCjvQ/edit#gid=1971629511","selfie party booth beverly hills Keywords")</f>
        <v>selfie party booth beverly hills Keywords</v>
      </c>
    </row>
    <row r="47" ht="112.5" customHeight="1">
      <c r="A47" s="2" t="s">
        <v>83</v>
      </c>
      <c r="B47" s="2" t="s">
        <v>88</v>
      </c>
      <c r="C47" s="1" t="str">
        <f>HYPERLINK("https://docs.google.com/spreadsheets/d/1XErEYVSpc0A_0qSNVqPAnBomIzIwjJEZOsBAOUxCjvQ/edit#gid=1356934440", IMAGE("https://api.qrserver.com/v1/create-qr-code/?size=150x150&amp;data=https://docs.google.com/spreadsheets/d/1XErEYVSpc0A_0qSNVqPAnBomIzIwjJEZOsBAOUxCjvQ/edit#gid=1356934440",1))</f>
        <v/>
      </c>
      <c r="D47" s="3" t="s">
        <v>89</v>
      </c>
      <c r="E47" s="1" t="str">
        <f>HYPERLINK("https://docs.google.com/spreadsheets/d/1XErEYVSpc0A_0qSNVqPAnBomIzIwjJEZOsBAOUxCjvQ/edit#gid=1356934440","selfie party booth beverly hills Content")</f>
        <v>selfie party booth beverly hills Content</v>
      </c>
    </row>
    <row r="48" ht="112.5" customHeight="1">
      <c r="A48" s="2" t="s">
        <v>83</v>
      </c>
      <c r="B48" s="2" t="s">
        <v>90</v>
      </c>
      <c r="C48" s="1" t="str">
        <f>HYPERLINK("https://docs.google.com/spreadsheets/d/1XErEYVSpc0A_0qSNVqPAnBomIzIwjJEZOsBAOUxCjvQ/edit#gid=1420783335", IMAGE("https://api.qrserver.com/v1/create-qr-code/?size=150x150&amp;data=https://docs.google.com/spreadsheets/d/1XErEYVSpc0A_0qSNVqPAnBomIzIwjJEZOsBAOUxCjvQ/edit#gid=1420783335",1))</f>
        <v/>
      </c>
      <c r="D48" s="3" t="s">
        <v>91</v>
      </c>
      <c r="E48" s="1" t="str">
        <f>HYPERLINK("https://docs.google.com/spreadsheets/d/1XErEYVSpc0A_0qSNVqPAnBomIzIwjJEZOsBAOUxCjvQ/edit#gid=1420783335","selfie party booth beverly hills Calendar Events")</f>
        <v>selfie party booth beverly hills Calendar Events</v>
      </c>
    </row>
    <row r="49" ht="112.5" customHeight="1">
      <c r="A49" s="2" t="s">
        <v>83</v>
      </c>
      <c r="B49" s="2" t="s">
        <v>92</v>
      </c>
      <c r="C49" s="1" t="str">
        <f>HYPERLINK("https://docs.google.com/spreadsheets/d/1XErEYVSpc0A_0qSNVqPAnBomIzIwjJEZOsBAOUxCjvQ/edit#gid=1678814015", IMAGE("https://api.qrserver.com/v1/create-qr-code/?size=150x150&amp;data=https://docs.google.com/spreadsheets/d/1XErEYVSpc0A_0qSNVqPAnBomIzIwjJEZOsBAOUxCjvQ/edit#gid=1678814015",1))</f>
        <v/>
      </c>
      <c r="D49" s="3" t="s">
        <v>93</v>
      </c>
      <c r="E49" s="1" t="str">
        <f>HYPERLINK("https://docs.google.com/spreadsheets/d/1XErEYVSpc0A_0qSNVqPAnBomIzIwjJEZOsBAOUxCjvQ/edit#gid=1678814015","selfie party booth beverly hills RSS Feeds")</f>
        <v>selfie party booth beverly hills RSS Feeds</v>
      </c>
    </row>
    <row r="50" ht="112.5" customHeight="1">
      <c r="A50" s="2" t="s">
        <v>94</v>
      </c>
      <c r="B50" s="2" t="s">
        <v>95</v>
      </c>
      <c r="C50" s="1" t="str">
        <f>HYPERLINK("https://drive.google.com/drive/folders/178kCaBCcABg7gg5Ttj-Fg3zhgXrfqoDX?usp=sharing", IMAGE("https://api.qrserver.com/v1/create-qr-code/?size=150x150&amp;data=https://drive.google.com/drive/folders/178kCaBCcABg7gg5Ttj-Fg3zhgXrfqoDX?usp=sharing",1))</f>
        <v/>
      </c>
      <c r="D50" s="3" t="s">
        <v>96</v>
      </c>
      <c r="E50" s="1" t="str">
        <f>HYPERLINK("https://drive.google.com/drive/folders/178kCaBCcABg7gg5Ttj-Fg3zhgXrfqoDX?usp=sharing","selfie party booth beverly hills MSFT")</f>
        <v>selfie party booth beverly hills MSFT</v>
      </c>
    </row>
    <row r="51" ht="112.5" customHeight="1">
      <c r="A51" s="2" t="s">
        <v>19</v>
      </c>
      <c r="B51" s="2" t="s">
        <v>97</v>
      </c>
      <c r="C51" s="1" t="str">
        <f>HYPERLINK("https://drive.google.com/file/d/15_ZrObpCXn87rdGv8kETuWtG7Y-_JjOL/view?usp=sharing", IMAGE("https://api.qrserver.com/v1/create-qr-code/?size=150x150&amp;data=https://drive.google.com/file/d/15_ZrObpCXn87rdGv8kETuWtG7Y-_JjOL/view?usp=sharing",1))</f>
        <v/>
      </c>
      <c r="D51" s="3" t="s">
        <v>98</v>
      </c>
      <c r="E51" s="1" t="str">
        <f>HYPERLINK("https://drive.google.com/file/d/15_ZrObpCXn87rdGv8kETuWtG7Y-_JjOL/view?usp=sharing","360 photo booth accessories")</f>
        <v>360 photo booth accessories</v>
      </c>
    </row>
    <row r="52" ht="112.5" customHeight="1">
      <c r="A52" s="2" t="s">
        <v>19</v>
      </c>
      <c r="B52" s="2" t="s">
        <v>99</v>
      </c>
      <c r="C52" s="1" t="str">
        <f>HYPERLINK("https://drive.google.com/file/d/1GCV5SASDw9xJ9Ajin8gLMFzgaQiNVXSH/view?usp=sharing", IMAGE("https://api.qrserver.com/v1/create-qr-code/?size=150x150&amp;data=https://drive.google.com/file/d/1GCV5SASDw9xJ9Ajin8gLMFzgaQiNVXSH/view?usp=sharing",1))</f>
        <v/>
      </c>
      <c r="D52" s="3" t="s">
        <v>100</v>
      </c>
      <c r="E52" s="1" t="str">
        <f>HYPERLINK("https://drive.google.com/file/d/1GCV5SASDw9xJ9Ajin8gLMFzgaQiNVXSH/view?usp=sharing","mirror photo booth rental near me")</f>
        <v>mirror photo booth rental near me</v>
      </c>
    </row>
    <row r="53" ht="112.5" customHeight="1">
      <c r="A53" s="2" t="s">
        <v>19</v>
      </c>
      <c r="B53" s="2" t="s">
        <v>101</v>
      </c>
      <c r="C53" s="1" t="str">
        <f>HYPERLINK("https://drive.google.com/file/d/1Dhlf5zkTAKy120iuO7iNi-3Msl2pO6Es/view?usp=sharing", IMAGE("https://api.qrserver.com/v1/create-qr-code/?size=150x150&amp;data=https://drive.google.com/file/d/1Dhlf5zkTAKy120iuO7iNi-3Msl2pO6Es/view?usp=sharing",1))</f>
        <v/>
      </c>
      <c r="D53" s="3" t="s">
        <v>102</v>
      </c>
      <c r="E53" s="1" t="str">
        <f>HYPERLINK("https://drive.google.com/file/d/1Dhlf5zkTAKy120iuO7iNi-3Msl2pO6Es/view?usp=sharing","photo booth for wedding reception")</f>
        <v>photo booth for wedding reception</v>
      </c>
    </row>
    <row r="54" ht="112.5" customHeight="1">
      <c r="A54" s="2" t="s">
        <v>48</v>
      </c>
      <c r="B54" s="2" t="s">
        <v>97</v>
      </c>
      <c r="C54" s="1" t="str">
        <f>HYPERLINK("https://docs.google.com/document/d/1VPqnfxwFLVIAVS5oKGUI8-iiGFDUJAENh0bx0Xkcuuw/edit?usp=sharing", IMAGE("https://api.qrserver.com/v1/create-qr-code/?size=150x150&amp;data=https://docs.google.com/document/d/1VPqnfxwFLVIAVS5oKGUI8-iiGFDUJAENh0bx0Xkcuuw/edit?usp=sharing",1))</f>
        <v/>
      </c>
      <c r="D54" s="3" t="s">
        <v>103</v>
      </c>
      <c r="E54" s="1" t="str">
        <f t="shared" ref="E54:E56" si="4">HYPERLINK("https://docs.google.com/document/d/1VPqnfxwFLVIAVS5oKGUI8-iiGFDUJAENh0bx0Xkcuuw/edit?usp=sharing","360 photo booth accessories")</f>
        <v>360 photo booth accessories</v>
      </c>
    </row>
    <row r="55" ht="112.5" customHeight="1">
      <c r="A55" s="2" t="s">
        <v>50</v>
      </c>
      <c r="B55" s="2" t="s">
        <v>104</v>
      </c>
      <c r="C55" s="1" t="str">
        <f>HYPERLINK("https://docs.google.com/document/d/1VPqnfxwFLVIAVS5oKGUI8-iiGFDUJAENh0bx0Xkcuuw/pub", IMAGE("https://api.qrserver.com/v1/create-qr-code/?size=150x150&amp;data=https://docs.google.com/document/d/1VPqnfxwFLVIAVS5oKGUI8-iiGFDUJAENh0bx0Xkcuuw/pub",1))</f>
        <v/>
      </c>
      <c r="D55" s="3" t="s">
        <v>105</v>
      </c>
      <c r="E55" s="1" t="str">
        <f t="shared" si="4"/>
        <v>360 photo booth accessories</v>
      </c>
    </row>
    <row r="56" ht="112.5" customHeight="1">
      <c r="A56" s="2" t="s">
        <v>52</v>
      </c>
      <c r="B56" s="2" t="s">
        <v>106</v>
      </c>
      <c r="C56" s="1" t="str">
        <f>HYPERLINK("https://docs.google.com/document/d/1VPqnfxwFLVIAVS5oKGUI8-iiGFDUJAENh0bx0Xkcuuw/view", IMAGE("https://api.qrserver.com/v1/create-qr-code/?size=150x150&amp;data=https://docs.google.com/document/d/1VPqnfxwFLVIAVS5oKGUI8-iiGFDUJAENh0bx0Xkcuuw/view",1))</f>
        <v/>
      </c>
      <c r="D56" s="3" t="s">
        <v>107</v>
      </c>
      <c r="E56" s="1" t="str">
        <f t="shared" si="4"/>
        <v>360 photo booth accessories</v>
      </c>
    </row>
    <row r="57" ht="112.5" customHeight="1">
      <c r="A57" s="2" t="s">
        <v>54</v>
      </c>
      <c r="B57" s="2" t="s">
        <v>97</v>
      </c>
      <c r="C57" s="1" t="str">
        <f>HYPERLINK("https://docs.google.com/presentation/d/129brwl0JIiVEy0NnDBIk-MFpKkuybpcFVXPhQADNp14/edit?usp=sharing", IMAGE("https://api.qrserver.com/v1/create-qr-code/?size=150x150&amp;data=https://docs.google.com/presentation/d/129brwl0JIiVEy0NnDBIk-MFpKkuybpcFVXPhQADNp14/edit?usp=sharing",1))</f>
        <v/>
      </c>
      <c r="D57" s="3" t="s">
        <v>108</v>
      </c>
      <c r="E57" s="1" t="str">
        <f t="shared" ref="E57:E60" si="5">HYPERLINK("https://docs.google.com/presentation/d/129brwl0JIiVEy0NnDBIk-MFpKkuybpcFVXPhQADNp14/edit?usp=sharing","360 photo booth accessories")</f>
        <v>360 photo booth accessories</v>
      </c>
    </row>
    <row r="58" ht="112.5" customHeight="1">
      <c r="A58" s="2" t="s">
        <v>56</v>
      </c>
      <c r="B58" s="2" t="s">
        <v>104</v>
      </c>
      <c r="C58" s="1" t="str">
        <f>HYPERLINK("https://docs.google.com/presentation/d/129brwl0JIiVEy0NnDBIk-MFpKkuybpcFVXPhQADNp14/pub?start=true&amp;loop=true&amp;delayms=3000", IMAGE("https://api.qrserver.com/v1/create-qr-code/?size=150x150&amp;data=https://docs.google.com/presentation/d/129brwl0JIiVEy0NnDBIk-MFpKkuybpcFVXPhQADNp14/pub?start=true&amp;loop=true&amp;delayms=3000",1))</f>
        <v/>
      </c>
      <c r="D58" s="3" t="s">
        <v>109</v>
      </c>
      <c r="E58" s="1" t="str">
        <f t="shared" si="5"/>
        <v>360 photo booth accessories</v>
      </c>
    </row>
    <row r="59" ht="112.5" customHeight="1">
      <c r="A59" s="2" t="s">
        <v>58</v>
      </c>
      <c r="B59" s="2" t="s">
        <v>106</v>
      </c>
      <c r="C59" s="1" t="str">
        <f>HYPERLINK("https://docs.google.com/presentation/d/129brwl0JIiVEy0NnDBIk-MFpKkuybpcFVXPhQADNp14/view", IMAGE("https://api.qrserver.com/v1/create-qr-code/?size=150x150&amp;data=https://docs.google.com/presentation/d/129brwl0JIiVEy0NnDBIk-MFpKkuybpcFVXPhQADNp14/view",1))</f>
        <v/>
      </c>
      <c r="D59" s="3" t="s">
        <v>110</v>
      </c>
      <c r="E59" s="1" t="str">
        <f t="shared" si="5"/>
        <v>360 photo booth accessories</v>
      </c>
    </row>
    <row r="60" ht="112.5" customHeight="1">
      <c r="A60" s="2" t="s">
        <v>60</v>
      </c>
      <c r="B60" s="2" t="s">
        <v>111</v>
      </c>
      <c r="C60" s="1" t="str">
        <f>HYPERLINK("https://docs.google.com/presentation/d/129brwl0JIiVEy0NnDBIk-MFpKkuybpcFVXPhQADNp14/htmlpresent", IMAGE("https://api.qrserver.com/v1/create-qr-code/?size=150x150&amp;data=https://docs.google.com/presentation/d/129brwl0JIiVEy0NnDBIk-MFpKkuybpcFVXPhQADNp14/htmlpresent",1))</f>
        <v/>
      </c>
      <c r="D60" s="3" t="s">
        <v>112</v>
      </c>
      <c r="E60" s="1" t="str">
        <f t="shared" si="5"/>
        <v>360 photo booth accessories</v>
      </c>
    </row>
    <row r="61" ht="112.5" customHeight="1">
      <c r="A61" s="2" t="s">
        <v>48</v>
      </c>
      <c r="B61" s="2" t="s">
        <v>99</v>
      </c>
      <c r="C61" s="1" t="str">
        <f>HYPERLINK("https://docs.google.com/document/d/1o1yOAynDEXy4rksKn5LZFQ3X2H1PsJo_tQd6AFcM4LU/edit?usp=sharing", IMAGE("https://api.qrserver.com/v1/create-qr-code/?size=150x150&amp;data=https://docs.google.com/document/d/1o1yOAynDEXy4rksKn5LZFQ3X2H1PsJo_tQd6AFcM4LU/edit?usp=sharing",1))</f>
        <v/>
      </c>
      <c r="D61" s="3" t="s">
        <v>113</v>
      </c>
      <c r="E61" s="1" t="str">
        <f t="shared" ref="E61:E63" si="6">HYPERLINK("https://docs.google.com/document/d/1o1yOAynDEXy4rksKn5LZFQ3X2H1PsJo_tQd6AFcM4LU/edit?usp=sharing","mirror photo booth rental near me")</f>
        <v>mirror photo booth rental near me</v>
      </c>
    </row>
    <row r="62" ht="112.5" customHeight="1">
      <c r="A62" s="2" t="s">
        <v>50</v>
      </c>
      <c r="B62" s="2" t="s">
        <v>114</v>
      </c>
      <c r="C62" s="1" t="str">
        <f>HYPERLINK("https://docs.google.com/document/d/1o1yOAynDEXy4rksKn5LZFQ3X2H1PsJo_tQd6AFcM4LU/pub", IMAGE("https://api.qrserver.com/v1/create-qr-code/?size=150x150&amp;data=https://docs.google.com/document/d/1o1yOAynDEXy4rksKn5LZFQ3X2H1PsJo_tQd6AFcM4LU/pub",1))</f>
        <v/>
      </c>
      <c r="D62" s="3" t="s">
        <v>115</v>
      </c>
      <c r="E62" s="1" t="str">
        <f t="shared" si="6"/>
        <v>mirror photo booth rental near me</v>
      </c>
    </row>
    <row r="63" ht="112.5" customHeight="1">
      <c r="A63" s="2" t="s">
        <v>52</v>
      </c>
      <c r="B63" s="2" t="s">
        <v>116</v>
      </c>
      <c r="C63" s="1" t="str">
        <f>HYPERLINK("https://docs.google.com/document/d/1o1yOAynDEXy4rksKn5LZFQ3X2H1PsJo_tQd6AFcM4LU/view", IMAGE("https://api.qrserver.com/v1/create-qr-code/?size=150x150&amp;data=https://docs.google.com/document/d/1o1yOAynDEXy4rksKn5LZFQ3X2H1PsJo_tQd6AFcM4LU/view",1))</f>
        <v/>
      </c>
      <c r="D63" s="3" t="s">
        <v>117</v>
      </c>
      <c r="E63" s="1" t="str">
        <f t="shared" si="6"/>
        <v>mirror photo booth rental near me</v>
      </c>
    </row>
    <row r="64" ht="112.5" customHeight="1">
      <c r="A64" s="2" t="s">
        <v>54</v>
      </c>
      <c r="B64" s="2" t="s">
        <v>99</v>
      </c>
      <c r="C64" s="1" t="str">
        <f>HYPERLINK("https://docs.google.com/presentation/d/1KSQ906e3VfPkM3eTTIT0xWEaj09e5AISxTG9YFtZzIs/edit?usp=sharing", IMAGE("https://api.qrserver.com/v1/create-qr-code/?size=150x150&amp;data=https://docs.google.com/presentation/d/1KSQ906e3VfPkM3eTTIT0xWEaj09e5AISxTG9YFtZzIs/edit?usp=sharing",1))</f>
        <v/>
      </c>
      <c r="D64" s="3" t="s">
        <v>118</v>
      </c>
      <c r="E64" s="1" t="str">
        <f t="shared" ref="E64:E67" si="7">HYPERLINK("https://docs.google.com/presentation/d/1KSQ906e3VfPkM3eTTIT0xWEaj09e5AISxTG9YFtZzIs/edit?usp=sharing","mirror photo booth rental near me")</f>
        <v>mirror photo booth rental near me</v>
      </c>
    </row>
    <row r="65" ht="112.5" customHeight="1">
      <c r="A65" s="2" t="s">
        <v>56</v>
      </c>
      <c r="B65" s="2" t="s">
        <v>114</v>
      </c>
      <c r="C65" s="1" t="str">
        <f>HYPERLINK("https://docs.google.com/presentation/d/1KSQ906e3VfPkM3eTTIT0xWEaj09e5AISxTG9YFtZzIs/pub?start=true&amp;loop=true&amp;delayms=3000", IMAGE("https://api.qrserver.com/v1/create-qr-code/?size=150x150&amp;data=https://docs.google.com/presentation/d/1KSQ906e3VfPkM3eTTIT0xWEaj09e5AISxTG9YFtZzIs/pub?start=true&amp;loop=true&amp;delayms=3000",1))</f>
        <v/>
      </c>
      <c r="D65" s="3" t="s">
        <v>119</v>
      </c>
      <c r="E65" s="1" t="str">
        <f t="shared" si="7"/>
        <v>mirror photo booth rental near me</v>
      </c>
    </row>
    <row r="66" ht="112.5" customHeight="1">
      <c r="A66" s="2" t="s">
        <v>58</v>
      </c>
      <c r="B66" s="2" t="s">
        <v>116</v>
      </c>
      <c r="C66" s="1" t="str">
        <f>HYPERLINK("https://docs.google.com/presentation/d/1KSQ906e3VfPkM3eTTIT0xWEaj09e5AISxTG9YFtZzIs/view", IMAGE("https://api.qrserver.com/v1/create-qr-code/?size=150x150&amp;data=https://docs.google.com/presentation/d/1KSQ906e3VfPkM3eTTIT0xWEaj09e5AISxTG9YFtZzIs/view",1))</f>
        <v/>
      </c>
      <c r="D66" s="3" t="s">
        <v>120</v>
      </c>
      <c r="E66" s="1" t="str">
        <f t="shared" si="7"/>
        <v>mirror photo booth rental near me</v>
      </c>
    </row>
    <row r="67" ht="112.5" customHeight="1">
      <c r="A67" s="2" t="s">
        <v>60</v>
      </c>
      <c r="B67" s="2" t="s">
        <v>121</v>
      </c>
      <c r="C67" s="1" t="str">
        <f>HYPERLINK("https://docs.google.com/presentation/d/1KSQ906e3VfPkM3eTTIT0xWEaj09e5AISxTG9YFtZzIs/htmlpresent", IMAGE("https://api.qrserver.com/v1/create-qr-code/?size=150x150&amp;data=https://docs.google.com/presentation/d/1KSQ906e3VfPkM3eTTIT0xWEaj09e5AISxTG9YFtZzIs/htmlpresent",1))</f>
        <v/>
      </c>
      <c r="D67" s="3" t="s">
        <v>122</v>
      </c>
      <c r="E67" s="1" t="str">
        <f t="shared" si="7"/>
        <v>mirror photo booth rental near me</v>
      </c>
    </row>
    <row r="68" ht="112.5" customHeight="1">
      <c r="A68" s="2" t="s">
        <v>48</v>
      </c>
      <c r="B68" s="2" t="s">
        <v>101</v>
      </c>
      <c r="C68" s="1" t="str">
        <f>HYPERLINK("https://docs.google.com/document/d/1erpSD5tld0cjeiA5PmDtfInJ1JGn5VlOixiuDQ5HFSQ/edit?usp=sharing", IMAGE("https://api.qrserver.com/v1/create-qr-code/?size=150x150&amp;data=https://docs.google.com/document/d/1erpSD5tld0cjeiA5PmDtfInJ1JGn5VlOixiuDQ5HFSQ/edit?usp=sharing",1))</f>
        <v/>
      </c>
      <c r="D68" s="3" t="s">
        <v>123</v>
      </c>
      <c r="E68" s="1" t="str">
        <f t="shared" ref="E68:E70" si="8">HYPERLINK("https://docs.google.com/document/d/1erpSD5tld0cjeiA5PmDtfInJ1JGn5VlOixiuDQ5HFSQ/edit?usp=sharing","photo booth for wedding reception")</f>
        <v>photo booth for wedding reception</v>
      </c>
    </row>
    <row r="69" ht="112.5" customHeight="1">
      <c r="A69" s="2" t="s">
        <v>50</v>
      </c>
      <c r="B69" s="2" t="s">
        <v>124</v>
      </c>
      <c r="C69" s="1" t="str">
        <f>HYPERLINK("https://docs.google.com/document/d/1erpSD5tld0cjeiA5PmDtfInJ1JGn5VlOixiuDQ5HFSQ/pub", IMAGE("https://api.qrserver.com/v1/create-qr-code/?size=150x150&amp;data=https://docs.google.com/document/d/1erpSD5tld0cjeiA5PmDtfInJ1JGn5VlOixiuDQ5HFSQ/pub",1))</f>
        <v/>
      </c>
      <c r="D69" s="3" t="s">
        <v>125</v>
      </c>
      <c r="E69" s="1" t="str">
        <f t="shared" si="8"/>
        <v>photo booth for wedding reception</v>
      </c>
    </row>
    <row r="70" ht="112.5" customHeight="1">
      <c r="A70" s="2" t="s">
        <v>52</v>
      </c>
      <c r="B70" s="2" t="s">
        <v>126</v>
      </c>
      <c r="C70" s="1" t="str">
        <f>HYPERLINK("https://docs.google.com/document/d/1erpSD5tld0cjeiA5PmDtfInJ1JGn5VlOixiuDQ5HFSQ/view", IMAGE("https://api.qrserver.com/v1/create-qr-code/?size=150x150&amp;data=https://docs.google.com/document/d/1erpSD5tld0cjeiA5PmDtfInJ1JGn5VlOixiuDQ5HFSQ/view",1))</f>
        <v/>
      </c>
      <c r="D70" s="3" t="s">
        <v>127</v>
      </c>
      <c r="E70" s="1" t="str">
        <f t="shared" si="8"/>
        <v>photo booth for wedding reception</v>
      </c>
    </row>
    <row r="71" ht="112.5" customHeight="1">
      <c r="A71" s="2" t="s">
        <v>54</v>
      </c>
      <c r="B71" s="2" t="s">
        <v>101</v>
      </c>
      <c r="C71" s="1" t="str">
        <f>HYPERLINK("https://docs.google.com/presentation/d/1poVvMJwXl31hBIVY8KUl2nsA0sKLfg3yDvleqGpW8Kg/edit?usp=sharing", IMAGE("https://api.qrserver.com/v1/create-qr-code/?size=150x150&amp;data=https://docs.google.com/presentation/d/1poVvMJwXl31hBIVY8KUl2nsA0sKLfg3yDvleqGpW8Kg/edit?usp=sharing",1))</f>
        <v/>
      </c>
      <c r="D71" s="3" t="s">
        <v>128</v>
      </c>
      <c r="E71" s="1" t="str">
        <f t="shared" ref="E71:E74" si="9">HYPERLINK("https://docs.google.com/presentation/d/1poVvMJwXl31hBIVY8KUl2nsA0sKLfg3yDvleqGpW8Kg/edit?usp=sharing","photo booth for wedding reception")</f>
        <v>photo booth for wedding reception</v>
      </c>
    </row>
    <row r="72" ht="112.5" customHeight="1">
      <c r="A72" s="2" t="s">
        <v>56</v>
      </c>
      <c r="B72" s="2" t="s">
        <v>124</v>
      </c>
      <c r="C72" s="1" t="str">
        <f>HYPERLINK("https://docs.google.com/presentation/d/1poVvMJwXl31hBIVY8KUl2nsA0sKLfg3yDvleqGpW8Kg/pub?start=true&amp;loop=true&amp;delayms=3000", IMAGE("https://api.qrserver.com/v1/create-qr-code/?size=150x150&amp;data=https://docs.google.com/presentation/d/1poVvMJwXl31hBIVY8KUl2nsA0sKLfg3yDvleqGpW8Kg/pub?start=true&amp;loop=true&amp;delayms=3000",1))</f>
        <v/>
      </c>
      <c r="D72" s="3" t="s">
        <v>129</v>
      </c>
      <c r="E72" s="1" t="str">
        <f t="shared" si="9"/>
        <v>photo booth for wedding reception</v>
      </c>
    </row>
    <row r="73" ht="112.5" customHeight="1">
      <c r="A73" s="2" t="s">
        <v>58</v>
      </c>
      <c r="B73" s="2" t="s">
        <v>126</v>
      </c>
      <c r="C73" s="1" t="str">
        <f>HYPERLINK("https://docs.google.com/presentation/d/1poVvMJwXl31hBIVY8KUl2nsA0sKLfg3yDvleqGpW8Kg/view", IMAGE("https://api.qrserver.com/v1/create-qr-code/?size=150x150&amp;data=https://docs.google.com/presentation/d/1poVvMJwXl31hBIVY8KUl2nsA0sKLfg3yDvleqGpW8Kg/view",1))</f>
        <v/>
      </c>
      <c r="D73" s="3" t="s">
        <v>130</v>
      </c>
      <c r="E73" s="1" t="str">
        <f t="shared" si="9"/>
        <v>photo booth for wedding reception</v>
      </c>
    </row>
    <row r="74" ht="112.5" customHeight="1">
      <c r="A74" s="2" t="s">
        <v>60</v>
      </c>
      <c r="B74" s="2" t="s">
        <v>131</v>
      </c>
      <c r="C74" s="1" t="str">
        <f>HYPERLINK("https://docs.google.com/presentation/d/1poVvMJwXl31hBIVY8KUl2nsA0sKLfg3yDvleqGpW8Kg/htmlpresent", IMAGE("https://api.qrserver.com/v1/create-qr-code/?size=150x150&amp;data=https://docs.google.com/presentation/d/1poVvMJwXl31hBIVY8KUl2nsA0sKLfg3yDvleqGpW8Kg/htmlpresent",1))</f>
        <v/>
      </c>
      <c r="D74" s="3" t="s">
        <v>132</v>
      </c>
      <c r="E74" s="1" t="str">
        <f t="shared" si="9"/>
        <v>photo booth for wedding reception</v>
      </c>
    </row>
    <row r="75" ht="112.5" customHeight="1">
      <c r="A75" s="2" t="s">
        <v>19</v>
      </c>
      <c r="B75" s="2" t="s">
        <v>133</v>
      </c>
      <c r="C75" s="1" t="str">
        <f>HYPERLINK("https://drive.google.com/file/d/1zhmPZZeNPL_xG51UBXk0Ve6pFLerBvdM/view?usp=sharing", IMAGE("https://api.qrserver.com/v1/create-qr-code/?size=150x150&amp;data=https://drive.google.com/file/d/1zhmPZZeNPL_xG51UBXk0Ve6pFLerBvdM/view?usp=sharing",1))</f>
        <v/>
      </c>
      <c r="D75" s="3" t="s">
        <v>134</v>
      </c>
      <c r="E75" s="1" t="str">
        <f>HYPERLINK("https://drive.google.com/file/d/1zhmPZZeNPL_xG51UBXk0Ve6pFLerBvdM/view?usp=sharing","headshots for remote teams")</f>
        <v>headshots for remote teams</v>
      </c>
    </row>
    <row r="76" ht="112.5" customHeight="1">
      <c r="A76" s="2" t="s">
        <v>19</v>
      </c>
      <c r="B76" s="2" t="s">
        <v>135</v>
      </c>
      <c r="C76" s="1" t="str">
        <f>HYPERLINK("https://drive.google.com/file/d/1y9A_mi2aAVhhrrgVoFmsiy3Oad0lSYPo/view?usp=sharing", IMAGE("https://api.qrserver.com/v1/create-qr-code/?size=150x150&amp;data=https://drive.google.com/file/d/1y9A_mi2aAVhhrrgVoFmsiy3Oad0lSYPo/view?usp=sharing",1))</f>
        <v/>
      </c>
      <c r="D76" s="3" t="s">
        <v>136</v>
      </c>
      <c r="E76" s="1" t="str">
        <f>HYPERLINK("https://drive.google.com/file/d/1y9A_mi2aAVhhrrgVoFmsiy3Oad0lSYPo/view?usp=sharing","ring light photo booth rental")</f>
        <v>ring light photo booth rental</v>
      </c>
    </row>
    <row r="77" ht="112.5" customHeight="1">
      <c r="A77" s="2" t="s">
        <v>19</v>
      </c>
      <c r="B77" s="2" t="s">
        <v>137</v>
      </c>
      <c r="C77" s="1" t="str">
        <f>HYPERLINK("https://drive.google.com/file/d/1mjpGRCxIWOUdNqorLLnrluo06x8K96lT/view?usp=sharing", IMAGE("https://api.qrserver.com/v1/create-qr-code/?size=150x150&amp;data=https://drive.google.com/file/d/1mjpGRCxIWOUdNqorLLnrluo06x8K96lT/view?usp=sharing",1))</f>
        <v/>
      </c>
      <c r="D77" s="3" t="s">
        <v>138</v>
      </c>
      <c r="E77" s="1" t="str">
        <f>HYPERLINK("https://drive.google.com/file/d/1mjpGRCxIWOUdNqorLLnrluo06x8K96lT/view?usp=sharing","photobooth los angeles")</f>
        <v>photobooth los angeles</v>
      </c>
    </row>
    <row r="78" ht="112.5" customHeight="1">
      <c r="A78" s="2" t="s">
        <v>48</v>
      </c>
      <c r="B78" s="2" t="s">
        <v>133</v>
      </c>
      <c r="C78" s="1" t="str">
        <f>HYPERLINK("https://docs.google.com/document/d/1Qh5ghMj_mMfcLI1NnQwMHSlWqtApgeoT928gCcuzq-8/edit?usp=sharing", IMAGE("https://api.qrserver.com/v1/create-qr-code/?size=150x150&amp;data=https://docs.google.com/document/d/1Qh5ghMj_mMfcLI1NnQwMHSlWqtApgeoT928gCcuzq-8/edit?usp=sharing",1))</f>
        <v/>
      </c>
      <c r="D78" s="3" t="s">
        <v>139</v>
      </c>
      <c r="E78" s="1" t="str">
        <f t="shared" ref="E78:E80" si="10">HYPERLINK("https://docs.google.com/document/d/1Qh5ghMj_mMfcLI1NnQwMHSlWqtApgeoT928gCcuzq-8/edit?usp=sharing","headshots for remote teams")</f>
        <v>headshots for remote teams</v>
      </c>
    </row>
    <row r="79" ht="112.5" customHeight="1">
      <c r="A79" s="2" t="s">
        <v>50</v>
      </c>
      <c r="B79" s="2" t="s">
        <v>140</v>
      </c>
      <c r="C79" s="1" t="str">
        <f>HYPERLINK("https://docs.google.com/document/d/1Qh5ghMj_mMfcLI1NnQwMHSlWqtApgeoT928gCcuzq-8/pub", IMAGE("https://api.qrserver.com/v1/create-qr-code/?size=150x150&amp;data=https://docs.google.com/document/d/1Qh5ghMj_mMfcLI1NnQwMHSlWqtApgeoT928gCcuzq-8/pub",1))</f>
        <v/>
      </c>
      <c r="D79" s="3" t="s">
        <v>141</v>
      </c>
      <c r="E79" s="1" t="str">
        <f t="shared" si="10"/>
        <v>headshots for remote teams</v>
      </c>
    </row>
    <row r="80" ht="112.5" customHeight="1">
      <c r="A80" s="2" t="s">
        <v>52</v>
      </c>
      <c r="B80" s="2" t="s">
        <v>142</v>
      </c>
      <c r="C80" s="1" t="str">
        <f>HYPERLINK("https://docs.google.com/document/d/1Qh5ghMj_mMfcLI1NnQwMHSlWqtApgeoT928gCcuzq-8/view", IMAGE("https://api.qrserver.com/v1/create-qr-code/?size=150x150&amp;data=https://docs.google.com/document/d/1Qh5ghMj_mMfcLI1NnQwMHSlWqtApgeoT928gCcuzq-8/view",1))</f>
        <v/>
      </c>
      <c r="D80" s="3" t="s">
        <v>143</v>
      </c>
      <c r="E80" s="1" t="str">
        <f t="shared" si="10"/>
        <v>headshots for remote teams</v>
      </c>
    </row>
    <row r="81" ht="112.5" customHeight="1">
      <c r="A81" s="2" t="s">
        <v>54</v>
      </c>
      <c r="B81" s="2" t="s">
        <v>133</v>
      </c>
      <c r="C81" s="1" t="str">
        <f>HYPERLINK("https://docs.google.com/presentation/d/1vqpz8PhNrVzivWKyjf0dPLoYGAK4B5y_QJlRMQen5KI/edit?usp=sharing", IMAGE("https://api.qrserver.com/v1/create-qr-code/?size=150x150&amp;data=https://docs.google.com/presentation/d/1vqpz8PhNrVzivWKyjf0dPLoYGAK4B5y_QJlRMQen5KI/edit?usp=sharing",1))</f>
        <v/>
      </c>
      <c r="D81" s="3" t="s">
        <v>144</v>
      </c>
      <c r="E81" s="1" t="str">
        <f t="shared" ref="E81:E84" si="11">HYPERLINK("https://docs.google.com/presentation/d/1vqpz8PhNrVzivWKyjf0dPLoYGAK4B5y_QJlRMQen5KI/edit?usp=sharing","headshots for remote teams")</f>
        <v>headshots for remote teams</v>
      </c>
    </row>
    <row r="82" ht="112.5" customHeight="1">
      <c r="A82" s="2" t="s">
        <v>56</v>
      </c>
      <c r="B82" s="2" t="s">
        <v>140</v>
      </c>
      <c r="C82" s="1" t="str">
        <f>HYPERLINK("https://docs.google.com/presentation/d/1vqpz8PhNrVzivWKyjf0dPLoYGAK4B5y_QJlRMQen5KI/pub?start=true&amp;loop=true&amp;delayms=3000", IMAGE("https://api.qrserver.com/v1/create-qr-code/?size=150x150&amp;data=https://docs.google.com/presentation/d/1vqpz8PhNrVzivWKyjf0dPLoYGAK4B5y_QJlRMQen5KI/pub?start=true&amp;loop=true&amp;delayms=3000",1))</f>
        <v/>
      </c>
      <c r="D82" s="3" t="s">
        <v>145</v>
      </c>
      <c r="E82" s="1" t="str">
        <f t="shared" si="11"/>
        <v>headshots for remote teams</v>
      </c>
    </row>
    <row r="83" ht="112.5" customHeight="1">
      <c r="A83" s="2" t="s">
        <v>58</v>
      </c>
      <c r="B83" s="2" t="s">
        <v>142</v>
      </c>
      <c r="C83" s="1" t="str">
        <f>HYPERLINK("https://docs.google.com/presentation/d/1vqpz8PhNrVzivWKyjf0dPLoYGAK4B5y_QJlRMQen5KI/view", IMAGE("https://api.qrserver.com/v1/create-qr-code/?size=150x150&amp;data=https://docs.google.com/presentation/d/1vqpz8PhNrVzivWKyjf0dPLoYGAK4B5y_QJlRMQen5KI/view",1))</f>
        <v/>
      </c>
      <c r="D83" s="3" t="s">
        <v>146</v>
      </c>
      <c r="E83" s="1" t="str">
        <f t="shared" si="11"/>
        <v>headshots for remote teams</v>
      </c>
    </row>
    <row r="84" ht="112.5" customHeight="1">
      <c r="A84" s="2" t="s">
        <v>60</v>
      </c>
      <c r="B84" s="2" t="s">
        <v>147</v>
      </c>
      <c r="C84" s="1" t="str">
        <f>HYPERLINK("https://docs.google.com/presentation/d/1vqpz8PhNrVzivWKyjf0dPLoYGAK4B5y_QJlRMQen5KI/htmlpresent", IMAGE("https://api.qrserver.com/v1/create-qr-code/?size=150x150&amp;data=https://docs.google.com/presentation/d/1vqpz8PhNrVzivWKyjf0dPLoYGAK4B5y_QJlRMQen5KI/htmlpresent",1))</f>
        <v/>
      </c>
      <c r="D84" s="3" t="s">
        <v>148</v>
      </c>
      <c r="E84" s="1" t="str">
        <f t="shared" si="11"/>
        <v>headshots for remote teams</v>
      </c>
    </row>
    <row r="85" ht="112.5" customHeight="1">
      <c r="A85" s="2" t="s">
        <v>48</v>
      </c>
      <c r="B85" s="2" t="s">
        <v>135</v>
      </c>
      <c r="C85" s="1" t="str">
        <f>HYPERLINK("https://docs.google.com/document/d/1m6ZI8bq3_BCXH1b2ebuY4PEWDFlLfIRdO5jbM5ceuvw/edit?usp=sharing", IMAGE("https://api.qrserver.com/v1/create-qr-code/?size=150x150&amp;data=https://docs.google.com/document/d/1m6ZI8bq3_BCXH1b2ebuY4PEWDFlLfIRdO5jbM5ceuvw/edit?usp=sharing",1))</f>
        <v/>
      </c>
      <c r="D85" s="3" t="s">
        <v>149</v>
      </c>
      <c r="E85" s="1" t="str">
        <f t="shared" ref="E85:E87" si="12">HYPERLINK("https://docs.google.com/document/d/1m6ZI8bq3_BCXH1b2ebuY4PEWDFlLfIRdO5jbM5ceuvw/edit?usp=sharing","ring light photo booth rental")</f>
        <v>ring light photo booth rental</v>
      </c>
    </row>
    <row r="86" ht="112.5" customHeight="1">
      <c r="A86" s="2" t="s">
        <v>50</v>
      </c>
      <c r="B86" s="2" t="s">
        <v>150</v>
      </c>
      <c r="C86" s="1" t="str">
        <f>HYPERLINK("https://docs.google.com/document/d/1m6ZI8bq3_BCXH1b2ebuY4PEWDFlLfIRdO5jbM5ceuvw/pub", IMAGE("https://api.qrserver.com/v1/create-qr-code/?size=150x150&amp;data=https://docs.google.com/document/d/1m6ZI8bq3_BCXH1b2ebuY4PEWDFlLfIRdO5jbM5ceuvw/pub",1))</f>
        <v/>
      </c>
      <c r="D86" s="3" t="s">
        <v>151</v>
      </c>
      <c r="E86" s="1" t="str">
        <f t="shared" si="12"/>
        <v>ring light photo booth rental</v>
      </c>
    </row>
    <row r="87" ht="112.5" customHeight="1">
      <c r="A87" s="2" t="s">
        <v>52</v>
      </c>
      <c r="B87" s="2" t="s">
        <v>152</v>
      </c>
      <c r="C87" s="1" t="str">
        <f>HYPERLINK("https://docs.google.com/document/d/1m6ZI8bq3_BCXH1b2ebuY4PEWDFlLfIRdO5jbM5ceuvw/view", IMAGE("https://api.qrserver.com/v1/create-qr-code/?size=150x150&amp;data=https://docs.google.com/document/d/1m6ZI8bq3_BCXH1b2ebuY4PEWDFlLfIRdO5jbM5ceuvw/view",1))</f>
        <v/>
      </c>
      <c r="D87" s="3" t="s">
        <v>153</v>
      </c>
      <c r="E87" s="1" t="str">
        <f t="shared" si="12"/>
        <v>ring light photo booth rental</v>
      </c>
    </row>
    <row r="88" ht="112.5" customHeight="1">
      <c r="A88" s="2" t="s">
        <v>54</v>
      </c>
      <c r="B88" s="2" t="s">
        <v>135</v>
      </c>
      <c r="C88" s="1" t="str">
        <f>HYPERLINK("https://docs.google.com/presentation/d/13yg2w4uTG3vn488ULa8T_jisUwQug2TEDO6pnN3Y9WA/edit?usp=sharing", IMAGE("https://api.qrserver.com/v1/create-qr-code/?size=150x150&amp;data=https://docs.google.com/presentation/d/13yg2w4uTG3vn488ULa8T_jisUwQug2TEDO6pnN3Y9WA/edit?usp=sharing",1))</f>
        <v/>
      </c>
      <c r="D88" s="3" t="s">
        <v>154</v>
      </c>
      <c r="E88" s="1" t="str">
        <f t="shared" ref="E88:E91" si="13">HYPERLINK("https://docs.google.com/presentation/d/13yg2w4uTG3vn488ULa8T_jisUwQug2TEDO6pnN3Y9WA/edit?usp=sharing","ring light photo booth rental")</f>
        <v>ring light photo booth rental</v>
      </c>
    </row>
    <row r="89" ht="112.5" customHeight="1">
      <c r="A89" s="2" t="s">
        <v>56</v>
      </c>
      <c r="B89" s="2" t="s">
        <v>150</v>
      </c>
      <c r="C89" s="1" t="str">
        <f>HYPERLINK("https://docs.google.com/presentation/d/13yg2w4uTG3vn488ULa8T_jisUwQug2TEDO6pnN3Y9WA/pub?start=true&amp;loop=true&amp;delayms=3000", IMAGE("https://api.qrserver.com/v1/create-qr-code/?size=150x150&amp;data=https://docs.google.com/presentation/d/13yg2w4uTG3vn488ULa8T_jisUwQug2TEDO6pnN3Y9WA/pub?start=true&amp;loop=true&amp;delayms=3000",1))</f>
        <v/>
      </c>
      <c r="D89" s="3" t="s">
        <v>155</v>
      </c>
      <c r="E89" s="1" t="str">
        <f t="shared" si="13"/>
        <v>ring light photo booth rental</v>
      </c>
    </row>
    <row r="90" ht="112.5" customHeight="1">
      <c r="A90" s="2" t="s">
        <v>58</v>
      </c>
      <c r="B90" s="2" t="s">
        <v>152</v>
      </c>
      <c r="C90" s="1" t="str">
        <f>HYPERLINK("https://docs.google.com/presentation/d/13yg2w4uTG3vn488ULa8T_jisUwQug2TEDO6pnN3Y9WA/view", IMAGE("https://api.qrserver.com/v1/create-qr-code/?size=150x150&amp;data=https://docs.google.com/presentation/d/13yg2w4uTG3vn488ULa8T_jisUwQug2TEDO6pnN3Y9WA/view",1))</f>
        <v/>
      </c>
      <c r="D90" s="3" t="s">
        <v>156</v>
      </c>
      <c r="E90" s="1" t="str">
        <f t="shared" si="13"/>
        <v>ring light photo booth rental</v>
      </c>
    </row>
    <row r="91" ht="112.5" customHeight="1">
      <c r="A91" s="2" t="s">
        <v>60</v>
      </c>
      <c r="B91" s="2" t="s">
        <v>157</v>
      </c>
      <c r="C91" s="1" t="str">
        <f>HYPERLINK("https://docs.google.com/presentation/d/13yg2w4uTG3vn488ULa8T_jisUwQug2TEDO6pnN3Y9WA/htmlpresent", IMAGE("https://api.qrserver.com/v1/create-qr-code/?size=150x150&amp;data=https://docs.google.com/presentation/d/13yg2w4uTG3vn488ULa8T_jisUwQug2TEDO6pnN3Y9WA/htmlpresent",1))</f>
        <v/>
      </c>
      <c r="D91" s="3" t="s">
        <v>158</v>
      </c>
      <c r="E91" s="1" t="str">
        <f t="shared" si="13"/>
        <v>ring light photo booth rental</v>
      </c>
    </row>
    <row r="92" ht="112.5" customHeight="1">
      <c r="A92" s="2" t="s">
        <v>48</v>
      </c>
      <c r="B92" s="2" t="s">
        <v>137</v>
      </c>
      <c r="C92" s="1" t="str">
        <f>HYPERLINK("https://docs.google.com/document/d/1ahWiCD2VI1unSjpn0vhjk8DfYz9yfkXbeGW0wgltrMo/edit?usp=sharing", IMAGE("https://api.qrserver.com/v1/create-qr-code/?size=150x150&amp;data=https://docs.google.com/document/d/1ahWiCD2VI1unSjpn0vhjk8DfYz9yfkXbeGW0wgltrMo/edit?usp=sharing",1))</f>
        <v/>
      </c>
      <c r="D92" s="3" t="s">
        <v>159</v>
      </c>
      <c r="E92" s="1" t="str">
        <f t="shared" ref="E92:E94" si="14">HYPERLINK("https://docs.google.com/document/d/1ahWiCD2VI1unSjpn0vhjk8DfYz9yfkXbeGW0wgltrMo/edit?usp=sharing","photobooth los angeles")</f>
        <v>photobooth los angeles</v>
      </c>
    </row>
    <row r="93" ht="112.5" customHeight="1">
      <c r="A93" s="2" t="s">
        <v>50</v>
      </c>
      <c r="B93" s="2" t="s">
        <v>160</v>
      </c>
      <c r="C93" s="1" t="str">
        <f>HYPERLINK("https://docs.google.com/document/d/1ahWiCD2VI1unSjpn0vhjk8DfYz9yfkXbeGW0wgltrMo/pub", IMAGE("https://api.qrserver.com/v1/create-qr-code/?size=150x150&amp;data=https://docs.google.com/document/d/1ahWiCD2VI1unSjpn0vhjk8DfYz9yfkXbeGW0wgltrMo/pub",1))</f>
        <v/>
      </c>
      <c r="D93" s="3" t="s">
        <v>161</v>
      </c>
      <c r="E93" s="1" t="str">
        <f t="shared" si="14"/>
        <v>photobooth los angeles</v>
      </c>
    </row>
    <row r="94" ht="112.5" customHeight="1">
      <c r="A94" s="2" t="s">
        <v>52</v>
      </c>
      <c r="B94" s="2" t="s">
        <v>162</v>
      </c>
      <c r="C94" s="1" t="str">
        <f>HYPERLINK("https://docs.google.com/document/d/1ahWiCD2VI1unSjpn0vhjk8DfYz9yfkXbeGW0wgltrMo/view", IMAGE("https://api.qrserver.com/v1/create-qr-code/?size=150x150&amp;data=https://docs.google.com/document/d/1ahWiCD2VI1unSjpn0vhjk8DfYz9yfkXbeGW0wgltrMo/view",1))</f>
        <v/>
      </c>
      <c r="D94" s="3" t="s">
        <v>163</v>
      </c>
      <c r="E94" s="1" t="str">
        <f t="shared" si="14"/>
        <v>photobooth los angeles</v>
      </c>
    </row>
    <row r="95" ht="112.5" customHeight="1">
      <c r="A95" s="2" t="s">
        <v>54</v>
      </c>
      <c r="B95" s="2" t="s">
        <v>137</v>
      </c>
      <c r="C95" s="1" t="str">
        <f>HYPERLINK("https://docs.google.com/presentation/d/1gKaUDK8zMwvaf-61EDJ9ivB4cBvszHUDGCHvGzAjlcI/edit?usp=sharing", IMAGE("https://api.qrserver.com/v1/create-qr-code/?size=150x150&amp;data=https://docs.google.com/presentation/d/1gKaUDK8zMwvaf-61EDJ9ivB4cBvszHUDGCHvGzAjlcI/edit?usp=sharing",1))</f>
        <v/>
      </c>
      <c r="D95" s="3" t="s">
        <v>164</v>
      </c>
      <c r="E95" s="1" t="str">
        <f t="shared" ref="E95:E98" si="15">HYPERLINK("https://docs.google.com/presentation/d/1gKaUDK8zMwvaf-61EDJ9ivB4cBvszHUDGCHvGzAjlcI/edit?usp=sharing","photobooth los angeles")</f>
        <v>photobooth los angeles</v>
      </c>
    </row>
    <row r="96" ht="112.5" customHeight="1">
      <c r="A96" s="2" t="s">
        <v>56</v>
      </c>
      <c r="B96" s="2" t="s">
        <v>160</v>
      </c>
      <c r="C96" s="1" t="str">
        <f>HYPERLINK("https://docs.google.com/presentation/d/1gKaUDK8zMwvaf-61EDJ9ivB4cBvszHUDGCHvGzAjlcI/pub?start=true&amp;loop=true&amp;delayms=3000", IMAGE("https://api.qrserver.com/v1/create-qr-code/?size=150x150&amp;data=https://docs.google.com/presentation/d/1gKaUDK8zMwvaf-61EDJ9ivB4cBvszHUDGCHvGzAjlcI/pub?start=true&amp;loop=true&amp;delayms=3000",1))</f>
        <v/>
      </c>
      <c r="D96" s="3" t="s">
        <v>165</v>
      </c>
      <c r="E96" s="1" t="str">
        <f t="shared" si="15"/>
        <v>photobooth los angeles</v>
      </c>
    </row>
    <row r="97" ht="112.5" customHeight="1">
      <c r="A97" s="2" t="s">
        <v>58</v>
      </c>
      <c r="B97" s="2" t="s">
        <v>162</v>
      </c>
      <c r="C97" s="1" t="str">
        <f>HYPERLINK("https://docs.google.com/presentation/d/1gKaUDK8zMwvaf-61EDJ9ivB4cBvszHUDGCHvGzAjlcI/view", IMAGE("https://api.qrserver.com/v1/create-qr-code/?size=150x150&amp;data=https://docs.google.com/presentation/d/1gKaUDK8zMwvaf-61EDJ9ivB4cBvszHUDGCHvGzAjlcI/view",1))</f>
        <v/>
      </c>
      <c r="D97" s="3" t="s">
        <v>166</v>
      </c>
      <c r="E97" s="1" t="str">
        <f t="shared" si="15"/>
        <v>photobooth los angeles</v>
      </c>
    </row>
    <row r="98" ht="112.5" customHeight="1">
      <c r="A98" s="2" t="s">
        <v>60</v>
      </c>
      <c r="B98" s="2" t="s">
        <v>167</v>
      </c>
      <c r="C98" s="1" t="str">
        <f>HYPERLINK("https://docs.google.com/presentation/d/1gKaUDK8zMwvaf-61EDJ9ivB4cBvszHUDGCHvGzAjlcI/htmlpresent", IMAGE("https://api.qrserver.com/v1/create-qr-code/?size=150x150&amp;data=https://docs.google.com/presentation/d/1gKaUDK8zMwvaf-61EDJ9ivB4cBvszHUDGCHvGzAjlcI/htmlpresent",1))</f>
        <v/>
      </c>
      <c r="D98" s="3" t="s">
        <v>168</v>
      </c>
      <c r="E98" s="1" t="str">
        <f t="shared" si="15"/>
        <v>photobooth los angeles</v>
      </c>
    </row>
    <row r="99" ht="112.5" customHeight="1">
      <c r="A99" s="2" t="s">
        <v>19</v>
      </c>
      <c r="B99" s="2" t="s">
        <v>169</v>
      </c>
      <c r="C99" s="1" t="str">
        <f>HYPERLINK("https://drive.google.com/file/d/1492edgNXSl0Z48hPwAEl4abqZdUNPuuS/view?usp=sharing", IMAGE("https://api.qrserver.com/v1/create-qr-code/?size=150x150&amp;data=https://drive.google.com/file/d/1492edgNXSl0Z48hPwAEl4abqZdUNPuuS/view?usp=sharing",1))</f>
        <v/>
      </c>
      <c r="D99" s="3" t="s">
        <v>170</v>
      </c>
      <c r="E99" s="1" t="str">
        <f>HYPERLINK("https://drive.google.com/file/d/1492edgNXSl0Z48hPwAEl4abqZdUNPuuS/view?usp=sharing","photo booth rental surrey")</f>
        <v>photo booth rental surrey</v>
      </c>
    </row>
    <row r="100" ht="112.5" customHeight="1">
      <c r="A100" s="2" t="s">
        <v>19</v>
      </c>
      <c r="B100" s="2" t="s">
        <v>171</v>
      </c>
      <c r="C100" s="1" t="str">
        <f>HYPERLINK("https://drive.google.com/file/d/1mX0VVyHpz5io-MDkJknWsfugK2n0GA0_/view?usp=sharing", IMAGE("https://api.qrserver.com/v1/create-qr-code/?size=150x150&amp;data=https://drive.google.com/file/d/1mX0VVyHpz5io-MDkJknWsfugK2n0GA0_/view?usp=sharing",1))</f>
        <v/>
      </c>
      <c r="D100" s="3" t="s">
        <v>172</v>
      </c>
      <c r="E100" s="1" t="str">
        <f>HYPERLINK("https://drive.google.com/file/d/1mX0VVyHpz5io-MDkJknWsfugK2n0GA0_/view?usp=sharing","369 photo booth rental")</f>
        <v>369 photo booth rental</v>
      </c>
    </row>
    <row r="101" ht="112.5" customHeight="1">
      <c r="A101" s="2" t="s">
        <v>19</v>
      </c>
      <c r="B101" s="2" t="s">
        <v>173</v>
      </c>
      <c r="C101" s="1" t="str">
        <f>HYPERLINK("https://drive.google.com/file/d/1fqSJTjw0s4EMI8gx8DxvZlGraM4kYske/view?usp=sharing", IMAGE("https://api.qrserver.com/v1/create-qr-code/?size=150x150&amp;data=https://drive.google.com/file/d/1fqSJTjw0s4EMI8gx8DxvZlGraM4kYske/view?usp=sharing",1))</f>
        <v/>
      </c>
      <c r="D101" s="3" t="s">
        <v>174</v>
      </c>
      <c r="E101" s="1" t="str">
        <f>HYPERLINK("https://drive.google.com/file/d/1fqSJTjw0s4EMI8gx8DxvZlGraM4kYske/view?usp=sharing","360 photo booth cost")</f>
        <v>360 photo booth cost</v>
      </c>
    </row>
    <row r="102" ht="112.5" customHeight="1">
      <c r="A102" s="2" t="s">
        <v>48</v>
      </c>
      <c r="B102" s="2" t="s">
        <v>169</v>
      </c>
      <c r="C102" s="1" t="str">
        <f>HYPERLINK("https://docs.google.com/document/d/1A3FMIItdyXgxUva_dztIoYEnw0ILZEq6oMjjwrjztG8/edit?usp=sharing", IMAGE("https://api.qrserver.com/v1/create-qr-code/?size=150x150&amp;data=https://docs.google.com/document/d/1A3FMIItdyXgxUva_dztIoYEnw0ILZEq6oMjjwrjztG8/edit?usp=sharing",1))</f>
        <v/>
      </c>
      <c r="D102" s="3" t="s">
        <v>175</v>
      </c>
      <c r="E102" s="1" t="str">
        <f t="shared" ref="E102:E104" si="16">HYPERLINK("https://docs.google.com/document/d/1A3FMIItdyXgxUva_dztIoYEnw0ILZEq6oMjjwrjztG8/edit?usp=sharing","photo booth rental surrey")</f>
        <v>photo booth rental surrey</v>
      </c>
    </row>
    <row r="103" ht="112.5" customHeight="1">
      <c r="A103" s="2" t="s">
        <v>50</v>
      </c>
      <c r="B103" s="2" t="s">
        <v>176</v>
      </c>
      <c r="C103" s="1" t="str">
        <f>HYPERLINK("https://docs.google.com/document/d/1A3FMIItdyXgxUva_dztIoYEnw0ILZEq6oMjjwrjztG8/pub", IMAGE("https://api.qrserver.com/v1/create-qr-code/?size=150x150&amp;data=https://docs.google.com/document/d/1A3FMIItdyXgxUva_dztIoYEnw0ILZEq6oMjjwrjztG8/pub",1))</f>
        <v/>
      </c>
      <c r="D103" s="3" t="s">
        <v>177</v>
      </c>
      <c r="E103" s="1" t="str">
        <f t="shared" si="16"/>
        <v>photo booth rental surrey</v>
      </c>
    </row>
    <row r="104" ht="112.5" customHeight="1">
      <c r="A104" s="2" t="s">
        <v>52</v>
      </c>
      <c r="B104" s="2" t="s">
        <v>178</v>
      </c>
      <c r="C104" s="1" t="str">
        <f>HYPERLINK("https://docs.google.com/document/d/1A3FMIItdyXgxUva_dztIoYEnw0ILZEq6oMjjwrjztG8/view", IMAGE("https://api.qrserver.com/v1/create-qr-code/?size=150x150&amp;data=https://docs.google.com/document/d/1A3FMIItdyXgxUva_dztIoYEnw0ILZEq6oMjjwrjztG8/view",1))</f>
        <v/>
      </c>
      <c r="D104" s="3" t="s">
        <v>179</v>
      </c>
      <c r="E104" s="1" t="str">
        <f t="shared" si="16"/>
        <v>photo booth rental surrey</v>
      </c>
    </row>
    <row r="105" ht="112.5" customHeight="1">
      <c r="A105" s="2" t="s">
        <v>54</v>
      </c>
      <c r="B105" s="2" t="s">
        <v>169</v>
      </c>
      <c r="C105" s="1" t="str">
        <f>HYPERLINK("https://docs.google.com/presentation/d/1AXfvM93mYHJ5PetdrunXWXRR-JCiK3J1sT_8Y2KuIas/edit?usp=sharing", IMAGE("https://api.qrserver.com/v1/create-qr-code/?size=150x150&amp;data=https://docs.google.com/presentation/d/1AXfvM93mYHJ5PetdrunXWXRR-JCiK3J1sT_8Y2KuIas/edit?usp=sharing",1))</f>
        <v/>
      </c>
      <c r="D105" s="3" t="s">
        <v>180</v>
      </c>
      <c r="E105" s="1" t="str">
        <f t="shared" ref="E105:E108" si="17">HYPERLINK("https://docs.google.com/presentation/d/1AXfvM93mYHJ5PetdrunXWXRR-JCiK3J1sT_8Y2KuIas/edit?usp=sharing","photo booth rental surrey")</f>
        <v>photo booth rental surrey</v>
      </c>
    </row>
    <row r="106" ht="112.5" customHeight="1">
      <c r="A106" s="2" t="s">
        <v>56</v>
      </c>
      <c r="B106" s="2" t="s">
        <v>176</v>
      </c>
      <c r="C106" s="1" t="str">
        <f>HYPERLINK("https://docs.google.com/presentation/d/1AXfvM93mYHJ5PetdrunXWXRR-JCiK3J1sT_8Y2KuIas/pub?start=true&amp;loop=true&amp;delayms=3000", IMAGE("https://api.qrserver.com/v1/create-qr-code/?size=150x150&amp;data=https://docs.google.com/presentation/d/1AXfvM93mYHJ5PetdrunXWXRR-JCiK3J1sT_8Y2KuIas/pub?start=true&amp;loop=true&amp;delayms=3000",1))</f>
        <v/>
      </c>
      <c r="D106" s="3" t="s">
        <v>181</v>
      </c>
      <c r="E106" s="1" t="str">
        <f t="shared" si="17"/>
        <v>photo booth rental surrey</v>
      </c>
    </row>
    <row r="107" ht="112.5" customHeight="1">
      <c r="A107" s="2" t="s">
        <v>58</v>
      </c>
      <c r="B107" s="2" t="s">
        <v>178</v>
      </c>
      <c r="C107" s="1" t="str">
        <f>HYPERLINK("https://docs.google.com/presentation/d/1AXfvM93mYHJ5PetdrunXWXRR-JCiK3J1sT_8Y2KuIas/view", IMAGE("https://api.qrserver.com/v1/create-qr-code/?size=150x150&amp;data=https://docs.google.com/presentation/d/1AXfvM93mYHJ5PetdrunXWXRR-JCiK3J1sT_8Y2KuIas/view",1))</f>
        <v/>
      </c>
      <c r="D107" s="3" t="s">
        <v>182</v>
      </c>
      <c r="E107" s="1" t="str">
        <f t="shared" si="17"/>
        <v>photo booth rental surrey</v>
      </c>
    </row>
    <row r="108" ht="112.5" customHeight="1">
      <c r="A108" s="2" t="s">
        <v>60</v>
      </c>
      <c r="B108" s="2" t="s">
        <v>183</v>
      </c>
      <c r="C108" s="1" t="str">
        <f>HYPERLINK("https://docs.google.com/presentation/d/1AXfvM93mYHJ5PetdrunXWXRR-JCiK3J1sT_8Y2KuIas/htmlpresent", IMAGE("https://api.qrserver.com/v1/create-qr-code/?size=150x150&amp;data=https://docs.google.com/presentation/d/1AXfvM93mYHJ5PetdrunXWXRR-JCiK3J1sT_8Y2KuIas/htmlpresent",1))</f>
        <v/>
      </c>
      <c r="D108" s="3" t="s">
        <v>184</v>
      </c>
      <c r="E108" s="1" t="str">
        <f t="shared" si="17"/>
        <v>photo booth rental surrey</v>
      </c>
    </row>
    <row r="109" ht="112.5" customHeight="1">
      <c r="A109" s="2" t="s">
        <v>48</v>
      </c>
      <c r="B109" s="2" t="s">
        <v>171</v>
      </c>
      <c r="C109" s="1" t="str">
        <f>HYPERLINK("https://docs.google.com/document/d/1icscTyBoNHeAY5adZwqmZSp18Tuf2SQginrFE8WiH4c/edit?usp=sharing", IMAGE("https://api.qrserver.com/v1/create-qr-code/?size=150x150&amp;data=https://docs.google.com/document/d/1icscTyBoNHeAY5adZwqmZSp18Tuf2SQginrFE8WiH4c/edit?usp=sharing",1))</f>
        <v/>
      </c>
      <c r="D109" s="3" t="s">
        <v>185</v>
      </c>
      <c r="E109" s="1" t="str">
        <f t="shared" ref="E109:E111" si="18">HYPERLINK("https://docs.google.com/document/d/1icscTyBoNHeAY5adZwqmZSp18Tuf2SQginrFE8WiH4c/edit?usp=sharing","369 photo booth rental")</f>
        <v>369 photo booth rental</v>
      </c>
    </row>
    <row r="110" ht="112.5" customHeight="1">
      <c r="A110" s="2" t="s">
        <v>50</v>
      </c>
      <c r="B110" s="2" t="s">
        <v>186</v>
      </c>
      <c r="C110" s="1" t="str">
        <f>HYPERLINK("https://docs.google.com/document/d/1icscTyBoNHeAY5adZwqmZSp18Tuf2SQginrFE8WiH4c/pub", IMAGE("https://api.qrserver.com/v1/create-qr-code/?size=150x150&amp;data=https://docs.google.com/document/d/1icscTyBoNHeAY5adZwqmZSp18Tuf2SQginrFE8WiH4c/pub",1))</f>
        <v/>
      </c>
      <c r="D110" s="3" t="s">
        <v>187</v>
      </c>
      <c r="E110" s="1" t="str">
        <f t="shared" si="18"/>
        <v>369 photo booth rental</v>
      </c>
    </row>
    <row r="111" ht="112.5" customHeight="1">
      <c r="A111" s="2" t="s">
        <v>52</v>
      </c>
      <c r="B111" s="2" t="s">
        <v>188</v>
      </c>
      <c r="C111" s="1" t="str">
        <f>HYPERLINK("https://docs.google.com/document/d/1icscTyBoNHeAY5adZwqmZSp18Tuf2SQginrFE8WiH4c/view", IMAGE("https://api.qrserver.com/v1/create-qr-code/?size=150x150&amp;data=https://docs.google.com/document/d/1icscTyBoNHeAY5adZwqmZSp18Tuf2SQginrFE8WiH4c/view",1))</f>
        <v/>
      </c>
      <c r="D111" s="3" t="s">
        <v>189</v>
      </c>
      <c r="E111" s="1" t="str">
        <f t="shared" si="18"/>
        <v>369 photo booth rental</v>
      </c>
    </row>
    <row r="112" ht="112.5" customHeight="1">
      <c r="A112" s="2" t="s">
        <v>54</v>
      </c>
      <c r="B112" s="2" t="s">
        <v>171</v>
      </c>
      <c r="C112" s="1" t="str">
        <f>HYPERLINK("https://docs.google.com/presentation/d/13DebI5gant5xv1iAVH4mM9pBmYhKTVsa0-ftZXgwifI/edit?usp=sharing", IMAGE("https://api.qrserver.com/v1/create-qr-code/?size=150x150&amp;data=https://docs.google.com/presentation/d/13DebI5gant5xv1iAVH4mM9pBmYhKTVsa0-ftZXgwifI/edit?usp=sharing",1))</f>
        <v/>
      </c>
      <c r="D112" s="3" t="s">
        <v>190</v>
      </c>
      <c r="E112" s="1" t="str">
        <f t="shared" ref="E112:E115" si="19">HYPERLINK("https://docs.google.com/presentation/d/13DebI5gant5xv1iAVH4mM9pBmYhKTVsa0-ftZXgwifI/edit?usp=sharing","369 photo booth rental")</f>
        <v>369 photo booth rental</v>
      </c>
    </row>
    <row r="113" ht="112.5" customHeight="1">
      <c r="A113" s="2" t="s">
        <v>56</v>
      </c>
      <c r="B113" s="2" t="s">
        <v>186</v>
      </c>
      <c r="C113" s="1" t="str">
        <f>HYPERLINK("https://docs.google.com/presentation/d/13DebI5gant5xv1iAVH4mM9pBmYhKTVsa0-ftZXgwifI/pub?start=true&amp;loop=true&amp;delayms=3000", IMAGE("https://api.qrserver.com/v1/create-qr-code/?size=150x150&amp;data=https://docs.google.com/presentation/d/13DebI5gant5xv1iAVH4mM9pBmYhKTVsa0-ftZXgwifI/pub?start=true&amp;loop=true&amp;delayms=3000",1))</f>
        <v/>
      </c>
      <c r="D113" s="3" t="s">
        <v>191</v>
      </c>
      <c r="E113" s="1" t="str">
        <f t="shared" si="19"/>
        <v>369 photo booth rental</v>
      </c>
    </row>
    <row r="114" ht="112.5" customHeight="1">
      <c r="A114" s="2" t="s">
        <v>58</v>
      </c>
      <c r="B114" s="2" t="s">
        <v>188</v>
      </c>
      <c r="C114" s="1" t="str">
        <f>HYPERLINK("https://docs.google.com/presentation/d/13DebI5gant5xv1iAVH4mM9pBmYhKTVsa0-ftZXgwifI/view", IMAGE("https://api.qrserver.com/v1/create-qr-code/?size=150x150&amp;data=https://docs.google.com/presentation/d/13DebI5gant5xv1iAVH4mM9pBmYhKTVsa0-ftZXgwifI/view",1))</f>
        <v/>
      </c>
      <c r="D114" s="3" t="s">
        <v>192</v>
      </c>
      <c r="E114" s="1" t="str">
        <f t="shared" si="19"/>
        <v>369 photo booth rental</v>
      </c>
    </row>
    <row r="115" ht="112.5" customHeight="1">
      <c r="A115" s="2" t="s">
        <v>60</v>
      </c>
      <c r="B115" s="2" t="s">
        <v>193</v>
      </c>
      <c r="C115" s="1" t="str">
        <f>HYPERLINK("https://docs.google.com/presentation/d/13DebI5gant5xv1iAVH4mM9pBmYhKTVsa0-ftZXgwifI/htmlpresent", IMAGE("https://api.qrserver.com/v1/create-qr-code/?size=150x150&amp;data=https://docs.google.com/presentation/d/13DebI5gant5xv1iAVH4mM9pBmYhKTVsa0-ftZXgwifI/htmlpresent",1))</f>
        <v/>
      </c>
      <c r="D115" s="3" t="s">
        <v>194</v>
      </c>
      <c r="E115" s="1" t="str">
        <f t="shared" si="19"/>
        <v>369 photo booth rental</v>
      </c>
    </row>
    <row r="116" ht="112.5" customHeight="1">
      <c r="A116" s="2" t="s">
        <v>48</v>
      </c>
      <c r="B116" s="2" t="s">
        <v>173</v>
      </c>
      <c r="C116" s="1" t="str">
        <f>HYPERLINK("https://docs.google.com/document/d/1rOy22pxN_pXY2sjaCFjSOTAVfqg2ruJXeQHB_OjgoH0/edit?usp=sharing", IMAGE("https://api.qrserver.com/v1/create-qr-code/?size=150x150&amp;data=https://docs.google.com/document/d/1rOy22pxN_pXY2sjaCFjSOTAVfqg2ruJXeQHB_OjgoH0/edit?usp=sharing",1))</f>
        <v/>
      </c>
      <c r="D116" s="3" t="s">
        <v>195</v>
      </c>
      <c r="E116" s="1" t="str">
        <f t="shared" ref="E116:E118" si="20">HYPERLINK("https://docs.google.com/document/d/1rOy22pxN_pXY2sjaCFjSOTAVfqg2ruJXeQHB_OjgoH0/edit?usp=sharing","360 photo booth cost")</f>
        <v>360 photo booth cost</v>
      </c>
    </row>
    <row r="117" ht="112.5" customHeight="1">
      <c r="A117" s="2" t="s">
        <v>50</v>
      </c>
      <c r="B117" s="2" t="s">
        <v>196</v>
      </c>
      <c r="C117" s="1" t="str">
        <f>HYPERLINK("https://docs.google.com/document/d/1rOy22pxN_pXY2sjaCFjSOTAVfqg2ruJXeQHB_OjgoH0/pub", IMAGE("https://api.qrserver.com/v1/create-qr-code/?size=150x150&amp;data=https://docs.google.com/document/d/1rOy22pxN_pXY2sjaCFjSOTAVfqg2ruJXeQHB_OjgoH0/pub",1))</f>
        <v/>
      </c>
      <c r="D117" s="3" t="s">
        <v>197</v>
      </c>
      <c r="E117" s="1" t="str">
        <f t="shared" si="20"/>
        <v>360 photo booth cost</v>
      </c>
    </row>
    <row r="118" ht="112.5" customHeight="1">
      <c r="A118" s="2" t="s">
        <v>52</v>
      </c>
      <c r="B118" s="2" t="s">
        <v>198</v>
      </c>
      <c r="C118" s="1" t="str">
        <f>HYPERLINK("https://docs.google.com/document/d/1rOy22pxN_pXY2sjaCFjSOTAVfqg2ruJXeQHB_OjgoH0/view", IMAGE("https://api.qrserver.com/v1/create-qr-code/?size=150x150&amp;data=https://docs.google.com/document/d/1rOy22pxN_pXY2sjaCFjSOTAVfqg2ruJXeQHB_OjgoH0/view",1))</f>
        <v/>
      </c>
      <c r="D118" s="3" t="s">
        <v>199</v>
      </c>
      <c r="E118" s="1" t="str">
        <f t="shared" si="20"/>
        <v>360 photo booth cost</v>
      </c>
    </row>
    <row r="119" ht="112.5" customHeight="1">
      <c r="A119" s="2" t="s">
        <v>54</v>
      </c>
      <c r="B119" s="2" t="s">
        <v>173</v>
      </c>
      <c r="C119" s="1" t="str">
        <f>HYPERLINK("https://docs.google.com/presentation/d/1KnNANzPTVhcYdAng42Bfm0vNA0xlEDxl_L9DUbPSXDA/edit?usp=sharing", IMAGE("https://api.qrserver.com/v1/create-qr-code/?size=150x150&amp;data=https://docs.google.com/presentation/d/1KnNANzPTVhcYdAng42Bfm0vNA0xlEDxl_L9DUbPSXDA/edit?usp=sharing",1))</f>
        <v/>
      </c>
      <c r="D119" s="3" t="s">
        <v>200</v>
      </c>
      <c r="E119" s="1" t="str">
        <f t="shared" ref="E119:E122" si="21">HYPERLINK("https://docs.google.com/presentation/d/1KnNANzPTVhcYdAng42Bfm0vNA0xlEDxl_L9DUbPSXDA/edit?usp=sharing","360 photo booth cost")</f>
        <v>360 photo booth cost</v>
      </c>
    </row>
    <row r="120" ht="112.5" customHeight="1">
      <c r="A120" s="2" t="s">
        <v>56</v>
      </c>
      <c r="B120" s="2" t="s">
        <v>196</v>
      </c>
      <c r="C120" s="1" t="str">
        <f>HYPERLINK("https://docs.google.com/presentation/d/1KnNANzPTVhcYdAng42Bfm0vNA0xlEDxl_L9DUbPSXDA/pub?start=true&amp;loop=true&amp;delayms=3000", IMAGE("https://api.qrserver.com/v1/create-qr-code/?size=150x150&amp;data=https://docs.google.com/presentation/d/1KnNANzPTVhcYdAng42Bfm0vNA0xlEDxl_L9DUbPSXDA/pub?start=true&amp;loop=true&amp;delayms=3000",1))</f>
        <v/>
      </c>
      <c r="D120" s="3" t="s">
        <v>201</v>
      </c>
      <c r="E120" s="1" t="str">
        <f t="shared" si="21"/>
        <v>360 photo booth cost</v>
      </c>
    </row>
    <row r="121" ht="112.5" customHeight="1">
      <c r="A121" s="2" t="s">
        <v>58</v>
      </c>
      <c r="B121" s="2" t="s">
        <v>198</v>
      </c>
      <c r="C121" s="1" t="str">
        <f>HYPERLINK("https://docs.google.com/presentation/d/1KnNANzPTVhcYdAng42Bfm0vNA0xlEDxl_L9DUbPSXDA/view", IMAGE("https://api.qrserver.com/v1/create-qr-code/?size=150x150&amp;data=https://docs.google.com/presentation/d/1KnNANzPTVhcYdAng42Bfm0vNA0xlEDxl_L9DUbPSXDA/view",1))</f>
        <v/>
      </c>
      <c r="D121" s="3" t="s">
        <v>202</v>
      </c>
      <c r="E121" s="1" t="str">
        <f t="shared" si="21"/>
        <v>360 photo booth cost</v>
      </c>
    </row>
    <row r="122" ht="112.5" customHeight="1">
      <c r="A122" s="2" t="s">
        <v>60</v>
      </c>
      <c r="B122" s="2" t="s">
        <v>203</v>
      </c>
      <c r="C122" s="1" t="str">
        <f>HYPERLINK("https://docs.google.com/presentation/d/1KnNANzPTVhcYdAng42Bfm0vNA0xlEDxl_L9DUbPSXDA/htmlpresent", IMAGE("https://api.qrserver.com/v1/create-qr-code/?size=150x150&amp;data=https://docs.google.com/presentation/d/1KnNANzPTVhcYdAng42Bfm0vNA0xlEDxl_L9DUbPSXDA/htmlpresent",1))</f>
        <v/>
      </c>
      <c r="D122" s="3" t="s">
        <v>204</v>
      </c>
      <c r="E122" s="1" t="str">
        <f t="shared" si="21"/>
        <v>360 photo booth cost</v>
      </c>
    </row>
    <row r="123" ht="112.5" customHeight="1">
      <c r="A123" s="2" t="s">
        <v>19</v>
      </c>
      <c r="B123" s="2" t="s">
        <v>205</v>
      </c>
      <c r="C123" s="1" t="str">
        <f>HYPERLINK("https://drive.google.com/file/d/1VtEyE_uFXxcfO9pInx48MCtwX4-AzH7Y/view?usp=sharing", IMAGE("https://api.qrserver.com/v1/create-qr-code/?size=150x150&amp;data=https://drive.google.com/file/d/1VtEyE_uFXxcfO9pInx48MCtwX4-AzH7Y/view?usp=sharing",1))</f>
        <v/>
      </c>
      <c r="D123" s="3" t="s">
        <v>206</v>
      </c>
      <c r="E123" s="1" t="str">
        <f>HYPERLINK("https://drive.google.com/file/d/1VtEyE_uFXxcfO9pInx48MCtwX4-AzH7Y/view?usp=sharing","diy wedding photo booth")</f>
        <v>diy wedding photo booth</v>
      </c>
    </row>
    <row r="124" ht="112.5" customHeight="1">
      <c r="A124" s="2" t="s">
        <v>19</v>
      </c>
      <c r="B124" s="2" t="s">
        <v>207</v>
      </c>
      <c r="C124" s="1" t="str">
        <f>HYPERLINK("https://drive.google.com/file/d/13pE0o03YeEZYXDhs2RUgbwzaLfK1pAdA/view?usp=sharing", IMAGE("https://api.qrserver.com/v1/create-qr-code/?size=150x150&amp;data=https://drive.google.com/file/d/13pE0o03YeEZYXDhs2RUgbwzaLfK1pAdA/view?usp=sharing",1))</f>
        <v/>
      </c>
      <c r="D124" s="3" t="s">
        <v>208</v>
      </c>
      <c r="E124" s="1" t="str">
        <f>HYPERLINK("https://drive.google.com/file/d/13pE0o03YeEZYXDhs2RUgbwzaLfK1pAdA/view?usp=sharing","photo machine rental")</f>
        <v>photo machine rental</v>
      </c>
    </row>
    <row r="125" ht="112.5" customHeight="1">
      <c r="A125" s="2" t="s">
        <v>19</v>
      </c>
      <c r="B125" s="2" t="s">
        <v>209</v>
      </c>
      <c r="C125" s="1" t="str">
        <f>HYPERLINK("https://drive.google.com/file/d/1byYnx13_yOaYvJMKKC3BC6Y5LHQd4uYj/view?usp=sharing", IMAGE("https://api.qrserver.com/v1/create-qr-code/?size=150x150&amp;data=https://drive.google.com/file/d/1byYnx13_yOaYvJMKKC3BC6Y5LHQd4uYj/view?usp=sharing",1))</f>
        <v/>
      </c>
      <c r="D125" s="3" t="s">
        <v>210</v>
      </c>
      <c r="E125" s="1" t="str">
        <f>HYPERLINK("https://drive.google.com/file/d/1byYnx13_yOaYvJMKKC3BC6Y5LHQd4uYj/view?usp=sharing","photo booth enclosure")</f>
        <v>photo booth enclosure</v>
      </c>
    </row>
    <row r="126" ht="112.5" customHeight="1">
      <c r="A126" s="2" t="s">
        <v>48</v>
      </c>
      <c r="B126" s="2" t="s">
        <v>205</v>
      </c>
      <c r="C126" s="1" t="str">
        <f>HYPERLINK("https://docs.google.com/document/d/1Mc8jFpOeZ1t_SMg3U95DEwisLLWt3lihFpi6kw-raoI/edit?usp=sharing", IMAGE("https://api.qrserver.com/v1/create-qr-code/?size=150x150&amp;data=https://docs.google.com/document/d/1Mc8jFpOeZ1t_SMg3U95DEwisLLWt3lihFpi6kw-raoI/edit?usp=sharing",1))</f>
        <v/>
      </c>
      <c r="D126" s="3" t="s">
        <v>211</v>
      </c>
      <c r="E126" s="1" t="str">
        <f t="shared" ref="E126:E128" si="22">HYPERLINK("https://docs.google.com/document/d/1Mc8jFpOeZ1t_SMg3U95DEwisLLWt3lihFpi6kw-raoI/edit?usp=sharing","diy wedding photo booth")</f>
        <v>diy wedding photo booth</v>
      </c>
    </row>
    <row r="127" ht="112.5" customHeight="1">
      <c r="A127" s="2" t="s">
        <v>50</v>
      </c>
      <c r="B127" s="2" t="s">
        <v>212</v>
      </c>
      <c r="C127" s="1" t="str">
        <f>HYPERLINK("https://docs.google.com/document/d/1Mc8jFpOeZ1t_SMg3U95DEwisLLWt3lihFpi6kw-raoI/pub", IMAGE("https://api.qrserver.com/v1/create-qr-code/?size=150x150&amp;data=https://docs.google.com/document/d/1Mc8jFpOeZ1t_SMg3U95DEwisLLWt3lihFpi6kw-raoI/pub",1))</f>
        <v/>
      </c>
      <c r="D127" s="3" t="s">
        <v>213</v>
      </c>
      <c r="E127" s="1" t="str">
        <f t="shared" si="22"/>
        <v>diy wedding photo booth</v>
      </c>
    </row>
    <row r="128" ht="112.5" customHeight="1">
      <c r="A128" s="2" t="s">
        <v>52</v>
      </c>
      <c r="B128" s="2" t="s">
        <v>214</v>
      </c>
      <c r="C128" s="1" t="str">
        <f>HYPERLINK("https://docs.google.com/document/d/1Mc8jFpOeZ1t_SMg3U95DEwisLLWt3lihFpi6kw-raoI/view", IMAGE("https://api.qrserver.com/v1/create-qr-code/?size=150x150&amp;data=https://docs.google.com/document/d/1Mc8jFpOeZ1t_SMg3U95DEwisLLWt3lihFpi6kw-raoI/view",1))</f>
        <v/>
      </c>
      <c r="D128" s="3" t="s">
        <v>215</v>
      </c>
      <c r="E128" s="1" t="str">
        <f t="shared" si="22"/>
        <v>diy wedding photo booth</v>
      </c>
    </row>
    <row r="129" ht="112.5" customHeight="1">
      <c r="A129" s="2" t="s">
        <v>54</v>
      </c>
      <c r="B129" s="2" t="s">
        <v>205</v>
      </c>
      <c r="C129" s="1" t="str">
        <f>HYPERLINK("https://docs.google.com/presentation/d/1FW0uGfBfDEFLDbmnPHjT9nU7qj1yOWj_PAuao5qT8HY/edit?usp=sharing", IMAGE("https://api.qrserver.com/v1/create-qr-code/?size=150x150&amp;data=https://docs.google.com/presentation/d/1FW0uGfBfDEFLDbmnPHjT9nU7qj1yOWj_PAuao5qT8HY/edit?usp=sharing",1))</f>
        <v/>
      </c>
      <c r="D129" s="3" t="s">
        <v>216</v>
      </c>
      <c r="E129" s="1" t="str">
        <f t="shared" ref="E129:E132" si="23">HYPERLINK("https://docs.google.com/presentation/d/1FW0uGfBfDEFLDbmnPHjT9nU7qj1yOWj_PAuao5qT8HY/edit?usp=sharing","diy wedding photo booth")</f>
        <v>diy wedding photo booth</v>
      </c>
    </row>
    <row r="130" ht="112.5" customHeight="1">
      <c r="A130" s="2" t="s">
        <v>56</v>
      </c>
      <c r="B130" s="2" t="s">
        <v>212</v>
      </c>
      <c r="C130" s="1" t="str">
        <f>HYPERLINK("https://docs.google.com/presentation/d/1FW0uGfBfDEFLDbmnPHjT9nU7qj1yOWj_PAuao5qT8HY/pub?start=true&amp;loop=true&amp;delayms=3000", IMAGE("https://api.qrserver.com/v1/create-qr-code/?size=150x150&amp;data=https://docs.google.com/presentation/d/1FW0uGfBfDEFLDbmnPHjT9nU7qj1yOWj_PAuao5qT8HY/pub?start=true&amp;loop=true&amp;delayms=3000",1))</f>
        <v/>
      </c>
      <c r="D130" s="3" t="s">
        <v>217</v>
      </c>
      <c r="E130" s="1" t="str">
        <f t="shared" si="23"/>
        <v>diy wedding photo booth</v>
      </c>
    </row>
    <row r="131" ht="112.5" customHeight="1">
      <c r="A131" s="2" t="s">
        <v>58</v>
      </c>
      <c r="B131" s="2" t="s">
        <v>214</v>
      </c>
      <c r="C131" s="1" t="str">
        <f>HYPERLINK("https://docs.google.com/presentation/d/1FW0uGfBfDEFLDbmnPHjT9nU7qj1yOWj_PAuao5qT8HY/view", IMAGE("https://api.qrserver.com/v1/create-qr-code/?size=150x150&amp;data=https://docs.google.com/presentation/d/1FW0uGfBfDEFLDbmnPHjT9nU7qj1yOWj_PAuao5qT8HY/view",1))</f>
        <v/>
      </c>
      <c r="D131" s="3" t="s">
        <v>218</v>
      </c>
      <c r="E131" s="1" t="str">
        <f t="shared" si="23"/>
        <v>diy wedding photo booth</v>
      </c>
    </row>
    <row r="132" ht="112.5" customHeight="1">
      <c r="A132" s="2" t="s">
        <v>60</v>
      </c>
      <c r="B132" s="2" t="s">
        <v>219</v>
      </c>
      <c r="C132" s="1" t="str">
        <f>HYPERLINK("https://docs.google.com/presentation/d/1FW0uGfBfDEFLDbmnPHjT9nU7qj1yOWj_PAuao5qT8HY/htmlpresent", IMAGE("https://api.qrserver.com/v1/create-qr-code/?size=150x150&amp;data=https://docs.google.com/presentation/d/1FW0uGfBfDEFLDbmnPHjT9nU7qj1yOWj_PAuao5qT8HY/htmlpresent",1))</f>
        <v/>
      </c>
      <c r="D132" s="3" t="s">
        <v>220</v>
      </c>
      <c r="E132" s="1" t="str">
        <f t="shared" si="23"/>
        <v>diy wedding photo booth</v>
      </c>
    </row>
    <row r="133" ht="112.5" customHeight="1">
      <c r="A133" s="2" t="s">
        <v>48</v>
      </c>
      <c r="B133" s="2" t="s">
        <v>207</v>
      </c>
      <c r="C133" s="1" t="str">
        <f>HYPERLINK("https://docs.google.com/document/d/1Cd2qHXIJbI4XfTTVKEAEW9sZ1Scpi88i_f7zUu87450/edit?usp=sharing", IMAGE("https://api.qrserver.com/v1/create-qr-code/?size=150x150&amp;data=https://docs.google.com/document/d/1Cd2qHXIJbI4XfTTVKEAEW9sZ1Scpi88i_f7zUu87450/edit?usp=sharing",1))</f>
        <v/>
      </c>
      <c r="D133" s="3" t="s">
        <v>221</v>
      </c>
      <c r="E133" s="1" t="str">
        <f t="shared" ref="E133:E135" si="24">HYPERLINK("https://docs.google.com/document/d/1Cd2qHXIJbI4XfTTVKEAEW9sZ1Scpi88i_f7zUu87450/edit?usp=sharing","photo machine rental")</f>
        <v>photo machine rental</v>
      </c>
    </row>
    <row r="134" ht="112.5" customHeight="1">
      <c r="A134" s="2" t="s">
        <v>50</v>
      </c>
      <c r="B134" s="2" t="s">
        <v>222</v>
      </c>
      <c r="C134" s="1" t="str">
        <f>HYPERLINK("https://docs.google.com/document/d/1Cd2qHXIJbI4XfTTVKEAEW9sZ1Scpi88i_f7zUu87450/pub", IMAGE("https://api.qrserver.com/v1/create-qr-code/?size=150x150&amp;data=https://docs.google.com/document/d/1Cd2qHXIJbI4XfTTVKEAEW9sZ1Scpi88i_f7zUu87450/pub",1))</f>
        <v/>
      </c>
      <c r="D134" s="3" t="s">
        <v>223</v>
      </c>
      <c r="E134" s="1" t="str">
        <f t="shared" si="24"/>
        <v>photo machine rental</v>
      </c>
    </row>
    <row r="135" ht="112.5" customHeight="1">
      <c r="A135" s="2" t="s">
        <v>52</v>
      </c>
      <c r="B135" s="2" t="s">
        <v>224</v>
      </c>
      <c r="C135" s="1" t="str">
        <f>HYPERLINK("https://docs.google.com/document/d/1Cd2qHXIJbI4XfTTVKEAEW9sZ1Scpi88i_f7zUu87450/view", IMAGE("https://api.qrserver.com/v1/create-qr-code/?size=150x150&amp;data=https://docs.google.com/document/d/1Cd2qHXIJbI4XfTTVKEAEW9sZ1Scpi88i_f7zUu87450/view",1))</f>
        <v/>
      </c>
      <c r="D135" s="3" t="s">
        <v>225</v>
      </c>
      <c r="E135" s="1" t="str">
        <f t="shared" si="24"/>
        <v>photo machine rental</v>
      </c>
    </row>
    <row r="136" ht="112.5" customHeight="1">
      <c r="A136" s="2" t="s">
        <v>54</v>
      </c>
      <c r="B136" s="2" t="s">
        <v>207</v>
      </c>
      <c r="C136" s="1" t="str">
        <f>HYPERLINK("https://docs.google.com/presentation/d/1llv87ACCuiGPGnZMjQBX0wob8dW4mn8rA67H6ojDPMI/edit?usp=sharing", IMAGE("https://api.qrserver.com/v1/create-qr-code/?size=150x150&amp;data=https://docs.google.com/presentation/d/1llv87ACCuiGPGnZMjQBX0wob8dW4mn8rA67H6ojDPMI/edit?usp=sharing",1))</f>
        <v/>
      </c>
      <c r="D136" s="3" t="s">
        <v>226</v>
      </c>
      <c r="E136" s="1" t="str">
        <f t="shared" ref="E136:E139" si="25">HYPERLINK("https://docs.google.com/presentation/d/1llv87ACCuiGPGnZMjQBX0wob8dW4mn8rA67H6ojDPMI/edit?usp=sharing","photo machine rental")</f>
        <v>photo machine rental</v>
      </c>
    </row>
    <row r="137" ht="112.5" customHeight="1">
      <c r="A137" s="2" t="s">
        <v>56</v>
      </c>
      <c r="B137" s="2" t="s">
        <v>222</v>
      </c>
      <c r="C137" s="1" t="str">
        <f>HYPERLINK("https://docs.google.com/presentation/d/1llv87ACCuiGPGnZMjQBX0wob8dW4mn8rA67H6ojDPMI/pub?start=true&amp;loop=true&amp;delayms=3000", IMAGE("https://api.qrserver.com/v1/create-qr-code/?size=150x150&amp;data=https://docs.google.com/presentation/d/1llv87ACCuiGPGnZMjQBX0wob8dW4mn8rA67H6ojDPMI/pub?start=true&amp;loop=true&amp;delayms=3000",1))</f>
        <v/>
      </c>
      <c r="D137" s="3" t="s">
        <v>227</v>
      </c>
      <c r="E137" s="1" t="str">
        <f t="shared" si="25"/>
        <v>photo machine rental</v>
      </c>
    </row>
    <row r="138" ht="112.5" customHeight="1">
      <c r="A138" s="2" t="s">
        <v>58</v>
      </c>
      <c r="B138" s="2" t="s">
        <v>224</v>
      </c>
      <c r="C138" s="1" t="str">
        <f>HYPERLINK("https://docs.google.com/presentation/d/1llv87ACCuiGPGnZMjQBX0wob8dW4mn8rA67H6ojDPMI/view", IMAGE("https://api.qrserver.com/v1/create-qr-code/?size=150x150&amp;data=https://docs.google.com/presentation/d/1llv87ACCuiGPGnZMjQBX0wob8dW4mn8rA67H6ojDPMI/view",1))</f>
        <v/>
      </c>
      <c r="D138" s="3" t="s">
        <v>228</v>
      </c>
      <c r="E138" s="1" t="str">
        <f t="shared" si="25"/>
        <v>photo machine rental</v>
      </c>
    </row>
    <row r="139" ht="112.5" customHeight="1">
      <c r="A139" s="2" t="s">
        <v>60</v>
      </c>
      <c r="B139" s="2" t="s">
        <v>229</v>
      </c>
      <c r="C139" s="1" t="str">
        <f>HYPERLINK("https://docs.google.com/presentation/d/1llv87ACCuiGPGnZMjQBX0wob8dW4mn8rA67H6ojDPMI/htmlpresent", IMAGE("https://api.qrserver.com/v1/create-qr-code/?size=150x150&amp;data=https://docs.google.com/presentation/d/1llv87ACCuiGPGnZMjQBX0wob8dW4mn8rA67H6ojDPMI/htmlpresent",1))</f>
        <v/>
      </c>
      <c r="D139" s="3" t="s">
        <v>230</v>
      </c>
      <c r="E139" s="1" t="str">
        <f t="shared" si="25"/>
        <v>photo machine rental</v>
      </c>
    </row>
    <row r="140" ht="112.5" customHeight="1">
      <c r="A140" s="2" t="s">
        <v>48</v>
      </c>
      <c r="B140" s="2" t="s">
        <v>209</v>
      </c>
      <c r="C140" s="1" t="str">
        <f>HYPERLINK("https://docs.google.com/document/d/1DIoM7XtCH1piTjUzXYSRLQeLMbiM_Ifa9Ypam4SvVcw/edit?usp=sharing", IMAGE("https://api.qrserver.com/v1/create-qr-code/?size=150x150&amp;data=https://docs.google.com/document/d/1DIoM7XtCH1piTjUzXYSRLQeLMbiM_Ifa9Ypam4SvVcw/edit?usp=sharing",1))</f>
        <v/>
      </c>
      <c r="D140" s="3" t="s">
        <v>231</v>
      </c>
      <c r="E140" s="1" t="str">
        <f t="shared" ref="E140:E142" si="26">HYPERLINK("https://docs.google.com/document/d/1DIoM7XtCH1piTjUzXYSRLQeLMbiM_Ifa9Ypam4SvVcw/edit?usp=sharing","photo booth enclosure")</f>
        <v>photo booth enclosure</v>
      </c>
    </row>
    <row r="141" ht="112.5" customHeight="1">
      <c r="A141" s="2" t="s">
        <v>50</v>
      </c>
      <c r="B141" s="2" t="s">
        <v>232</v>
      </c>
      <c r="C141" s="1" t="str">
        <f>HYPERLINK("https://docs.google.com/document/d/1DIoM7XtCH1piTjUzXYSRLQeLMbiM_Ifa9Ypam4SvVcw/pub", IMAGE("https://api.qrserver.com/v1/create-qr-code/?size=150x150&amp;data=https://docs.google.com/document/d/1DIoM7XtCH1piTjUzXYSRLQeLMbiM_Ifa9Ypam4SvVcw/pub",1))</f>
        <v/>
      </c>
      <c r="D141" s="3" t="s">
        <v>233</v>
      </c>
      <c r="E141" s="1" t="str">
        <f t="shared" si="26"/>
        <v>photo booth enclosure</v>
      </c>
    </row>
    <row r="142" ht="112.5" customHeight="1">
      <c r="A142" s="2" t="s">
        <v>52</v>
      </c>
      <c r="B142" s="2" t="s">
        <v>234</v>
      </c>
      <c r="C142" s="1" t="str">
        <f>HYPERLINK("https://docs.google.com/document/d/1DIoM7XtCH1piTjUzXYSRLQeLMbiM_Ifa9Ypam4SvVcw/view", IMAGE("https://api.qrserver.com/v1/create-qr-code/?size=150x150&amp;data=https://docs.google.com/document/d/1DIoM7XtCH1piTjUzXYSRLQeLMbiM_Ifa9Ypam4SvVcw/view",1))</f>
        <v/>
      </c>
      <c r="D142" s="3" t="s">
        <v>235</v>
      </c>
      <c r="E142" s="1" t="str">
        <f t="shared" si="26"/>
        <v>photo booth enclosure</v>
      </c>
    </row>
    <row r="143" ht="112.5" customHeight="1">
      <c r="A143" s="2" t="s">
        <v>54</v>
      </c>
      <c r="B143" s="2" t="s">
        <v>209</v>
      </c>
      <c r="C143" s="1" t="str">
        <f>HYPERLINK("https://docs.google.com/presentation/d/14iZSD2ZvVlXr3HK-00QDTiC3SIxIyZMnpLBUbrmmR7M/edit?usp=sharing", IMAGE("https://api.qrserver.com/v1/create-qr-code/?size=150x150&amp;data=https://docs.google.com/presentation/d/14iZSD2ZvVlXr3HK-00QDTiC3SIxIyZMnpLBUbrmmR7M/edit?usp=sharing",1))</f>
        <v/>
      </c>
      <c r="D143" s="3" t="s">
        <v>236</v>
      </c>
      <c r="E143" s="1" t="str">
        <f t="shared" ref="E143:E146" si="27">HYPERLINK("https://docs.google.com/presentation/d/14iZSD2ZvVlXr3HK-00QDTiC3SIxIyZMnpLBUbrmmR7M/edit?usp=sharing","photo booth enclosure")</f>
        <v>photo booth enclosure</v>
      </c>
    </row>
    <row r="144" ht="112.5" customHeight="1">
      <c r="A144" s="2" t="s">
        <v>56</v>
      </c>
      <c r="B144" s="2" t="s">
        <v>232</v>
      </c>
      <c r="C144" s="1" t="str">
        <f>HYPERLINK("https://docs.google.com/presentation/d/14iZSD2ZvVlXr3HK-00QDTiC3SIxIyZMnpLBUbrmmR7M/pub?start=true&amp;loop=true&amp;delayms=3000", IMAGE("https://api.qrserver.com/v1/create-qr-code/?size=150x150&amp;data=https://docs.google.com/presentation/d/14iZSD2ZvVlXr3HK-00QDTiC3SIxIyZMnpLBUbrmmR7M/pub?start=true&amp;loop=true&amp;delayms=3000",1))</f>
        <v/>
      </c>
      <c r="D144" s="3" t="s">
        <v>237</v>
      </c>
      <c r="E144" s="1" t="str">
        <f t="shared" si="27"/>
        <v>photo booth enclosure</v>
      </c>
    </row>
    <row r="145" ht="112.5" customHeight="1">
      <c r="A145" s="2" t="s">
        <v>58</v>
      </c>
      <c r="B145" s="2" t="s">
        <v>234</v>
      </c>
      <c r="C145" s="1" t="str">
        <f>HYPERLINK("https://docs.google.com/presentation/d/14iZSD2ZvVlXr3HK-00QDTiC3SIxIyZMnpLBUbrmmR7M/view", IMAGE("https://api.qrserver.com/v1/create-qr-code/?size=150x150&amp;data=https://docs.google.com/presentation/d/14iZSD2ZvVlXr3HK-00QDTiC3SIxIyZMnpLBUbrmmR7M/view",1))</f>
        <v/>
      </c>
      <c r="D145" s="3" t="s">
        <v>238</v>
      </c>
      <c r="E145" s="1" t="str">
        <f t="shared" si="27"/>
        <v>photo booth enclosure</v>
      </c>
    </row>
    <row r="146" ht="112.5" customHeight="1">
      <c r="A146" s="2" t="s">
        <v>60</v>
      </c>
      <c r="B146" s="2" t="s">
        <v>239</v>
      </c>
      <c r="C146" s="1" t="str">
        <f>HYPERLINK("https://docs.google.com/presentation/d/14iZSD2ZvVlXr3HK-00QDTiC3SIxIyZMnpLBUbrmmR7M/htmlpresent", IMAGE("https://api.qrserver.com/v1/create-qr-code/?size=150x150&amp;data=https://docs.google.com/presentation/d/14iZSD2ZvVlXr3HK-00QDTiC3SIxIyZMnpLBUbrmmR7M/htmlpresent",1))</f>
        <v/>
      </c>
      <c r="D146" s="3" t="s">
        <v>240</v>
      </c>
      <c r="E146" s="1" t="str">
        <f t="shared" si="27"/>
        <v>photo booth enclosure</v>
      </c>
    </row>
    <row r="147" ht="112.5" customHeight="1">
      <c r="A147" s="2" t="s">
        <v>19</v>
      </c>
      <c r="B147" s="2" t="s">
        <v>241</v>
      </c>
      <c r="C147" s="1" t="str">
        <f>HYPERLINK("https://drive.google.com/file/d/1_UqCCx03fIMNQRbbcBuknfMs-6lXlNxL/view?usp=sharing", IMAGE("https://api.qrserver.com/v1/create-qr-code/?size=150x150&amp;data=https://drive.google.com/file/d/1_UqCCx03fIMNQRbbcBuknfMs-6lXlNxL/view?usp=sharing",1))</f>
        <v/>
      </c>
      <c r="D147" s="3" t="s">
        <v>242</v>
      </c>
      <c r="E147" s="1" t="str">
        <f>HYPERLINK("https://drive.google.com/file/d/1_UqCCx03fIMNQRbbcBuknfMs-6lXlNxL/view?usp=sharing","wedding photo booth near me")</f>
        <v>wedding photo booth near me</v>
      </c>
    </row>
    <row r="148" ht="112.5" customHeight="1">
      <c r="A148" s="2" t="s">
        <v>19</v>
      </c>
      <c r="B148" s="2" t="s">
        <v>243</v>
      </c>
      <c r="C148" s="1" t="str">
        <f>HYPERLINK("https://drive.google.com/file/d/1TzB8z50NumI_SOq3lAM4Z2S0TI7L4mG8/view?usp=sharing", IMAGE("https://api.qrserver.com/v1/create-qr-code/?size=150x150&amp;data=https://drive.google.com/file/d/1TzB8z50NumI_SOq3lAM4Z2S0TI7L4mG8/view?usp=sharing",1))</f>
        <v/>
      </c>
      <c r="D148" s="3" t="s">
        <v>244</v>
      </c>
      <c r="E148" s="1" t="str">
        <f>HYPERLINK("https://drive.google.com/file/d/1TzB8z50NumI_SOq3lAM4Z2S0TI7L4mG8/view?usp=sharing","photo booth services near me")</f>
        <v>photo booth services near me</v>
      </c>
    </row>
    <row r="149" ht="112.5" customHeight="1">
      <c r="A149" s="2" t="s">
        <v>19</v>
      </c>
      <c r="B149" s="2" t="s">
        <v>245</v>
      </c>
      <c r="C149" s="1" t="str">
        <f>HYPERLINK("https://drive.google.com/file/d/1PY3VyVXXt2Zqf3GeYP_nK_Pvx75PXutQ/view?usp=sharing", IMAGE("https://api.qrserver.com/v1/create-qr-code/?size=150x150&amp;data=https://drive.google.com/file/d/1PY3VyVXXt2Zqf3GeYP_nK_Pvx75PXutQ/view?usp=sharing",1))</f>
        <v/>
      </c>
      <c r="D149" s="3" t="s">
        <v>246</v>
      </c>
      <c r="E149" s="1" t="str">
        <f>HYPERLINK("https://drive.google.com/file/d/1PY3VyVXXt2Zqf3GeYP_nK_Pvx75PXutQ/view?usp=sharing","roamer photo booth")</f>
        <v>roamer photo booth</v>
      </c>
    </row>
    <row r="150" ht="112.5" customHeight="1">
      <c r="A150" s="2" t="s">
        <v>48</v>
      </c>
      <c r="B150" s="2" t="s">
        <v>241</v>
      </c>
      <c r="C150" s="1" t="str">
        <f>HYPERLINK("https://docs.google.com/document/d/1V7bp-eK_8qYEQ4b6hXT-18prFon8pV_BXjGyiB2GsYM/edit?usp=sharing", IMAGE("https://api.qrserver.com/v1/create-qr-code/?size=150x150&amp;data=https://docs.google.com/document/d/1V7bp-eK_8qYEQ4b6hXT-18prFon8pV_BXjGyiB2GsYM/edit?usp=sharing",1))</f>
        <v/>
      </c>
      <c r="D150" s="3" t="s">
        <v>247</v>
      </c>
      <c r="E150" s="1" t="str">
        <f t="shared" ref="E150:E152" si="28">HYPERLINK("https://docs.google.com/document/d/1V7bp-eK_8qYEQ4b6hXT-18prFon8pV_BXjGyiB2GsYM/edit?usp=sharing","wedding photo booth near me")</f>
        <v>wedding photo booth near me</v>
      </c>
    </row>
    <row r="151" ht="112.5" customHeight="1">
      <c r="A151" s="2" t="s">
        <v>50</v>
      </c>
      <c r="B151" s="2" t="s">
        <v>248</v>
      </c>
      <c r="C151" s="1" t="str">
        <f>HYPERLINK("https://docs.google.com/document/d/1V7bp-eK_8qYEQ4b6hXT-18prFon8pV_BXjGyiB2GsYM/pub", IMAGE("https://api.qrserver.com/v1/create-qr-code/?size=150x150&amp;data=https://docs.google.com/document/d/1V7bp-eK_8qYEQ4b6hXT-18prFon8pV_BXjGyiB2GsYM/pub",1))</f>
        <v/>
      </c>
      <c r="D151" s="3" t="s">
        <v>249</v>
      </c>
      <c r="E151" s="1" t="str">
        <f t="shared" si="28"/>
        <v>wedding photo booth near me</v>
      </c>
    </row>
    <row r="152" ht="112.5" customHeight="1">
      <c r="A152" s="2" t="s">
        <v>52</v>
      </c>
      <c r="B152" s="2" t="s">
        <v>250</v>
      </c>
      <c r="C152" s="1" t="str">
        <f>HYPERLINK("https://docs.google.com/document/d/1V7bp-eK_8qYEQ4b6hXT-18prFon8pV_BXjGyiB2GsYM/view", IMAGE("https://api.qrserver.com/v1/create-qr-code/?size=150x150&amp;data=https://docs.google.com/document/d/1V7bp-eK_8qYEQ4b6hXT-18prFon8pV_BXjGyiB2GsYM/view",1))</f>
        <v/>
      </c>
      <c r="D152" s="3" t="s">
        <v>251</v>
      </c>
      <c r="E152" s="1" t="str">
        <f t="shared" si="28"/>
        <v>wedding photo booth near me</v>
      </c>
    </row>
    <row r="153" ht="112.5" customHeight="1">
      <c r="A153" s="2" t="s">
        <v>54</v>
      </c>
      <c r="B153" s="2" t="s">
        <v>241</v>
      </c>
      <c r="C153" s="1" t="str">
        <f>HYPERLINK("https://docs.google.com/presentation/d/14WEtnuxdg68yuHyyXWPlC130UFEElJZislN0b-J-E7w/edit?usp=sharing", IMAGE("https://api.qrserver.com/v1/create-qr-code/?size=150x150&amp;data=https://docs.google.com/presentation/d/14WEtnuxdg68yuHyyXWPlC130UFEElJZislN0b-J-E7w/edit?usp=sharing",1))</f>
        <v/>
      </c>
      <c r="D153" s="3" t="s">
        <v>252</v>
      </c>
      <c r="E153" s="1" t="str">
        <f t="shared" ref="E153:E156" si="29">HYPERLINK("https://docs.google.com/presentation/d/14WEtnuxdg68yuHyyXWPlC130UFEElJZislN0b-J-E7w/edit?usp=sharing","wedding photo booth near me")</f>
        <v>wedding photo booth near me</v>
      </c>
    </row>
    <row r="154" ht="112.5" customHeight="1">
      <c r="A154" s="2" t="s">
        <v>56</v>
      </c>
      <c r="B154" s="2" t="s">
        <v>248</v>
      </c>
      <c r="C154" s="1" t="str">
        <f>HYPERLINK("https://docs.google.com/presentation/d/14WEtnuxdg68yuHyyXWPlC130UFEElJZislN0b-J-E7w/pub?start=true&amp;loop=true&amp;delayms=3000", IMAGE("https://api.qrserver.com/v1/create-qr-code/?size=150x150&amp;data=https://docs.google.com/presentation/d/14WEtnuxdg68yuHyyXWPlC130UFEElJZislN0b-J-E7w/pub?start=true&amp;loop=true&amp;delayms=3000",1))</f>
        <v/>
      </c>
      <c r="D154" s="3" t="s">
        <v>253</v>
      </c>
      <c r="E154" s="1" t="str">
        <f t="shared" si="29"/>
        <v>wedding photo booth near me</v>
      </c>
    </row>
    <row r="155" ht="112.5" customHeight="1">
      <c r="A155" s="2" t="s">
        <v>58</v>
      </c>
      <c r="B155" s="2" t="s">
        <v>250</v>
      </c>
      <c r="C155" s="1" t="str">
        <f>HYPERLINK("https://docs.google.com/presentation/d/14WEtnuxdg68yuHyyXWPlC130UFEElJZislN0b-J-E7w/view", IMAGE("https://api.qrserver.com/v1/create-qr-code/?size=150x150&amp;data=https://docs.google.com/presentation/d/14WEtnuxdg68yuHyyXWPlC130UFEElJZislN0b-J-E7w/view",1))</f>
        <v/>
      </c>
      <c r="D155" s="3" t="s">
        <v>254</v>
      </c>
      <c r="E155" s="1" t="str">
        <f t="shared" si="29"/>
        <v>wedding photo booth near me</v>
      </c>
    </row>
    <row r="156" ht="112.5" customHeight="1">
      <c r="A156" s="2" t="s">
        <v>60</v>
      </c>
      <c r="B156" s="2" t="s">
        <v>255</v>
      </c>
      <c r="C156" s="1" t="str">
        <f>HYPERLINK("https://docs.google.com/presentation/d/14WEtnuxdg68yuHyyXWPlC130UFEElJZislN0b-J-E7w/htmlpresent", IMAGE("https://api.qrserver.com/v1/create-qr-code/?size=150x150&amp;data=https://docs.google.com/presentation/d/14WEtnuxdg68yuHyyXWPlC130UFEElJZislN0b-J-E7w/htmlpresent",1))</f>
        <v/>
      </c>
      <c r="D156" s="3" t="s">
        <v>256</v>
      </c>
      <c r="E156" s="1" t="str">
        <f t="shared" si="29"/>
        <v>wedding photo booth near me</v>
      </c>
    </row>
    <row r="157" ht="112.5" customHeight="1">
      <c r="A157" s="2" t="s">
        <v>48</v>
      </c>
      <c r="B157" s="2" t="s">
        <v>243</v>
      </c>
      <c r="C157" s="1" t="str">
        <f>HYPERLINK("https://docs.google.com/document/d/1IaOhiHpb8WN4r5LJsTVXdwx8JCmQF8VDdst_pOmdY0A/edit?usp=sharing", IMAGE("https://api.qrserver.com/v1/create-qr-code/?size=150x150&amp;data=https://docs.google.com/document/d/1IaOhiHpb8WN4r5LJsTVXdwx8JCmQF8VDdst_pOmdY0A/edit?usp=sharing",1))</f>
        <v/>
      </c>
      <c r="D157" s="3" t="s">
        <v>257</v>
      </c>
      <c r="E157" s="1" t="str">
        <f t="shared" ref="E157:E159" si="30">HYPERLINK("https://docs.google.com/document/d/1IaOhiHpb8WN4r5LJsTVXdwx8JCmQF8VDdst_pOmdY0A/edit?usp=sharing","photo booth services near me")</f>
        <v>photo booth services near me</v>
      </c>
    </row>
    <row r="158" ht="112.5" customHeight="1">
      <c r="A158" s="2" t="s">
        <v>50</v>
      </c>
      <c r="B158" s="2" t="s">
        <v>258</v>
      </c>
      <c r="C158" s="1" t="str">
        <f>HYPERLINK("https://docs.google.com/document/d/1IaOhiHpb8WN4r5LJsTVXdwx8JCmQF8VDdst_pOmdY0A/pub", IMAGE("https://api.qrserver.com/v1/create-qr-code/?size=150x150&amp;data=https://docs.google.com/document/d/1IaOhiHpb8WN4r5LJsTVXdwx8JCmQF8VDdst_pOmdY0A/pub",1))</f>
        <v/>
      </c>
      <c r="D158" s="3" t="s">
        <v>259</v>
      </c>
      <c r="E158" s="1" t="str">
        <f t="shared" si="30"/>
        <v>photo booth services near me</v>
      </c>
    </row>
    <row r="159" ht="112.5" customHeight="1">
      <c r="A159" s="2" t="s">
        <v>52</v>
      </c>
      <c r="B159" s="2" t="s">
        <v>260</v>
      </c>
      <c r="C159" s="1" t="str">
        <f>HYPERLINK("https://docs.google.com/document/d/1IaOhiHpb8WN4r5LJsTVXdwx8JCmQF8VDdst_pOmdY0A/view", IMAGE("https://api.qrserver.com/v1/create-qr-code/?size=150x150&amp;data=https://docs.google.com/document/d/1IaOhiHpb8WN4r5LJsTVXdwx8JCmQF8VDdst_pOmdY0A/view",1))</f>
        <v/>
      </c>
      <c r="D159" s="3" t="s">
        <v>261</v>
      </c>
      <c r="E159" s="1" t="str">
        <f t="shared" si="30"/>
        <v>photo booth services near me</v>
      </c>
    </row>
    <row r="160" ht="112.5" customHeight="1">
      <c r="A160" s="2" t="s">
        <v>54</v>
      </c>
      <c r="B160" s="2" t="s">
        <v>243</v>
      </c>
      <c r="C160" s="1" t="str">
        <f>HYPERLINK("https://docs.google.com/presentation/d/1vvds75dkXXvQW950_kXOf_uylVuH0VXrL2n5wV1zHYQ/edit?usp=sharing", IMAGE("https://api.qrserver.com/v1/create-qr-code/?size=150x150&amp;data=https://docs.google.com/presentation/d/1vvds75dkXXvQW950_kXOf_uylVuH0VXrL2n5wV1zHYQ/edit?usp=sharing",1))</f>
        <v/>
      </c>
      <c r="D160" s="3" t="s">
        <v>262</v>
      </c>
      <c r="E160" s="1" t="str">
        <f t="shared" ref="E160:E163" si="31">HYPERLINK("https://docs.google.com/presentation/d/1vvds75dkXXvQW950_kXOf_uylVuH0VXrL2n5wV1zHYQ/edit?usp=sharing","photo booth services near me")</f>
        <v>photo booth services near me</v>
      </c>
    </row>
    <row r="161" ht="112.5" customHeight="1">
      <c r="A161" s="2" t="s">
        <v>56</v>
      </c>
      <c r="B161" s="2" t="s">
        <v>258</v>
      </c>
      <c r="C161" s="1" t="str">
        <f>HYPERLINK("https://docs.google.com/presentation/d/1vvds75dkXXvQW950_kXOf_uylVuH0VXrL2n5wV1zHYQ/pub?start=true&amp;loop=true&amp;delayms=3000", IMAGE("https://api.qrserver.com/v1/create-qr-code/?size=150x150&amp;data=https://docs.google.com/presentation/d/1vvds75dkXXvQW950_kXOf_uylVuH0VXrL2n5wV1zHYQ/pub?start=true&amp;loop=true&amp;delayms=3000",1))</f>
        <v/>
      </c>
      <c r="D161" s="3" t="s">
        <v>263</v>
      </c>
      <c r="E161" s="1" t="str">
        <f t="shared" si="31"/>
        <v>photo booth services near me</v>
      </c>
    </row>
    <row r="162" ht="112.5" customHeight="1">
      <c r="A162" s="2" t="s">
        <v>58</v>
      </c>
      <c r="B162" s="2" t="s">
        <v>260</v>
      </c>
      <c r="C162" s="1" t="str">
        <f>HYPERLINK("https://docs.google.com/presentation/d/1vvds75dkXXvQW950_kXOf_uylVuH0VXrL2n5wV1zHYQ/view", IMAGE("https://api.qrserver.com/v1/create-qr-code/?size=150x150&amp;data=https://docs.google.com/presentation/d/1vvds75dkXXvQW950_kXOf_uylVuH0VXrL2n5wV1zHYQ/view",1))</f>
        <v/>
      </c>
      <c r="D162" s="3" t="s">
        <v>264</v>
      </c>
      <c r="E162" s="1" t="str">
        <f t="shared" si="31"/>
        <v>photo booth services near me</v>
      </c>
    </row>
    <row r="163" ht="112.5" customHeight="1">
      <c r="A163" s="2" t="s">
        <v>60</v>
      </c>
      <c r="B163" s="2" t="s">
        <v>265</v>
      </c>
      <c r="C163" s="1" t="str">
        <f>HYPERLINK("https://docs.google.com/presentation/d/1vvds75dkXXvQW950_kXOf_uylVuH0VXrL2n5wV1zHYQ/htmlpresent", IMAGE("https://api.qrserver.com/v1/create-qr-code/?size=150x150&amp;data=https://docs.google.com/presentation/d/1vvds75dkXXvQW950_kXOf_uylVuH0VXrL2n5wV1zHYQ/htmlpresent",1))</f>
        <v/>
      </c>
      <c r="D163" s="3" t="s">
        <v>266</v>
      </c>
      <c r="E163" s="1" t="str">
        <f t="shared" si="31"/>
        <v>photo booth services near me</v>
      </c>
    </row>
    <row r="164" ht="112.5" customHeight="1">
      <c r="A164" s="2" t="s">
        <v>48</v>
      </c>
      <c r="B164" s="2" t="s">
        <v>245</v>
      </c>
      <c r="C164" s="1" t="str">
        <f>HYPERLINK("https://docs.google.com/document/d/1WKm3br2Whf9HkX5HOsatAlj-utKQSyhj9W3w8s9oz9M/edit?usp=sharing", IMAGE("https://api.qrserver.com/v1/create-qr-code/?size=150x150&amp;data=https://docs.google.com/document/d/1WKm3br2Whf9HkX5HOsatAlj-utKQSyhj9W3w8s9oz9M/edit?usp=sharing",1))</f>
        <v/>
      </c>
      <c r="D164" s="3" t="s">
        <v>267</v>
      </c>
      <c r="E164" s="1" t="str">
        <f t="shared" ref="E164:E166" si="32">HYPERLINK("https://docs.google.com/document/d/1WKm3br2Whf9HkX5HOsatAlj-utKQSyhj9W3w8s9oz9M/edit?usp=sharing","roamer photo booth")</f>
        <v>roamer photo booth</v>
      </c>
    </row>
    <row r="165" ht="112.5" customHeight="1">
      <c r="A165" s="2" t="s">
        <v>50</v>
      </c>
      <c r="B165" s="2" t="s">
        <v>268</v>
      </c>
      <c r="C165" s="1" t="str">
        <f>HYPERLINK("https://docs.google.com/document/d/1WKm3br2Whf9HkX5HOsatAlj-utKQSyhj9W3w8s9oz9M/pub", IMAGE("https://api.qrserver.com/v1/create-qr-code/?size=150x150&amp;data=https://docs.google.com/document/d/1WKm3br2Whf9HkX5HOsatAlj-utKQSyhj9W3w8s9oz9M/pub",1))</f>
        <v/>
      </c>
      <c r="D165" s="3" t="s">
        <v>269</v>
      </c>
      <c r="E165" s="1" t="str">
        <f t="shared" si="32"/>
        <v>roamer photo booth</v>
      </c>
    </row>
    <row r="166" ht="112.5" customHeight="1">
      <c r="A166" s="2" t="s">
        <v>52</v>
      </c>
      <c r="B166" s="2" t="s">
        <v>270</v>
      </c>
      <c r="C166" s="1" t="str">
        <f>HYPERLINK("https://docs.google.com/document/d/1WKm3br2Whf9HkX5HOsatAlj-utKQSyhj9W3w8s9oz9M/view", IMAGE("https://api.qrserver.com/v1/create-qr-code/?size=150x150&amp;data=https://docs.google.com/document/d/1WKm3br2Whf9HkX5HOsatAlj-utKQSyhj9W3w8s9oz9M/view",1))</f>
        <v/>
      </c>
      <c r="D166" s="3" t="s">
        <v>271</v>
      </c>
      <c r="E166" s="1" t="str">
        <f t="shared" si="32"/>
        <v>roamer photo booth</v>
      </c>
    </row>
    <row r="167" ht="112.5" customHeight="1">
      <c r="A167" s="2" t="s">
        <v>54</v>
      </c>
      <c r="B167" s="2" t="s">
        <v>245</v>
      </c>
      <c r="C167" s="1" t="str">
        <f>HYPERLINK("https://docs.google.com/presentation/d/17JjPPg7v58hHzdCVegDRpowirlpiZGW2E8oGI70aTA0/edit?usp=sharing", IMAGE("https://api.qrserver.com/v1/create-qr-code/?size=150x150&amp;data=https://docs.google.com/presentation/d/17JjPPg7v58hHzdCVegDRpowirlpiZGW2E8oGI70aTA0/edit?usp=sharing",1))</f>
        <v/>
      </c>
      <c r="D167" s="3" t="s">
        <v>272</v>
      </c>
      <c r="E167" s="1" t="str">
        <f t="shared" ref="E167:E170" si="33">HYPERLINK("https://docs.google.com/presentation/d/17JjPPg7v58hHzdCVegDRpowirlpiZGW2E8oGI70aTA0/edit?usp=sharing","roamer photo booth")</f>
        <v>roamer photo booth</v>
      </c>
    </row>
    <row r="168" ht="112.5" customHeight="1">
      <c r="A168" s="2" t="s">
        <v>56</v>
      </c>
      <c r="B168" s="2" t="s">
        <v>268</v>
      </c>
      <c r="C168" s="1" t="str">
        <f>HYPERLINK("https://docs.google.com/presentation/d/17JjPPg7v58hHzdCVegDRpowirlpiZGW2E8oGI70aTA0/pub?start=true&amp;loop=true&amp;delayms=3000", IMAGE("https://api.qrserver.com/v1/create-qr-code/?size=150x150&amp;data=https://docs.google.com/presentation/d/17JjPPg7v58hHzdCVegDRpowirlpiZGW2E8oGI70aTA0/pub?start=true&amp;loop=true&amp;delayms=3000",1))</f>
        <v/>
      </c>
      <c r="D168" s="3" t="s">
        <v>273</v>
      </c>
      <c r="E168" s="1" t="str">
        <f t="shared" si="33"/>
        <v>roamer photo booth</v>
      </c>
    </row>
    <row r="169" ht="112.5" customHeight="1">
      <c r="A169" s="2" t="s">
        <v>58</v>
      </c>
      <c r="B169" s="2" t="s">
        <v>270</v>
      </c>
      <c r="C169" s="1" t="str">
        <f>HYPERLINK("https://docs.google.com/presentation/d/17JjPPg7v58hHzdCVegDRpowirlpiZGW2E8oGI70aTA0/view", IMAGE("https://api.qrserver.com/v1/create-qr-code/?size=150x150&amp;data=https://docs.google.com/presentation/d/17JjPPg7v58hHzdCVegDRpowirlpiZGW2E8oGI70aTA0/view",1))</f>
        <v/>
      </c>
      <c r="D169" s="3" t="s">
        <v>274</v>
      </c>
      <c r="E169" s="1" t="str">
        <f t="shared" si="33"/>
        <v>roamer photo booth</v>
      </c>
    </row>
    <row r="170" ht="112.5" customHeight="1">
      <c r="A170" s="2" t="s">
        <v>60</v>
      </c>
      <c r="B170" s="2" t="s">
        <v>275</v>
      </c>
      <c r="C170" s="1" t="str">
        <f>HYPERLINK("https://docs.google.com/presentation/d/17JjPPg7v58hHzdCVegDRpowirlpiZGW2E8oGI70aTA0/htmlpresent", IMAGE("https://api.qrserver.com/v1/create-qr-code/?size=150x150&amp;data=https://docs.google.com/presentation/d/17JjPPg7v58hHzdCVegDRpowirlpiZGW2E8oGI70aTA0/htmlpresent",1))</f>
        <v/>
      </c>
      <c r="D170" s="3" t="s">
        <v>276</v>
      </c>
      <c r="E170" s="1" t="str">
        <f t="shared" si="33"/>
        <v>roamer photo booth</v>
      </c>
    </row>
    <row r="171" ht="112.5" customHeight="1">
      <c r="A171" s="2" t="s">
        <v>19</v>
      </c>
      <c r="B171" s="2" t="s">
        <v>277</v>
      </c>
      <c r="C171" s="1" t="str">
        <f>HYPERLINK("https://drive.google.com/file/d/19cGXzA7sA-w1Vzmrf9LGP1jiHQGkdjPL/view?usp=sharing", IMAGE("https://api.qrserver.com/v1/create-qr-code/?size=150x150&amp;data=https://drive.google.com/file/d/19cGXzA7sA-w1Vzmrf9LGP1jiHQGkdjPL/view?usp=sharing",1))</f>
        <v/>
      </c>
      <c r="D171" s="3" t="s">
        <v>278</v>
      </c>
      <c r="E171" s="1" t="str">
        <f>HYPERLINK("https://drive.google.com/file/d/19cGXzA7sA-w1Vzmrf9LGP1jiHQGkdjPL/view?usp=sharing","seattle photo booth")</f>
        <v>seattle photo booth</v>
      </c>
    </row>
    <row r="172" ht="112.5" customHeight="1">
      <c r="A172" s="2" t="s">
        <v>19</v>
      </c>
      <c r="B172" s="2" t="s">
        <v>279</v>
      </c>
      <c r="C172" s="1" t="str">
        <f>HYPERLINK("https://drive.google.com/file/d/1qyTJ3rOlLMlQxm10tPvHppakyGjDFqHZ/view?usp=sharing", IMAGE("https://api.qrserver.com/v1/create-qr-code/?size=150x150&amp;data=https://drive.google.com/file/d/1qyTJ3rOlLMlQxm10tPvHppakyGjDFqHZ/view?usp=sharing",1))</f>
        <v/>
      </c>
      <c r="D172" s="3" t="s">
        <v>280</v>
      </c>
      <c r="E172" s="1" t="str">
        <f>HYPERLINK("https://drive.google.com/file/d/1qyTJ3rOlLMlQxm10tPvHppakyGjDFqHZ/view?usp=sharing","camera booth")</f>
        <v>camera booth</v>
      </c>
    </row>
    <row r="173" ht="112.5" customHeight="1">
      <c r="A173" s="2" t="s">
        <v>48</v>
      </c>
      <c r="B173" s="2" t="s">
        <v>277</v>
      </c>
      <c r="C173" s="1" t="str">
        <f>HYPERLINK("https://docs.google.com/document/d/1ZlhZg-jAUcXlFprqohmGm5F2NcdDAXncaTosJjMfmwY/edit?usp=sharing", IMAGE("https://api.qrserver.com/v1/create-qr-code/?size=150x150&amp;data=https://docs.google.com/document/d/1ZlhZg-jAUcXlFprqohmGm5F2NcdDAXncaTosJjMfmwY/edit?usp=sharing",1))</f>
        <v/>
      </c>
      <c r="D173" s="3" t="s">
        <v>281</v>
      </c>
      <c r="E173" s="1" t="str">
        <f t="shared" ref="E173:E175" si="34">HYPERLINK("https://docs.google.com/document/d/1ZlhZg-jAUcXlFprqohmGm5F2NcdDAXncaTosJjMfmwY/edit?usp=sharing","seattle photo booth")</f>
        <v>seattle photo booth</v>
      </c>
    </row>
    <row r="174" ht="112.5" customHeight="1">
      <c r="A174" s="2" t="s">
        <v>50</v>
      </c>
      <c r="B174" s="2" t="s">
        <v>282</v>
      </c>
      <c r="C174" s="1" t="str">
        <f>HYPERLINK("https://docs.google.com/document/d/1ZlhZg-jAUcXlFprqohmGm5F2NcdDAXncaTosJjMfmwY/pub", IMAGE("https://api.qrserver.com/v1/create-qr-code/?size=150x150&amp;data=https://docs.google.com/document/d/1ZlhZg-jAUcXlFprqohmGm5F2NcdDAXncaTosJjMfmwY/pub",1))</f>
        <v/>
      </c>
      <c r="D174" s="3" t="s">
        <v>283</v>
      </c>
      <c r="E174" s="1" t="str">
        <f t="shared" si="34"/>
        <v>seattle photo booth</v>
      </c>
    </row>
    <row r="175" ht="112.5" customHeight="1">
      <c r="A175" s="2" t="s">
        <v>52</v>
      </c>
      <c r="B175" s="2" t="s">
        <v>284</v>
      </c>
      <c r="C175" s="1" t="str">
        <f>HYPERLINK("https://docs.google.com/document/d/1ZlhZg-jAUcXlFprqohmGm5F2NcdDAXncaTosJjMfmwY/view", IMAGE("https://api.qrserver.com/v1/create-qr-code/?size=150x150&amp;data=https://docs.google.com/document/d/1ZlhZg-jAUcXlFprqohmGm5F2NcdDAXncaTosJjMfmwY/view",1))</f>
        <v/>
      </c>
      <c r="D175" s="3" t="s">
        <v>285</v>
      </c>
      <c r="E175" s="1" t="str">
        <f t="shared" si="34"/>
        <v>seattle photo booth</v>
      </c>
    </row>
    <row r="176" ht="112.5" customHeight="1">
      <c r="A176" s="2" t="s">
        <v>54</v>
      </c>
      <c r="B176" s="2" t="s">
        <v>277</v>
      </c>
      <c r="C176" s="1" t="str">
        <f>HYPERLINK("https://docs.google.com/presentation/d/13otuRrhjbZRhal66xEK2J2t7DDdR3gXWzGGjozy5Vco/edit?usp=sharing", IMAGE("https://api.qrserver.com/v1/create-qr-code/?size=150x150&amp;data=https://docs.google.com/presentation/d/13otuRrhjbZRhal66xEK2J2t7DDdR3gXWzGGjozy5Vco/edit?usp=sharing",1))</f>
        <v/>
      </c>
      <c r="D176" s="3" t="s">
        <v>286</v>
      </c>
      <c r="E176" s="1" t="str">
        <f t="shared" ref="E176:E179" si="35">HYPERLINK("https://docs.google.com/presentation/d/13otuRrhjbZRhal66xEK2J2t7DDdR3gXWzGGjozy5Vco/edit?usp=sharing","seattle photo booth")</f>
        <v>seattle photo booth</v>
      </c>
    </row>
    <row r="177" ht="112.5" customHeight="1">
      <c r="A177" s="2" t="s">
        <v>56</v>
      </c>
      <c r="B177" s="2" t="s">
        <v>282</v>
      </c>
      <c r="C177" s="1" t="str">
        <f>HYPERLINK("https://docs.google.com/presentation/d/13otuRrhjbZRhal66xEK2J2t7DDdR3gXWzGGjozy5Vco/pub?start=true&amp;loop=true&amp;delayms=3000", IMAGE("https://api.qrserver.com/v1/create-qr-code/?size=150x150&amp;data=https://docs.google.com/presentation/d/13otuRrhjbZRhal66xEK2J2t7DDdR3gXWzGGjozy5Vco/pub?start=true&amp;loop=true&amp;delayms=3000",1))</f>
        <v/>
      </c>
      <c r="D177" s="3" t="s">
        <v>287</v>
      </c>
      <c r="E177" s="1" t="str">
        <f t="shared" si="35"/>
        <v>seattle photo booth</v>
      </c>
    </row>
    <row r="178" ht="112.5" customHeight="1">
      <c r="A178" s="2" t="s">
        <v>58</v>
      </c>
      <c r="B178" s="2" t="s">
        <v>284</v>
      </c>
      <c r="C178" s="1" t="str">
        <f>HYPERLINK("https://docs.google.com/presentation/d/13otuRrhjbZRhal66xEK2J2t7DDdR3gXWzGGjozy5Vco/view", IMAGE("https://api.qrserver.com/v1/create-qr-code/?size=150x150&amp;data=https://docs.google.com/presentation/d/13otuRrhjbZRhal66xEK2J2t7DDdR3gXWzGGjozy5Vco/view",1))</f>
        <v/>
      </c>
      <c r="D178" s="3" t="s">
        <v>288</v>
      </c>
      <c r="E178" s="1" t="str">
        <f t="shared" si="35"/>
        <v>seattle photo booth</v>
      </c>
    </row>
    <row r="179" ht="112.5" customHeight="1">
      <c r="A179" s="2" t="s">
        <v>60</v>
      </c>
      <c r="B179" s="2" t="s">
        <v>289</v>
      </c>
      <c r="C179" s="1" t="str">
        <f>HYPERLINK("https://docs.google.com/presentation/d/13otuRrhjbZRhal66xEK2J2t7DDdR3gXWzGGjozy5Vco/htmlpresent", IMAGE("https://api.qrserver.com/v1/create-qr-code/?size=150x150&amp;data=https://docs.google.com/presentation/d/13otuRrhjbZRhal66xEK2J2t7DDdR3gXWzGGjozy5Vco/htmlpresent",1))</f>
        <v/>
      </c>
      <c r="D179" s="3" t="s">
        <v>290</v>
      </c>
      <c r="E179" s="1" t="str">
        <f t="shared" si="35"/>
        <v>seattle photo booth</v>
      </c>
    </row>
    <row r="180" ht="112.5" customHeight="1">
      <c r="A180" s="2" t="s">
        <v>48</v>
      </c>
      <c r="B180" s="2" t="s">
        <v>279</v>
      </c>
      <c r="C180" s="1" t="str">
        <f>HYPERLINK("https://docs.google.com/document/d/1p3nPZIdP-w7ZA1s2n9rD3jC32oh64TXorAGApNDGEX8/edit?usp=sharing", IMAGE("https://api.qrserver.com/v1/create-qr-code/?size=150x150&amp;data=https://docs.google.com/document/d/1p3nPZIdP-w7ZA1s2n9rD3jC32oh64TXorAGApNDGEX8/edit?usp=sharing",1))</f>
        <v/>
      </c>
      <c r="D180" s="3" t="s">
        <v>291</v>
      </c>
      <c r="E180" s="1" t="str">
        <f t="shared" ref="E180:E182" si="36">HYPERLINK("https://docs.google.com/document/d/1p3nPZIdP-w7ZA1s2n9rD3jC32oh64TXorAGApNDGEX8/edit?usp=sharing","camera booth")</f>
        <v>camera booth</v>
      </c>
    </row>
    <row r="181" ht="112.5" customHeight="1">
      <c r="A181" s="2" t="s">
        <v>50</v>
      </c>
      <c r="B181" s="2" t="s">
        <v>292</v>
      </c>
      <c r="C181" s="1" t="str">
        <f>HYPERLINK("https://docs.google.com/document/d/1p3nPZIdP-w7ZA1s2n9rD3jC32oh64TXorAGApNDGEX8/pub", IMAGE("https://api.qrserver.com/v1/create-qr-code/?size=150x150&amp;data=https://docs.google.com/document/d/1p3nPZIdP-w7ZA1s2n9rD3jC32oh64TXorAGApNDGEX8/pub",1))</f>
        <v/>
      </c>
      <c r="D181" s="3" t="s">
        <v>293</v>
      </c>
      <c r="E181" s="1" t="str">
        <f t="shared" si="36"/>
        <v>camera booth</v>
      </c>
    </row>
    <row r="182" ht="112.5" customHeight="1">
      <c r="A182" s="2" t="s">
        <v>52</v>
      </c>
      <c r="B182" s="2" t="s">
        <v>294</v>
      </c>
      <c r="C182" s="1" t="str">
        <f>HYPERLINK("https://docs.google.com/document/d/1p3nPZIdP-w7ZA1s2n9rD3jC32oh64TXorAGApNDGEX8/view", IMAGE("https://api.qrserver.com/v1/create-qr-code/?size=150x150&amp;data=https://docs.google.com/document/d/1p3nPZIdP-w7ZA1s2n9rD3jC32oh64TXorAGApNDGEX8/view",1))</f>
        <v/>
      </c>
      <c r="D182" s="3" t="s">
        <v>295</v>
      </c>
      <c r="E182" s="1" t="str">
        <f t="shared" si="36"/>
        <v>camera booth</v>
      </c>
    </row>
    <row r="183" ht="112.5" customHeight="1">
      <c r="A183" s="2" t="s">
        <v>54</v>
      </c>
      <c r="B183" s="2" t="s">
        <v>279</v>
      </c>
      <c r="C183" s="1" t="str">
        <f>HYPERLINK("https://docs.google.com/presentation/d/1WMUpmLFcLeQ8qiMOseYzNOL4ZjWguXkLddQsyBjEIJw/edit?usp=sharing", IMAGE("https://api.qrserver.com/v1/create-qr-code/?size=150x150&amp;data=https://docs.google.com/presentation/d/1WMUpmLFcLeQ8qiMOseYzNOL4ZjWguXkLddQsyBjEIJw/edit?usp=sharing",1))</f>
        <v/>
      </c>
      <c r="D183" s="3" t="s">
        <v>296</v>
      </c>
      <c r="E183" s="1" t="str">
        <f t="shared" ref="E183:E186" si="37">HYPERLINK("https://docs.google.com/presentation/d/1WMUpmLFcLeQ8qiMOseYzNOL4ZjWguXkLddQsyBjEIJw/edit?usp=sharing","camera booth")</f>
        <v>camera booth</v>
      </c>
    </row>
    <row r="184" ht="112.5" customHeight="1">
      <c r="A184" s="2" t="s">
        <v>56</v>
      </c>
      <c r="B184" s="2" t="s">
        <v>292</v>
      </c>
      <c r="C184" s="1" t="str">
        <f>HYPERLINK("https://docs.google.com/presentation/d/1WMUpmLFcLeQ8qiMOseYzNOL4ZjWguXkLddQsyBjEIJw/pub?start=true&amp;loop=true&amp;delayms=3000", IMAGE("https://api.qrserver.com/v1/create-qr-code/?size=150x150&amp;data=https://docs.google.com/presentation/d/1WMUpmLFcLeQ8qiMOseYzNOL4ZjWguXkLddQsyBjEIJw/pub?start=true&amp;loop=true&amp;delayms=3000",1))</f>
        <v/>
      </c>
      <c r="D184" s="3" t="s">
        <v>297</v>
      </c>
      <c r="E184" s="1" t="str">
        <f t="shared" si="37"/>
        <v>camera booth</v>
      </c>
    </row>
    <row r="185" ht="112.5" customHeight="1">
      <c r="A185" s="2" t="s">
        <v>58</v>
      </c>
      <c r="B185" s="2" t="s">
        <v>294</v>
      </c>
      <c r="C185" s="1" t="str">
        <f>HYPERLINK("https://docs.google.com/presentation/d/1WMUpmLFcLeQ8qiMOseYzNOL4ZjWguXkLddQsyBjEIJw/view", IMAGE("https://api.qrserver.com/v1/create-qr-code/?size=150x150&amp;data=https://docs.google.com/presentation/d/1WMUpmLFcLeQ8qiMOseYzNOL4ZjWguXkLddQsyBjEIJw/view",1))</f>
        <v/>
      </c>
      <c r="D185" s="3" t="s">
        <v>298</v>
      </c>
      <c r="E185" s="1" t="str">
        <f t="shared" si="37"/>
        <v>camera booth</v>
      </c>
    </row>
    <row r="186" ht="112.5" customHeight="1">
      <c r="A186" s="2" t="s">
        <v>60</v>
      </c>
      <c r="B186" s="2" t="s">
        <v>299</v>
      </c>
      <c r="C186" s="1" t="str">
        <f>HYPERLINK("https://docs.google.com/presentation/d/1WMUpmLFcLeQ8qiMOseYzNOL4ZjWguXkLddQsyBjEIJw/htmlpresent", IMAGE("https://api.qrserver.com/v1/create-qr-code/?size=150x150&amp;data=https://docs.google.com/presentation/d/1WMUpmLFcLeQ8qiMOseYzNOL4ZjWguXkLddQsyBjEIJw/htmlpresent",1))</f>
        <v/>
      </c>
      <c r="D186" s="3" t="s">
        <v>300</v>
      </c>
      <c r="E186" s="1" t="str">
        <f t="shared" si="37"/>
        <v>camera booth</v>
      </c>
    </row>
    <row r="187">
      <c r="A187" s="2" t="s">
        <v>301</v>
      </c>
      <c r="B187" s="2" t="s">
        <v>302</v>
      </c>
      <c r="D187" s="3" t="s">
        <v>303</v>
      </c>
      <c r="E187" s="1" t="str">
        <f>HYPERLINK("https://drive.google.com/drive/folders/1suxbGjSicA3Vogq2P8dpd4Rxq1TmY1uA?usp=sharing","selfie party booth beverly hills HTML")</f>
        <v>selfie party booth beverly hills HTML</v>
      </c>
    </row>
    <row r="188">
      <c r="A188" s="2" t="s">
        <v>304</v>
      </c>
      <c r="B188" s="2" t="s">
        <v>305</v>
      </c>
      <c r="D188" s="3" t="s">
        <v>306</v>
      </c>
      <c r="E188" s="1" t="str">
        <f>HYPERLINK("https://drive.google.com/file/d/1Eo0kqP3vF8m3qaenN2wKCbRtZDX8wXDc/view?usp=sharing","selfie-party-booth-beverly-hills.html")</f>
        <v>selfie-party-booth-beverly-hills.html</v>
      </c>
    </row>
    <row r="189">
      <c r="A189" s="2" t="s">
        <v>304</v>
      </c>
      <c r="B189" s="2" t="s">
        <v>307</v>
      </c>
      <c r="D189" s="3" t="s">
        <v>308</v>
      </c>
      <c r="E189" s="1" t="str">
        <f>HYPERLINK("https://drive.google.com/file/d/18VKntR53l4UuAlKCYAESRHi0RrHqk4-S/view?usp=sharing","360-photo-booth-accessories-selfie-party-booth-beverly-hills.html")</f>
        <v>360-photo-booth-accessories-selfie-party-booth-beverly-hills.html</v>
      </c>
    </row>
    <row r="190">
      <c r="A190" s="2" t="s">
        <v>304</v>
      </c>
      <c r="B190" s="2" t="s">
        <v>309</v>
      </c>
      <c r="D190" s="3" t="s">
        <v>310</v>
      </c>
      <c r="E190" s="1" t="str">
        <f>HYPERLINK("https://drive.google.com/file/d/1MGibxrsbOXDk80kMNssB235oxaHSGZwR/view?usp=sharing","mirror-photo-booth-rental-near-me-selfie-party-booth-beverly-hills.html")</f>
        <v>mirror-photo-booth-rental-near-me-selfie-party-booth-beverly-hills.html</v>
      </c>
    </row>
    <row r="191">
      <c r="A191" s="2" t="s">
        <v>304</v>
      </c>
      <c r="B191" s="2" t="s">
        <v>311</v>
      </c>
      <c r="D191" s="3" t="s">
        <v>312</v>
      </c>
      <c r="E191" s="1" t="str">
        <f>HYPERLINK("https://drive.google.com/file/d/1Kj6zMGZ8Ygq2C0gG-B0rgv_Nx1BRefJz/view?usp=sharing","photo-booth-for-wedding-reception-selfie-party-booth-beverly-hills.html")</f>
        <v>photo-booth-for-wedding-reception-selfie-party-booth-beverly-hills.html</v>
      </c>
    </row>
    <row r="192">
      <c r="A192" s="2" t="s">
        <v>304</v>
      </c>
      <c r="B192" s="2" t="s">
        <v>313</v>
      </c>
      <c r="D192" s="3" t="s">
        <v>314</v>
      </c>
      <c r="E192" s="1" t="str">
        <f>HYPERLINK("https://drive.google.com/file/d/16wYmLrJ8r1kmGPym8bwJHko7fToylO2P/view?usp=sharing","headshots-for-remote-teams-selfie-party-booth-beverly-hills.html")</f>
        <v>headshots-for-remote-teams-selfie-party-booth-beverly-hills.html</v>
      </c>
    </row>
    <row r="193">
      <c r="A193" s="2" t="s">
        <v>304</v>
      </c>
      <c r="B193" s="2" t="s">
        <v>315</v>
      </c>
      <c r="D193" s="3" t="s">
        <v>316</v>
      </c>
      <c r="E193" s="1" t="str">
        <f>HYPERLINK("https://drive.google.com/file/d/1r_vvJFjlPYH7jGrEXONvsSnC_lNYrkUY/view?usp=sharing","ring-light-photo-booth-rental-selfie-party-booth-beverly-hills.html")</f>
        <v>ring-light-photo-booth-rental-selfie-party-booth-beverly-hills.html</v>
      </c>
    </row>
    <row r="194">
      <c r="A194" s="2" t="s">
        <v>304</v>
      </c>
      <c r="B194" s="2" t="s">
        <v>317</v>
      </c>
      <c r="D194" s="3" t="s">
        <v>318</v>
      </c>
      <c r="E194" s="1" t="str">
        <f>HYPERLINK("https://drive.google.com/file/d/1Hk_Y5KCfSZnICJj2kjX60cKK_G2gF4uY/view?usp=sharing","photobooth-los-angeles-selfie-party-booth-beverly-hills.html")</f>
        <v>photobooth-los-angeles-selfie-party-booth-beverly-hills.html</v>
      </c>
    </row>
    <row r="195">
      <c r="A195" s="2" t="s">
        <v>304</v>
      </c>
      <c r="B195" s="2" t="s">
        <v>319</v>
      </c>
      <c r="D195" s="3" t="s">
        <v>320</v>
      </c>
      <c r="E195" s="1" t="str">
        <f>HYPERLINK("https://drive.google.com/file/d/1_yD8SAZEHfS2aoWNgI6M4MTZbUNQjZNr/view?usp=sharing","photo-booth-rental-surrey-selfie-party-booth-beverly-hills.html")</f>
        <v>photo-booth-rental-surrey-selfie-party-booth-beverly-hills.html</v>
      </c>
    </row>
    <row r="196">
      <c r="A196" s="2" t="s">
        <v>304</v>
      </c>
      <c r="B196" s="2" t="s">
        <v>321</v>
      </c>
      <c r="D196" s="3" t="s">
        <v>322</v>
      </c>
      <c r="E196" s="1" t="str">
        <f>HYPERLINK("https://drive.google.com/file/d/1sh3E4MeMda2EBbAkliZKGNq1iPPPKpoj/view?usp=sharing","369-photo-booth-rental-selfie-party-booth-beverly-hills.html")</f>
        <v>369-photo-booth-rental-selfie-party-booth-beverly-hills.html</v>
      </c>
    </row>
    <row r="197">
      <c r="A197" s="2" t="s">
        <v>304</v>
      </c>
      <c r="B197" s="2" t="s">
        <v>323</v>
      </c>
      <c r="D197" s="3" t="s">
        <v>324</v>
      </c>
      <c r="E197" s="1" t="str">
        <f>HYPERLINK("https://drive.google.com/file/d/1egfj_lP9orHeV-NLtCcn6eho4K3fIOH3/view?usp=sharing","360-photo-booth-cost-selfie-party-booth-beverly-hills.html")</f>
        <v>360-photo-booth-cost-selfie-party-booth-beverly-hills.html</v>
      </c>
    </row>
    <row r="198">
      <c r="A198" s="2" t="s">
        <v>304</v>
      </c>
      <c r="B198" s="2" t="s">
        <v>325</v>
      </c>
      <c r="D198" s="3" t="s">
        <v>326</v>
      </c>
      <c r="E198" s="1" t="str">
        <f>HYPERLINK("https://drive.google.com/file/d/17e4kclqvN1MPC1u8OpsApbgGmV47SHUq/view?usp=sharing","diy-wedding-photo-booth-selfie-party-booth-beverly-hills.html")</f>
        <v>diy-wedding-photo-booth-selfie-party-booth-beverly-hills.html</v>
      </c>
    </row>
    <row r="199">
      <c r="A199" s="2" t="s">
        <v>304</v>
      </c>
      <c r="B199" s="2" t="s">
        <v>327</v>
      </c>
      <c r="D199" s="3" t="s">
        <v>328</v>
      </c>
      <c r="E199" s="1" t="str">
        <f>HYPERLINK("https://drive.google.com/file/d/1ytygKpCKit1V5oGrLML3ckOnhDVcBamk/view?usp=sharing","photo-machine-rental-selfie-party-booth-beverly-hills.html")</f>
        <v>photo-machine-rental-selfie-party-booth-beverly-hills.html</v>
      </c>
    </row>
    <row r="200">
      <c r="A200" s="2" t="s">
        <v>304</v>
      </c>
      <c r="B200" s="2" t="s">
        <v>329</v>
      </c>
      <c r="D200" s="3" t="s">
        <v>330</v>
      </c>
      <c r="E200" s="1" t="str">
        <f>HYPERLINK("https://drive.google.com/file/d/18JVqk2SFztkpcBWpFp1QBaa9n4fyaGm8/view?usp=sharing","photo-booth-enclosure-selfie-party-booth-beverly-hills.html")</f>
        <v>photo-booth-enclosure-selfie-party-booth-beverly-hills.html</v>
      </c>
    </row>
    <row r="201">
      <c r="A201" s="2" t="s">
        <v>304</v>
      </c>
      <c r="B201" s="2" t="s">
        <v>331</v>
      </c>
      <c r="D201" s="3" t="s">
        <v>332</v>
      </c>
      <c r="E201" s="1" t="str">
        <f>HYPERLINK("https://drive.google.com/file/d/19nkSOaZiK2ncbYW0dAOKyBPqB-vMLlfy/view?usp=sharing","wedding-photo-booth-near-me-selfie-party-booth-beverly-hills.html")</f>
        <v>wedding-photo-booth-near-me-selfie-party-booth-beverly-hills.html</v>
      </c>
    </row>
    <row r="202">
      <c r="A202" s="2" t="s">
        <v>304</v>
      </c>
      <c r="B202" s="2" t="s">
        <v>333</v>
      </c>
      <c r="D202" s="3" t="s">
        <v>334</v>
      </c>
      <c r="E202" s="1" t="str">
        <f>HYPERLINK("https://drive.google.com/file/d/1mHL-BjKfwZjmv4BLjUJQYC6pcK6FkEEw/view?usp=sharing","photo-booth-services-near-me-selfie-party-booth-beverly-hills.html")</f>
        <v>photo-booth-services-near-me-selfie-party-booth-beverly-hills.html</v>
      </c>
    </row>
    <row r="203">
      <c r="A203" s="2" t="s">
        <v>304</v>
      </c>
      <c r="B203" s="2" t="s">
        <v>335</v>
      </c>
      <c r="D203" s="3" t="s">
        <v>336</v>
      </c>
      <c r="E203" s="1" t="str">
        <f>HYPERLINK("https://drive.google.com/file/d/1gtBADBUpNM5sUBLyu_NANtnImdpf6Xz7/view?usp=sharing","roamer-photo-booth-selfie-party-booth-beverly-hills.html")</f>
        <v>roamer-photo-booth-selfie-party-booth-beverly-hills.html</v>
      </c>
    </row>
    <row r="204">
      <c r="A204" s="2" t="s">
        <v>304</v>
      </c>
      <c r="B204" s="2" t="s">
        <v>337</v>
      </c>
      <c r="D204" s="3" t="s">
        <v>338</v>
      </c>
      <c r="E204" s="1" t="str">
        <f>HYPERLINK("https://drive.google.com/file/d/1hmBfj174I3IRpzwKTML6FUDSlYtnsZpc/view?usp=sharing","seattle-photo-booth-selfie-party-booth-beverly-hills.html")</f>
        <v>seattle-photo-booth-selfie-party-booth-beverly-hills.html</v>
      </c>
    </row>
    <row r="205">
      <c r="A205" s="2" t="s">
        <v>304</v>
      </c>
      <c r="B205" s="2" t="s">
        <v>339</v>
      </c>
      <c r="D205" s="3" t="s">
        <v>340</v>
      </c>
      <c r="E205" s="1" t="str">
        <f>HYPERLINK("https://drive.google.com/file/d/1bhdO6qWHWoR3Ajd8t-BhGTBrrQGezi2P/view?usp=sharing","camera-booth-selfie-party-booth-beverly-hills.html")</f>
        <v>camera-booth-selfie-party-booth-beverly-hills.html</v>
      </c>
    </row>
    <row r="206" ht="112.5" customHeight="1">
      <c r="A206" s="2" t="s">
        <v>341</v>
      </c>
      <c r="B206" s="2" t="s">
        <v>342</v>
      </c>
      <c r="C206" s="1" t="str">
        <f>HYPERLINK("https://drive.google.com/file/d/19AB668MzuC0jJuUPpFJd6EHIOp6WXeH8/view?usp=sharing", IMAGE("https://api.qrserver.com/v1/create-qr-code/?size=150x150&amp;data=https://drive.google.com/file/d/19AB668MzuC0jJuUPpFJd6EHIOp6WXeH8/view?usp=sharing",1))</f>
        <v/>
      </c>
      <c r="D206" s="3" t="s">
        <v>343</v>
      </c>
      <c r="E206" s="1" t="str">
        <f>HYPERLINK("https://drive.google.com/file/d/19AB668MzuC0jJuUPpFJd6EHIOp6WXeH8/view?usp=sharing","selfie party booth beverly hills-selfie party booth beverly hills.ods")</f>
        <v>selfie party booth beverly hills-selfie party booth beverly hills.ods</v>
      </c>
    </row>
    <row r="207" ht="112.5" customHeight="1">
      <c r="A207" s="2" t="s">
        <v>344</v>
      </c>
      <c r="B207" s="2" t="s">
        <v>345</v>
      </c>
      <c r="C207" s="1" t="str">
        <f>HYPERLINK("https://docs.google.com/spreadsheets/d/1a4PPTeUBsyCBBIXMGyFxWwvKjcLH_-Qr/edit?usp=sharing&amp;ouid=115602453726005426174&amp;rtpof=true&amp;sd=true", IMAGE("https://api.qrserver.com/v1/create-qr-code/?size=150x150&amp;data=https://docs.google.com/spreadsheets/d/1a4PPTeUBsyCBBIXMGyFxWwvKjcLH_-Qr/edit?usp=sharing&amp;ouid=115602453726005426174&amp;rtpof=true&amp;sd=true",1))</f>
        <v/>
      </c>
      <c r="D207" s="3" t="s">
        <v>346</v>
      </c>
      <c r="E207" s="1" t="str">
        <f>HYPERLINK("https://docs.google.com/spreadsheets/d/1a4PPTeUBsyCBBIXMGyFxWwvKjcLH_-Qr/edit?usp=sharing&amp;ouid=115602453726005426174&amp;rtpof=true&amp;sd=true","selfie party booth beverly hills-selfie party booth beverly hills.xlsx")</f>
        <v>selfie party booth beverly hills-selfie party booth beverly hills.xlsx</v>
      </c>
    </row>
    <row r="208" ht="112.5" customHeight="1">
      <c r="A208" s="2" t="s">
        <v>341</v>
      </c>
      <c r="B208" s="2" t="s">
        <v>347</v>
      </c>
      <c r="C208" s="1" t="str">
        <f>HYPERLINK("https://drive.google.com/file/d/12LmGYFG5OOvW4IOmnGVKnmBhyyZCwrRn/view?usp=sharing", IMAGE("https://api.qrserver.com/v1/create-qr-code/?size=150x150&amp;data=https://drive.google.com/file/d/12LmGYFG5OOvW4IOmnGVKnmBhyyZCwrRn/view?usp=sharing",1))</f>
        <v/>
      </c>
      <c r="D208" s="3" t="s">
        <v>348</v>
      </c>
      <c r="E208" s="1" t="str">
        <f>HYPERLINK("https://drive.google.com/file/d/12LmGYFG5OOvW4IOmnGVKnmBhyyZCwrRn/view?usp=sharing","selfie party booth beverly hills-Keywords.ods")</f>
        <v>selfie party booth beverly hills-Keywords.ods</v>
      </c>
    </row>
    <row r="209" ht="112.5" customHeight="1">
      <c r="A209" s="2" t="s">
        <v>344</v>
      </c>
      <c r="B209" s="2" t="s">
        <v>349</v>
      </c>
      <c r="C209" s="1" t="str">
        <f>HYPERLINK("https://docs.google.com/spreadsheets/d/1A97in3LZWG3Y5T53bqkcuXCAmaUK1kQ1/edit?usp=sharing&amp;ouid=115602453726005426174&amp;rtpof=true&amp;sd=true", IMAGE("https://api.qrserver.com/v1/create-qr-code/?size=150x150&amp;data=https://docs.google.com/spreadsheets/d/1A97in3LZWG3Y5T53bqkcuXCAmaUK1kQ1/edit?usp=sharing&amp;ouid=115602453726005426174&amp;rtpof=true&amp;sd=true",1))</f>
        <v/>
      </c>
      <c r="D209" s="3" t="s">
        <v>350</v>
      </c>
      <c r="E209" s="1" t="str">
        <f>HYPERLINK("https://docs.google.com/spreadsheets/d/1A97in3LZWG3Y5T53bqkcuXCAmaUK1kQ1/edit?usp=sharing&amp;ouid=115602453726005426174&amp;rtpof=true&amp;sd=true","selfie party booth beverly hills-Keywords.xlsx")</f>
        <v>selfie party booth beverly hills-Keywords.xlsx</v>
      </c>
    </row>
    <row r="210" ht="112.5" customHeight="1">
      <c r="A210" s="2" t="s">
        <v>341</v>
      </c>
      <c r="B210" s="2" t="s">
        <v>351</v>
      </c>
      <c r="C210" s="1" t="str">
        <f>HYPERLINK("https://drive.google.com/file/d/1AH_3o_nGTzb62ZwJSgs4zpOzYV6v0D3c/view?usp=sharing", IMAGE("https://api.qrserver.com/v1/create-qr-code/?size=150x150&amp;data=https://drive.google.com/file/d/1AH_3o_nGTzb62ZwJSgs4zpOzYV6v0D3c/view?usp=sharing",1))</f>
        <v/>
      </c>
      <c r="D210" s="3" t="s">
        <v>352</v>
      </c>
      <c r="E210" s="1" t="str">
        <f>HYPERLINK("https://drive.google.com/file/d/1AH_3o_nGTzb62ZwJSgs4zpOzYV6v0D3c/view?usp=sharing","selfie party booth beverly hills-Content.ods")</f>
        <v>selfie party booth beverly hills-Content.ods</v>
      </c>
    </row>
    <row r="211" ht="112.5" customHeight="1">
      <c r="A211" s="2" t="s">
        <v>344</v>
      </c>
      <c r="B211" s="2" t="s">
        <v>353</v>
      </c>
      <c r="C211" s="1" t="str">
        <f>HYPERLINK("https://docs.google.com/spreadsheets/d/15hzq6U-zrlOb0ekvbQTwDo_wu2Ir66-W/edit?usp=sharing&amp;ouid=115602453726005426174&amp;rtpof=true&amp;sd=true", IMAGE("https://api.qrserver.com/v1/create-qr-code/?size=150x150&amp;data=https://docs.google.com/spreadsheets/d/15hzq6U-zrlOb0ekvbQTwDo_wu2Ir66-W/edit?usp=sharing&amp;ouid=115602453726005426174&amp;rtpof=true&amp;sd=true",1))</f>
        <v/>
      </c>
      <c r="D211" s="3" t="s">
        <v>354</v>
      </c>
      <c r="E211" s="1" t="str">
        <f>HYPERLINK("https://docs.google.com/spreadsheets/d/15hzq6U-zrlOb0ekvbQTwDo_wu2Ir66-W/edit?usp=sharing&amp;ouid=115602453726005426174&amp;rtpof=true&amp;sd=true","selfie party booth beverly hills-Content.xlsx")</f>
        <v>selfie party booth beverly hills-Content.xlsx</v>
      </c>
    </row>
    <row r="212" ht="112.5" customHeight="1">
      <c r="A212" s="2" t="s">
        <v>341</v>
      </c>
      <c r="B212" s="2" t="s">
        <v>355</v>
      </c>
      <c r="C212" s="1" t="str">
        <f>HYPERLINK("https://drive.google.com/file/d/1Gpwp5P2TUoWD2Plrgaw_warB-1sUhRAi/view?usp=sharing", IMAGE("https://api.qrserver.com/v1/create-qr-code/?size=150x150&amp;data=https://drive.google.com/file/d/1Gpwp5P2TUoWD2Plrgaw_warB-1sUhRAi/view?usp=sharing",1))</f>
        <v/>
      </c>
      <c r="D212" s="3" t="s">
        <v>356</v>
      </c>
      <c r="E212" s="1" t="str">
        <f>HYPERLINK("https://drive.google.com/file/d/1Gpwp5P2TUoWD2Plrgaw_warB-1sUhRAi/view?usp=sharing","selfie party booth beverly hills-Calendar Events.ods")</f>
        <v>selfie party booth beverly hills-Calendar Events.ods</v>
      </c>
    </row>
    <row r="213" ht="112.5" customHeight="1">
      <c r="A213" s="2" t="s">
        <v>344</v>
      </c>
      <c r="B213" s="2" t="s">
        <v>357</v>
      </c>
      <c r="C213" s="1" t="str">
        <f>HYPERLINK("https://docs.google.com/spreadsheets/d/1NotVN0SniEGNKJotzNNxqqVqwEGjwaCv/edit?usp=sharing&amp;ouid=115602453726005426174&amp;rtpof=true&amp;sd=true", IMAGE("https://api.qrserver.com/v1/create-qr-code/?size=150x150&amp;data=https://docs.google.com/spreadsheets/d/1NotVN0SniEGNKJotzNNxqqVqwEGjwaCv/edit?usp=sharing&amp;ouid=115602453726005426174&amp;rtpof=true&amp;sd=true",1))</f>
        <v/>
      </c>
      <c r="D213" s="3" t="s">
        <v>358</v>
      </c>
      <c r="E213" s="1" t="str">
        <f>HYPERLINK("https://docs.google.com/spreadsheets/d/1NotVN0SniEGNKJotzNNxqqVqwEGjwaCv/edit?usp=sharing&amp;ouid=115602453726005426174&amp;rtpof=true&amp;sd=true","selfie party booth beverly hills-Calendar Events.xlsx")</f>
        <v>selfie party booth beverly hills-Calendar Events.xlsx</v>
      </c>
    </row>
    <row r="214" ht="112.5" customHeight="1">
      <c r="A214" s="2" t="s">
        <v>341</v>
      </c>
      <c r="B214" s="2" t="s">
        <v>359</v>
      </c>
      <c r="C214" s="1" t="str">
        <f>HYPERLINK("https://drive.google.com/file/d/11gtkgWaa4Vi1UucjaQgWgHmw4fIkGHzb/view?usp=sharing", IMAGE("https://api.qrserver.com/v1/create-qr-code/?size=150x150&amp;data=https://drive.google.com/file/d/11gtkgWaa4Vi1UucjaQgWgHmw4fIkGHzb/view?usp=sharing",1))</f>
        <v/>
      </c>
      <c r="D214" s="3" t="s">
        <v>360</v>
      </c>
      <c r="E214" s="1" t="str">
        <f>HYPERLINK("https://drive.google.com/file/d/11gtkgWaa4Vi1UucjaQgWgHmw4fIkGHzb/view?usp=sharing","selfie party booth beverly hills-RSS Feeds.ods")</f>
        <v>selfie party booth beverly hills-RSS Feeds.ods</v>
      </c>
    </row>
    <row r="215" ht="112.5" customHeight="1">
      <c r="A215" s="2" t="s">
        <v>344</v>
      </c>
      <c r="B215" s="2" t="s">
        <v>361</v>
      </c>
      <c r="C215" s="1" t="str">
        <f>HYPERLINK("https://docs.google.com/spreadsheets/d/1y8j0UZFnGmHWsDTP3P5ZpCjuCc3qSp_H/edit?usp=sharing&amp;ouid=115602453726005426174&amp;rtpof=true&amp;sd=true", IMAGE("https://api.qrserver.com/v1/create-qr-code/?size=150x150&amp;data=https://docs.google.com/spreadsheets/d/1y8j0UZFnGmHWsDTP3P5ZpCjuCc3qSp_H/edit?usp=sharing&amp;ouid=115602453726005426174&amp;rtpof=true&amp;sd=true",1))</f>
        <v/>
      </c>
      <c r="D215" s="3" t="s">
        <v>362</v>
      </c>
      <c r="E215" s="1" t="str">
        <f>HYPERLINK("https://docs.google.com/spreadsheets/d/1y8j0UZFnGmHWsDTP3P5ZpCjuCc3qSp_H/edit?usp=sharing&amp;ouid=115602453726005426174&amp;rtpof=true&amp;sd=true","selfie party booth beverly hills-RSS Feeds.xlsx")</f>
        <v>selfie party booth beverly hills-RSS Feeds.xlsx</v>
      </c>
    </row>
    <row r="216" ht="112.5" customHeight="1">
      <c r="A216" s="2" t="s">
        <v>341</v>
      </c>
      <c r="B216" s="2" t="s">
        <v>363</v>
      </c>
      <c r="C216" s="1" t="str">
        <f>HYPERLINK("https://drive.google.com/file/d/1CUQXmw4WAuQTn6FisqdUy1QCl6XXD_bG/view?usp=sharing", IMAGE("https://api.qrserver.com/v1/create-qr-code/?size=150x150&amp;data=https://drive.google.com/file/d/1CUQXmw4WAuQTn6FisqdUy1QCl6XXD_bG/view?usp=sharing",1))</f>
        <v/>
      </c>
      <c r="D216" s="3" t="s">
        <v>364</v>
      </c>
      <c r="E216" s="1" t="str">
        <f>HYPERLINK("https://drive.google.com/file/d/1CUQXmw4WAuQTn6FisqdUy1QCl6XXD_bG/view?usp=sharing","selfie party booth beverly hills-Iframe Embeds.ods")</f>
        <v>selfie party booth beverly hills-Iframe Embeds.ods</v>
      </c>
    </row>
    <row r="217" ht="112.5" customHeight="1">
      <c r="A217" s="2" t="s">
        <v>344</v>
      </c>
      <c r="B217" s="2" t="s">
        <v>365</v>
      </c>
      <c r="C217" s="1" t="str">
        <f>HYPERLINK("https://docs.google.com/spreadsheets/d/1EXpnRlh6RBnSCAJih9BBGjq9M_d5R-VH/edit?usp=sharing&amp;ouid=115602453726005426174&amp;rtpof=true&amp;sd=true", IMAGE("https://api.qrserver.com/v1/create-qr-code/?size=150x150&amp;data=https://docs.google.com/spreadsheets/d/1EXpnRlh6RBnSCAJih9BBGjq9M_d5R-VH/edit?usp=sharing&amp;ouid=115602453726005426174&amp;rtpof=true&amp;sd=true",1))</f>
        <v/>
      </c>
      <c r="D217" s="3" t="s">
        <v>366</v>
      </c>
      <c r="E217" s="1" t="str">
        <f>HYPERLINK("https://docs.google.com/spreadsheets/d/1EXpnRlh6RBnSCAJih9BBGjq9M_d5R-VH/edit?usp=sharing&amp;ouid=115602453726005426174&amp;rtpof=true&amp;sd=true","selfie party booth beverly hills-Iframe Embeds.xlsx")</f>
        <v>selfie party booth beverly hills-Iframe Embeds.xlsx</v>
      </c>
    </row>
    <row r="218" ht="112.5" customHeight="1">
      <c r="A218" s="2" t="s">
        <v>367</v>
      </c>
      <c r="B218" s="2" t="s">
        <v>368</v>
      </c>
      <c r="C218" s="1" t="str">
        <f>HYPERLINK("https://drive.google.com/file/d/12zb7xyo2GzmVZvHpBTFZsWALtft6aAKq/view?usp=sharing", IMAGE("https://api.qrserver.com/v1/create-qr-code/?size=150x150&amp;data=https://drive.google.com/file/d/12zb7xyo2GzmVZvHpBTFZsWALtft6aAKq/view?usp=sharing",1))</f>
        <v/>
      </c>
      <c r="D218" s="3" t="s">
        <v>369</v>
      </c>
      <c r="E218" s="1" t="str">
        <f>HYPERLINK("https://drive.google.com/file/d/12zb7xyo2GzmVZvHpBTFZsWALtft6aAKq/view?usp=sharing","roamer photo booth.rtf")</f>
        <v>roamer photo booth.rtf</v>
      </c>
    </row>
    <row r="219" ht="112.5" customHeight="1">
      <c r="A219" s="2" t="s">
        <v>370</v>
      </c>
      <c r="B219" s="2" t="s">
        <v>371</v>
      </c>
      <c r="C219" s="1" t="str">
        <f>HYPERLINK("https://drive.google.com/file/d/1P4-MXp9WATIUrTLnvDixyjH6ggqWlkBJ/view?usp=sharing", IMAGE("https://api.qrserver.com/v1/create-qr-code/?size=150x150&amp;data=https://drive.google.com/file/d/1P4-MXp9WATIUrTLnvDixyjH6ggqWlkBJ/view?usp=sharing",1))</f>
        <v/>
      </c>
      <c r="D219" s="3" t="s">
        <v>372</v>
      </c>
      <c r="E219" s="1" t="str">
        <f>HYPERLINK("https://drive.google.com/file/d/1P4-MXp9WATIUrTLnvDixyjH6ggqWlkBJ/view?usp=sharing","roamer photo booth.txt")</f>
        <v>roamer photo booth.txt</v>
      </c>
    </row>
    <row r="220" ht="112.5" customHeight="1">
      <c r="A220" s="2" t="s">
        <v>367</v>
      </c>
      <c r="B220" s="2" t="s">
        <v>373</v>
      </c>
      <c r="C220" s="1" t="str">
        <f>HYPERLINK("https://drive.google.com/file/d/11ADTYSQ7A792TGw8C2_-erIdGJyfcaEo/view?usp=sharing", IMAGE("https://api.qrserver.com/v1/create-qr-code/?size=150x150&amp;data=https://drive.google.com/file/d/11ADTYSQ7A792TGw8C2_-erIdGJyfcaEo/view?usp=sharing",1))</f>
        <v/>
      </c>
      <c r="D220" s="3" t="s">
        <v>374</v>
      </c>
      <c r="E220" s="1" t="str">
        <f>HYPERLINK("https://drive.google.com/file/d/11ADTYSQ7A792TGw8C2_-erIdGJyfcaEo/view?usp=sharing","selfie station rental near me.rtf")</f>
        <v>selfie station rental near me.rtf</v>
      </c>
    </row>
    <row r="221" ht="112.5" customHeight="1">
      <c r="A221" s="2" t="s">
        <v>370</v>
      </c>
      <c r="B221" s="2" t="s">
        <v>375</v>
      </c>
      <c r="C221" s="1" t="str">
        <f>HYPERLINK("https://drive.google.com/file/d/1LpXFRHoNIT9PrR7tXoxIkmDLnCk5rTGh/view?usp=sharing", IMAGE("https://api.qrserver.com/v1/create-qr-code/?size=150x150&amp;data=https://drive.google.com/file/d/1LpXFRHoNIT9PrR7tXoxIkmDLnCk5rTGh/view?usp=sharing",1))</f>
        <v/>
      </c>
      <c r="D221" s="3" t="s">
        <v>376</v>
      </c>
      <c r="E221" s="1" t="str">
        <f>HYPERLINK("https://drive.google.com/file/d/1LpXFRHoNIT9PrR7tXoxIkmDLnCk5rTGh/view?usp=sharing","selfie station rental near me.txt")</f>
        <v>selfie station rental near me.txt</v>
      </c>
    </row>
    <row r="222" ht="112.5" customHeight="1">
      <c r="A222" s="2" t="s">
        <v>367</v>
      </c>
      <c r="B222" s="2" t="s">
        <v>377</v>
      </c>
      <c r="C222" s="1" t="str">
        <f>HYPERLINK("https://drive.google.com/file/d/1qVpZgzq7S617jovdCmgvD-KEoqyxz5vC/view?usp=sharing", IMAGE("https://api.qrserver.com/v1/create-qr-code/?size=150x150&amp;data=https://drive.google.com/file/d/1qVpZgzq7S617jovdCmgvD-KEoqyxz5vC/view?usp=sharing",1))</f>
        <v/>
      </c>
      <c r="D222" s="3" t="s">
        <v>378</v>
      </c>
      <c r="E222" s="1" t="str">
        <f>HYPERLINK("https://drive.google.com/file/d/1qVpZgzq7S617jovdCmgvD-KEoqyxz5vC/view?usp=sharing","open air photo booth for sale.rtf")</f>
        <v>open air photo booth for sale.rtf</v>
      </c>
    </row>
    <row r="223" ht="112.5" customHeight="1">
      <c r="A223" s="2" t="s">
        <v>370</v>
      </c>
      <c r="B223" s="2" t="s">
        <v>379</v>
      </c>
      <c r="C223" s="1" t="str">
        <f>HYPERLINK("https://drive.google.com/file/d/1Z-ev_Orfd_TYwmMMjW2A0dEsT3OXYVUS/view?usp=sharing", IMAGE("https://api.qrserver.com/v1/create-qr-code/?size=150x150&amp;data=https://drive.google.com/file/d/1Z-ev_Orfd_TYwmMMjW2A0dEsT3OXYVUS/view?usp=sharing",1))</f>
        <v/>
      </c>
      <c r="D223" s="3" t="s">
        <v>380</v>
      </c>
      <c r="E223" s="1" t="str">
        <f>HYPERLINK("https://drive.google.com/file/d/1Z-ev_Orfd_TYwmMMjW2A0dEsT3OXYVUS/view?usp=sharing","open air photo booth for sale.txt")</f>
        <v>open air photo booth for sale.txt</v>
      </c>
    </row>
    <row r="224" ht="112.5" customHeight="1">
      <c r="A224" s="2" t="s">
        <v>367</v>
      </c>
      <c r="B224" s="2" t="s">
        <v>381</v>
      </c>
      <c r="C224" s="1" t="str">
        <f>HYPERLINK("https://drive.google.com/file/d/1HXDjJSjr5DlECSQIfYBxa-6fg6-Cw_wJ/view?usp=sharing", IMAGE("https://api.qrserver.com/v1/create-qr-code/?size=150x150&amp;data=https://drive.google.com/file/d/1HXDjJSjr5DlECSQIfYBxa-6fg6-Cw_wJ/view?usp=sharing",1))</f>
        <v/>
      </c>
      <c r="D224" s="3" t="s">
        <v>382</v>
      </c>
      <c r="E224" s="1" t="str">
        <f>HYPERLINK("https://drive.google.com/file/d/1HXDjJSjr5DlECSQIfYBxa-6fg6-Cw_wJ/view?usp=sharing","at home photo booth.rtf")</f>
        <v>at home photo booth.rtf</v>
      </c>
    </row>
    <row r="225" ht="112.5" customHeight="1">
      <c r="A225" s="2" t="s">
        <v>370</v>
      </c>
      <c r="B225" s="2" t="s">
        <v>383</v>
      </c>
      <c r="C225" s="1" t="str">
        <f>HYPERLINK("https://drive.google.com/file/d/1Ov73aMrZPs1gSdiOiKP5Qi_2xjV0q1LV/view?usp=sharing", IMAGE("https://api.qrserver.com/v1/create-qr-code/?size=150x150&amp;data=https://drive.google.com/file/d/1Ov73aMrZPs1gSdiOiKP5Qi_2xjV0q1LV/view?usp=sharing",1))</f>
        <v/>
      </c>
      <c r="D225" s="3" t="s">
        <v>384</v>
      </c>
      <c r="E225" s="1" t="str">
        <f>HYPERLINK("https://drive.google.com/file/d/1Ov73aMrZPs1gSdiOiKP5Qi_2xjV0q1LV/view?usp=sharing","at home photo booth.txt")</f>
        <v>at home photo booth.txt</v>
      </c>
    </row>
    <row r="226" ht="112.5" customHeight="1">
      <c r="A226" s="2" t="s">
        <v>367</v>
      </c>
      <c r="B226" s="2" t="s">
        <v>385</v>
      </c>
      <c r="C226" s="1" t="str">
        <f>HYPERLINK("https://drive.google.com/file/d/1P9-HOEpQs_XH-VM29GWrtmkxqd3t-lez/view?usp=sharing", IMAGE("https://api.qrserver.com/v1/create-qr-code/?size=150x150&amp;data=https://drive.google.com/file/d/1P9-HOEpQs_XH-VM29GWrtmkxqd3t-lez/view?usp=sharing",1))</f>
        <v/>
      </c>
      <c r="D226" s="3" t="s">
        <v>386</v>
      </c>
      <c r="E226" s="1" t="str">
        <f>HYPERLINK("https://drive.google.com/file/d/1P9-HOEpQs_XH-VM29GWrtmkxqd3t-lez/view?usp=sharing","seattle photo booth.rtf")</f>
        <v>seattle photo booth.rtf</v>
      </c>
    </row>
    <row r="227" ht="112.5" customHeight="1">
      <c r="A227" s="2" t="s">
        <v>370</v>
      </c>
      <c r="B227" s="2" t="s">
        <v>387</v>
      </c>
      <c r="C227" s="1" t="str">
        <f>HYPERLINK("https://drive.google.com/file/d/1jrVppwvAzLqhaKiOh42jIRAKxSGwXKZg/view?usp=sharing", IMAGE("https://api.qrserver.com/v1/create-qr-code/?size=150x150&amp;data=https://drive.google.com/file/d/1jrVppwvAzLqhaKiOh42jIRAKxSGwXKZg/view?usp=sharing",1))</f>
        <v/>
      </c>
      <c r="D227" s="3" t="s">
        <v>388</v>
      </c>
      <c r="E227" s="1" t="str">
        <f>HYPERLINK("https://drive.google.com/file/d/1jrVppwvAzLqhaKiOh42jIRAKxSGwXKZg/view?usp=sharing","seattle photo booth.txt")</f>
        <v>seattle photo booth.txt</v>
      </c>
    </row>
    <row r="228" ht="112.5" customHeight="1">
      <c r="A228" s="2" t="s">
        <v>367</v>
      </c>
      <c r="B228" s="2" t="s">
        <v>389</v>
      </c>
      <c r="C228" s="1" t="str">
        <f>HYPERLINK("https://drive.google.com/file/d/1QKxbl2Lx-AN5_19ilO_9XGzkiOeW4Jnt/view?usp=sharing", IMAGE("https://api.qrserver.com/v1/create-qr-code/?size=150x150&amp;data=https://drive.google.com/file/d/1QKxbl2Lx-AN5_19ilO_9XGzkiOeW4Jnt/view?usp=sharing",1))</f>
        <v/>
      </c>
      <c r="D228" s="3" t="s">
        <v>390</v>
      </c>
      <c r="E228" s="1" t="str">
        <f>HYPERLINK("https://drive.google.com/file/d/1QKxbl2Lx-AN5_19ilO_9XGzkiOeW4Jnt/view?usp=sharing","camera booth.rtf")</f>
        <v>camera booth.rtf</v>
      </c>
    </row>
    <row r="229" ht="112.5" customHeight="1">
      <c r="A229" s="2" t="s">
        <v>370</v>
      </c>
      <c r="B229" s="2" t="s">
        <v>391</v>
      </c>
      <c r="C229" s="1" t="str">
        <f>HYPERLINK("https://drive.google.com/file/d/1gX_j4mXxC4-m-llt-bc_e1bpI_fpXvp2/view?usp=sharing", IMAGE("https://api.qrserver.com/v1/create-qr-code/?size=150x150&amp;data=https://drive.google.com/file/d/1gX_j4mXxC4-m-llt-bc_e1bpI_fpXvp2/view?usp=sharing",1))</f>
        <v/>
      </c>
      <c r="D229" s="3" t="s">
        <v>392</v>
      </c>
      <c r="E229" s="1" t="str">
        <f>HYPERLINK("https://drive.google.com/file/d/1gX_j4mXxC4-m-llt-bc_e1bpI_fpXvp2/view?usp=sharing","camera booth.txt")</f>
        <v>camera booth.txt</v>
      </c>
    </row>
    <row r="230" ht="112.5" customHeight="1">
      <c r="A230" s="2" t="s">
        <v>367</v>
      </c>
      <c r="B230" s="2" t="s">
        <v>393</v>
      </c>
      <c r="C230" s="1" t="str">
        <f>HYPERLINK("https://drive.google.com/file/d/1kpT51BZSa7gBkohVkP77qBlVrESaKn2o/view?usp=sharing", IMAGE("https://api.qrserver.com/v1/create-qr-code/?size=150x150&amp;data=https://drive.google.com/file/d/1kpT51BZSa7gBkohVkP77qBlVrESaKn2o/view?usp=sharing",1))</f>
        <v/>
      </c>
      <c r="D230" s="3" t="s">
        <v>394</v>
      </c>
      <c r="E230" s="1" t="str">
        <f>HYPERLINK("https://drive.google.com/file/d/1kpT51BZSa7gBkohVkP77qBlVrESaKn2o/view?usp=sharing","photo booth services near me.rtf")</f>
        <v>photo booth services near me.rtf</v>
      </c>
    </row>
    <row r="231" ht="112.5" customHeight="1">
      <c r="A231" s="2" t="s">
        <v>370</v>
      </c>
      <c r="B231" s="2" t="s">
        <v>395</v>
      </c>
      <c r="C231" s="1" t="str">
        <f>HYPERLINK("https://drive.google.com/file/d/1b5Ku8hxqwQ1p_xVzpZUPQNPAPP67VIC5/view?usp=sharing", IMAGE("https://api.qrserver.com/v1/create-qr-code/?size=150x150&amp;data=https://drive.google.com/file/d/1b5Ku8hxqwQ1p_xVzpZUPQNPAPP67VIC5/view?usp=sharing",1))</f>
        <v/>
      </c>
      <c r="D231" s="3" t="s">
        <v>396</v>
      </c>
      <c r="E231" s="1" t="str">
        <f>HYPERLINK("https://drive.google.com/file/d/1b5Ku8hxqwQ1p_xVzpZUPQNPAPP67VIC5/view?usp=sharing","photo booth services near me.txt")</f>
        <v>photo booth services near me.txt</v>
      </c>
    </row>
    <row r="232" ht="112.5" customHeight="1">
      <c r="A232" s="2" t="s">
        <v>367</v>
      </c>
      <c r="B232" s="2" t="s">
        <v>397</v>
      </c>
      <c r="C232" s="1" t="str">
        <f>HYPERLINK("https://drive.google.com/file/d/1_kHpympf9JodVt1lovvyzthxz2rKgU7Y/view?usp=sharing", IMAGE("https://api.qrserver.com/v1/create-qr-code/?size=150x150&amp;data=https://drive.google.com/file/d/1_kHpympf9JodVt1lovvyzthxz2rKgU7Y/view?usp=sharing",1))</f>
        <v/>
      </c>
      <c r="D232" s="3" t="s">
        <v>398</v>
      </c>
      <c r="E232" s="1" t="str">
        <f>HYPERLINK("https://drive.google.com/file/d/1_kHpympf9JodVt1lovvyzthxz2rKgU7Y/view?usp=sharing","wedding photo booth near me.rtf")</f>
        <v>wedding photo booth near me.rtf</v>
      </c>
    </row>
    <row r="233" ht="112.5" customHeight="1">
      <c r="A233" s="2" t="s">
        <v>370</v>
      </c>
      <c r="B233" s="2" t="s">
        <v>399</v>
      </c>
      <c r="C233" s="1" t="str">
        <f>HYPERLINK("https://drive.google.com/file/d/1dZURbt8NmPUj0bOkARURUx38O31On6U_/view?usp=sharing", IMAGE("https://api.qrserver.com/v1/create-qr-code/?size=150x150&amp;data=https://drive.google.com/file/d/1dZURbt8NmPUj0bOkARURUx38O31On6U_/view?usp=sharing",1))</f>
        <v/>
      </c>
      <c r="D233" s="3" t="s">
        <v>400</v>
      </c>
      <c r="E233" s="1" t="str">
        <f>HYPERLINK("https://drive.google.com/file/d/1dZURbt8NmPUj0bOkARURUx38O31On6U_/view?usp=sharing","wedding photo booth near me.txt")</f>
        <v>wedding photo booth near me.txt</v>
      </c>
    </row>
    <row r="234" ht="112.5" customHeight="1">
      <c r="A234" s="2" t="s">
        <v>367</v>
      </c>
      <c r="B234" s="2" t="s">
        <v>401</v>
      </c>
      <c r="C234" s="1" t="str">
        <f>HYPERLINK("https://drive.google.com/file/d/1_5i8CpCA0ggqotz3FlNs-hJoxKbrB1vs/view?usp=sharing", IMAGE("https://api.qrserver.com/v1/create-qr-code/?size=150x150&amp;data=https://drive.google.com/file/d/1_5i8CpCA0ggqotz3FlNs-hJoxKbrB1vs/view?usp=sharing",1))</f>
        <v/>
      </c>
      <c r="D234" s="3" t="s">
        <v>402</v>
      </c>
      <c r="E234" s="1" t="str">
        <f>HYPERLINK("https://drive.google.com/file/d/1_5i8CpCA0ggqotz3FlNs-hJoxKbrB1vs/view?usp=sharing","photo booth enclosure.rtf")</f>
        <v>photo booth enclosure.rtf</v>
      </c>
    </row>
    <row r="235" ht="112.5" customHeight="1">
      <c r="A235" s="2" t="s">
        <v>370</v>
      </c>
      <c r="B235" s="2" t="s">
        <v>403</v>
      </c>
      <c r="C235" s="1" t="str">
        <f>HYPERLINK("https://drive.google.com/file/d/1EMFZPd7PdjCWf16XTEdVjDtnW_tJuMZ-/view?usp=sharing", IMAGE("https://api.qrserver.com/v1/create-qr-code/?size=150x150&amp;data=https://drive.google.com/file/d/1EMFZPd7PdjCWf16XTEdVjDtnW_tJuMZ-/view?usp=sharing",1))</f>
        <v/>
      </c>
      <c r="D235" s="3" t="s">
        <v>404</v>
      </c>
      <c r="E235" s="1" t="str">
        <f>HYPERLINK("https://drive.google.com/file/d/1EMFZPd7PdjCWf16XTEdVjDtnW_tJuMZ-/view?usp=sharing","photo booth enclosure.txt")</f>
        <v>photo booth enclosure.txt</v>
      </c>
    </row>
    <row r="236" ht="112.5" customHeight="1">
      <c r="A236" s="2" t="s">
        <v>367</v>
      </c>
      <c r="B236" s="2" t="s">
        <v>405</v>
      </c>
      <c r="C236" s="1" t="str">
        <f>HYPERLINK("https://drive.google.com/file/d/1hHkt7HIS61BdFbhLnRz6cU5_seNRHCyS/view?usp=sharing", IMAGE("https://api.qrserver.com/v1/create-qr-code/?size=150x150&amp;data=https://drive.google.com/file/d/1hHkt7HIS61BdFbhLnRz6cU5_seNRHCyS/view?usp=sharing",1))</f>
        <v/>
      </c>
      <c r="D236" s="3" t="s">
        <v>406</v>
      </c>
      <c r="E236" s="1" t="str">
        <f>HYPERLINK("https://drive.google.com/file/d/1hHkt7HIS61BdFbhLnRz6cU5_seNRHCyS/view?usp=sharing","photo machine rental.rtf")</f>
        <v>photo machine rental.rtf</v>
      </c>
    </row>
    <row r="237" ht="112.5" customHeight="1">
      <c r="A237" s="2" t="s">
        <v>370</v>
      </c>
      <c r="B237" s="2" t="s">
        <v>407</v>
      </c>
      <c r="C237" s="1" t="str">
        <f>HYPERLINK("https://drive.google.com/file/d/1nSQ5XwU2kg0618x9QAbVoqgcpoI9wvbO/view?usp=sharing", IMAGE("https://api.qrserver.com/v1/create-qr-code/?size=150x150&amp;data=https://drive.google.com/file/d/1nSQ5XwU2kg0618x9QAbVoqgcpoI9wvbO/view?usp=sharing",1))</f>
        <v/>
      </c>
      <c r="D237" s="3" t="s">
        <v>408</v>
      </c>
      <c r="E237" s="1" t="str">
        <f>HYPERLINK("https://drive.google.com/file/d/1nSQ5XwU2kg0618x9QAbVoqgcpoI9wvbO/view?usp=sharing","photo machine rental.txt")</f>
        <v>photo machine rental.txt</v>
      </c>
    </row>
    <row r="238" ht="112.5" customHeight="1">
      <c r="A238" s="2" t="s">
        <v>367</v>
      </c>
      <c r="B238" s="2" t="s">
        <v>409</v>
      </c>
      <c r="C238" s="1" t="str">
        <f>HYPERLINK("https://drive.google.com/file/d/1xobejdSkqj3rbSUz-EBf8kuhyeSosgqR/view?usp=sharing", IMAGE("https://api.qrserver.com/v1/create-qr-code/?size=150x150&amp;data=https://drive.google.com/file/d/1xobejdSkqj3rbSUz-EBf8kuhyeSosgqR/view?usp=sharing",1))</f>
        <v/>
      </c>
      <c r="D238" s="3" t="s">
        <v>410</v>
      </c>
      <c r="E238" s="1" t="str">
        <f>HYPERLINK("https://drive.google.com/file/d/1xobejdSkqj3rbSUz-EBf8kuhyeSosgqR/view?usp=sharing","diy wedding photo booth.rtf")</f>
        <v>diy wedding photo booth.rtf</v>
      </c>
    </row>
    <row r="239" ht="112.5" customHeight="1">
      <c r="A239" s="2" t="s">
        <v>370</v>
      </c>
      <c r="B239" s="2" t="s">
        <v>411</v>
      </c>
      <c r="C239" s="1" t="str">
        <f>HYPERLINK("https://drive.google.com/file/d/1GpTasNIXwfAIePc99mlEtlxFj94Ud5ti/view?usp=sharing", IMAGE("https://api.qrserver.com/v1/create-qr-code/?size=150x150&amp;data=https://drive.google.com/file/d/1GpTasNIXwfAIePc99mlEtlxFj94Ud5ti/view?usp=sharing",1))</f>
        <v/>
      </c>
      <c r="D239" s="3" t="s">
        <v>412</v>
      </c>
      <c r="E239" s="1" t="str">
        <f>HYPERLINK("https://drive.google.com/file/d/1GpTasNIXwfAIePc99mlEtlxFj94Ud5ti/view?usp=sharing","diy wedding photo booth.txt")</f>
        <v>diy wedding photo booth.txt</v>
      </c>
    </row>
    <row r="240" ht="112.5" customHeight="1">
      <c r="A240" s="2" t="s">
        <v>367</v>
      </c>
      <c r="B240" s="2" t="s">
        <v>413</v>
      </c>
      <c r="C240" s="1" t="str">
        <f>HYPERLINK("https://drive.google.com/file/d/1KoSY4jaf2H4XCK2rpPRgwS2O6C7FxHOw/view?usp=sharing", IMAGE("https://api.qrserver.com/v1/create-qr-code/?size=150x150&amp;data=https://drive.google.com/file/d/1KoSY4jaf2H4XCK2rpPRgwS2O6C7FxHOw/view?usp=sharing",1))</f>
        <v/>
      </c>
      <c r="D240" s="3" t="s">
        <v>414</v>
      </c>
      <c r="E240" s="1" t="str">
        <f>HYPERLINK("https://drive.google.com/file/d/1KoSY4jaf2H4XCK2rpPRgwS2O6C7FxHOw/view?usp=sharing","360 photo booth cost.rtf")</f>
        <v>360 photo booth cost.rtf</v>
      </c>
    </row>
    <row r="241" ht="112.5" customHeight="1">
      <c r="A241" s="2" t="s">
        <v>370</v>
      </c>
      <c r="B241" s="2" t="s">
        <v>415</v>
      </c>
      <c r="C241" s="1" t="str">
        <f>HYPERLINK("https://drive.google.com/file/d/1s3CaulB24D7gPKb75uppEMtHf7HD3u1g/view?usp=sharing", IMAGE("https://api.qrserver.com/v1/create-qr-code/?size=150x150&amp;data=https://drive.google.com/file/d/1s3CaulB24D7gPKb75uppEMtHf7HD3u1g/view?usp=sharing",1))</f>
        <v/>
      </c>
      <c r="D241" s="3" t="s">
        <v>416</v>
      </c>
      <c r="E241" s="1" t="str">
        <f>HYPERLINK("https://drive.google.com/file/d/1s3CaulB24D7gPKb75uppEMtHf7HD3u1g/view?usp=sharing","360 photo booth cost.txt")</f>
        <v>360 photo booth cost.txt</v>
      </c>
    </row>
    <row r="242" ht="112.5" customHeight="1">
      <c r="A242" s="2" t="s">
        <v>367</v>
      </c>
      <c r="B242" s="2" t="s">
        <v>417</v>
      </c>
      <c r="C242" s="1" t="str">
        <f>HYPERLINK("https://drive.google.com/file/d/1npgN5xhLMSgbFM-0K5nBWDa8AS3jVyCU/view?usp=sharing", IMAGE("https://api.qrserver.com/v1/create-qr-code/?size=150x150&amp;data=https://drive.google.com/file/d/1npgN5xhLMSgbFM-0K5nBWDa8AS3jVyCU/view?usp=sharing",1))</f>
        <v/>
      </c>
      <c r="D242" s="3" t="s">
        <v>418</v>
      </c>
      <c r="E242" s="1" t="str">
        <f>HYPERLINK("https://drive.google.com/file/d/1npgN5xhLMSgbFM-0K5nBWDa8AS3jVyCU/view?usp=sharing","369 photo booth rental.rtf")</f>
        <v>369 photo booth rental.rtf</v>
      </c>
    </row>
    <row r="243" ht="112.5" customHeight="1">
      <c r="A243" s="2" t="s">
        <v>370</v>
      </c>
      <c r="B243" s="2" t="s">
        <v>419</v>
      </c>
      <c r="C243" s="1" t="str">
        <f>HYPERLINK("https://drive.google.com/file/d/1xO0-4ZMEGhUCGJhelI0ufjMJ_tKFzCKk/view?usp=sharing", IMAGE("https://api.qrserver.com/v1/create-qr-code/?size=150x150&amp;data=https://drive.google.com/file/d/1xO0-4ZMEGhUCGJhelI0ufjMJ_tKFzCKk/view?usp=sharing",1))</f>
        <v/>
      </c>
      <c r="D243" s="3" t="s">
        <v>420</v>
      </c>
      <c r="E243" s="1" t="str">
        <f>HYPERLINK("https://drive.google.com/file/d/1xO0-4ZMEGhUCGJhelI0ufjMJ_tKFzCKk/view?usp=sharing","369 photo booth rental.txt")</f>
        <v>369 photo booth rental.txt</v>
      </c>
    </row>
    <row r="244" ht="112.5" customHeight="1">
      <c r="A244" s="2" t="s">
        <v>367</v>
      </c>
      <c r="B244" s="2" t="s">
        <v>421</v>
      </c>
      <c r="C244" s="1" t="str">
        <f>HYPERLINK("https://drive.google.com/file/d/1sysCeGHCCFtLOVxXTX1pMQy82aImJCMw/view?usp=sharing", IMAGE("https://api.qrserver.com/v1/create-qr-code/?size=150x150&amp;data=https://drive.google.com/file/d/1sysCeGHCCFtLOVxXTX1pMQy82aImJCMw/view?usp=sharing",1))</f>
        <v/>
      </c>
      <c r="D244" s="3" t="s">
        <v>422</v>
      </c>
      <c r="E244" s="1" t="str">
        <f>HYPERLINK("https://drive.google.com/file/d/1sysCeGHCCFtLOVxXTX1pMQy82aImJCMw/view?usp=sharing","photo booth rental surrey.rtf")</f>
        <v>photo booth rental surrey.rtf</v>
      </c>
    </row>
    <row r="245" ht="112.5" customHeight="1">
      <c r="A245" s="2" t="s">
        <v>370</v>
      </c>
      <c r="B245" s="2" t="s">
        <v>423</v>
      </c>
      <c r="C245" s="1" t="str">
        <f>HYPERLINK("https://drive.google.com/file/d/1bdIY3g_VME2APZyEDc0YgObwSJ-ruPw-/view?usp=sharing", IMAGE("https://api.qrserver.com/v1/create-qr-code/?size=150x150&amp;data=https://drive.google.com/file/d/1bdIY3g_VME2APZyEDc0YgObwSJ-ruPw-/view?usp=sharing",1))</f>
        <v/>
      </c>
      <c r="D245" s="3" t="s">
        <v>424</v>
      </c>
      <c r="E245" s="1" t="str">
        <f>HYPERLINK("https://drive.google.com/file/d/1bdIY3g_VME2APZyEDc0YgObwSJ-ruPw-/view?usp=sharing","photo booth rental surrey.txt")</f>
        <v>photo booth rental surrey.txt</v>
      </c>
    </row>
    <row r="246" ht="112.5" customHeight="1">
      <c r="A246" s="2" t="s">
        <v>367</v>
      </c>
      <c r="B246" s="2" t="s">
        <v>425</v>
      </c>
      <c r="C246" s="1" t="str">
        <f>HYPERLINK("https://drive.google.com/file/d/1T_moDku6WKdWvMvmN3snwyVLYoEPp0ET/view?usp=sharing", IMAGE("https://api.qrserver.com/v1/create-qr-code/?size=150x150&amp;data=https://drive.google.com/file/d/1T_moDku6WKdWvMvmN3snwyVLYoEPp0ET/view?usp=sharing",1))</f>
        <v/>
      </c>
      <c r="D246" s="3" t="s">
        <v>426</v>
      </c>
      <c r="E246" s="1" t="str">
        <f>HYPERLINK("https://drive.google.com/file/d/1T_moDku6WKdWvMvmN3snwyVLYoEPp0ET/view?usp=sharing","photobooth los angeles.rtf")</f>
        <v>photobooth los angeles.rtf</v>
      </c>
    </row>
    <row r="247" ht="112.5" customHeight="1">
      <c r="A247" s="2" t="s">
        <v>370</v>
      </c>
      <c r="B247" s="2" t="s">
        <v>427</v>
      </c>
      <c r="C247" s="1" t="str">
        <f>HYPERLINK("https://drive.google.com/file/d/1rzAmb_jS1PLA9njua4K8Lf7Qz0PP2pKj/view?usp=sharing", IMAGE("https://api.qrserver.com/v1/create-qr-code/?size=150x150&amp;data=https://drive.google.com/file/d/1rzAmb_jS1PLA9njua4K8Lf7Qz0PP2pKj/view?usp=sharing",1))</f>
        <v/>
      </c>
      <c r="D247" s="3" t="s">
        <v>428</v>
      </c>
      <c r="E247" s="1" t="str">
        <f>HYPERLINK("https://drive.google.com/file/d/1rzAmb_jS1PLA9njua4K8Lf7Qz0PP2pKj/view?usp=sharing","photobooth los angeles.txt")</f>
        <v>photobooth los angeles.txt</v>
      </c>
    </row>
    <row r="248" ht="112.5" customHeight="1">
      <c r="A248" s="2" t="s">
        <v>367</v>
      </c>
      <c r="B248" s="2" t="s">
        <v>429</v>
      </c>
      <c r="C248" s="1" t="str">
        <f>HYPERLINK("https://drive.google.com/file/d/1a9RuTlA7fKKDg_ocZtufP6KYrPlWrIto/view?usp=sharing", IMAGE("https://api.qrserver.com/v1/create-qr-code/?size=150x150&amp;data=https://drive.google.com/file/d/1a9RuTlA7fKKDg_ocZtufP6KYrPlWrIto/view?usp=sharing",1))</f>
        <v/>
      </c>
      <c r="D248" s="3" t="s">
        <v>430</v>
      </c>
      <c r="E248" s="1" t="str">
        <f>HYPERLINK("https://drive.google.com/file/d/1a9RuTlA7fKKDg_ocZtufP6KYrPlWrIto/view?usp=sharing","ring light photo booth rental.rtf")</f>
        <v>ring light photo booth rental.rtf</v>
      </c>
    </row>
    <row r="249" ht="112.5" customHeight="1">
      <c r="A249" s="2" t="s">
        <v>370</v>
      </c>
      <c r="B249" s="2" t="s">
        <v>431</v>
      </c>
      <c r="C249" s="1" t="str">
        <f>HYPERLINK("https://drive.google.com/file/d/1iNmbzN-_WVtjQdict2vW43Oh36DZ5mbJ/view?usp=sharing", IMAGE("https://api.qrserver.com/v1/create-qr-code/?size=150x150&amp;data=https://drive.google.com/file/d/1iNmbzN-_WVtjQdict2vW43Oh36DZ5mbJ/view?usp=sharing",1))</f>
        <v/>
      </c>
      <c r="D249" s="3" t="s">
        <v>432</v>
      </c>
      <c r="E249" s="1" t="str">
        <f>HYPERLINK("https://drive.google.com/file/d/1iNmbzN-_WVtjQdict2vW43Oh36DZ5mbJ/view?usp=sharing","ring light photo booth rental.txt")</f>
        <v>ring light photo booth rental.txt</v>
      </c>
    </row>
    <row r="250" ht="112.5" customHeight="1">
      <c r="A250" s="2" t="s">
        <v>367</v>
      </c>
      <c r="B250" s="2" t="s">
        <v>433</v>
      </c>
      <c r="C250" s="1" t="str">
        <f>HYPERLINK("https://drive.google.com/file/d/1H_HyFsd69p3b7mSoURUhLg9s70Z1j-3S/view?usp=sharing", IMAGE("https://api.qrserver.com/v1/create-qr-code/?size=150x150&amp;data=https://drive.google.com/file/d/1H_HyFsd69p3b7mSoURUhLg9s70Z1j-3S/view?usp=sharing",1))</f>
        <v/>
      </c>
      <c r="D250" s="3" t="s">
        <v>434</v>
      </c>
      <c r="E250" s="1" t="str">
        <f>HYPERLINK("https://drive.google.com/file/d/1H_HyFsd69p3b7mSoURUhLg9s70Z1j-3S/view?usp=sharing","headshots for remote teams.rtf")</f>
        <v>headshots for remote teams.rtf</v>
      </c>
    </row>
    <row r="251" ht="112.5" customHeight="1">
      <c r="A251" s="2" t="s">
        <v>370</v>
      </c>
      <c r="B251" s="2" t="s">
        <v>435</v>
      </c>
      <c r="C251" s="1" t="str">
        <f>HYPERLINK("https://drive.google.com/file/d/1rocMiuKRcmAUi8rZFV5DCt4yaiQ6QkxC/view?usp=sharing", IMAGE("https://api.qrserver.com/v1/create-qr-code/?size=150x150&amp;data=https://drive.google.com/file/d/1rocMiuKRcmAUi8rZFV5DCt4yaiQ6QkxC/view?usp=sharing",1))</f>
        <v/>
      </c>
      <c r="D251" s="3" t="s">
        <v>436</v>
      </c>
      <c r="E251" s="1" t="str">
        <f>HYPERLINK("https://drive.google.com/file/d/1rocMiuKRcmAUi8rZFV5DCt4yaiQ6QkxC/view?usp=sharing","headshots for remote teams.txt")</f>
        <v>headshots for remote teams.txt</v>
      </c>
    </row>
    <row r="252" ht="112.5" customHeight="1">
      <c r="A252" s="2" t="s">
        <v>367</v>
      </c>
      <c r="B252" s="2" t="s">
        <v>437</v>
      </c>
      <c r="C252" s="1" t="str">
        <f>HYPERLINK("https://drive.google.com/file/d/189TRGOyoz-6QQIgUynmxONxxPTD-DJhR/view?usp=sharing", IMAGE("https://api.qrserver.com/v1/create-qr-code/?size=150x150&amp;data=https://drive.google.com/file/d/189TRGOyoz-6QQIgUynmxONxxPTD-DJhR/view?usp=sharing",1))</f>
        <v/>
      </c>
      <c r="D252" s="3" t="s">
        <v>438</v>
      </c>
      <c r="E252" s="1" t="str">
        <f>HYPERLINK("https://drive.google.com/file/d/189TRGOyoz-6QQIgUynmxONxxPTD-DJhR/view?usp=sharing","photo booth for wedding reception.rtf")</f>
        <v>photo booth for wedding reception.rtf</v>
      </c>
    </row>
    <row r="253" ht="112.5" customHeight="1">
      <c r="A253" s="2" t="s">
        <v>370</v>
      </c>
      <c r="B253" s="2" t="s">
        <v>439</v>
      </c>
      <c r="C253" s="1" t="str">
        <f>HYPERLINK("https://drive.google.com/file/d/13eDkGJN-_yjEoq1NkfXjBUqDMm7zmaYR/view?usp=sharing", IMAGE("https://api.qrserver.com/v1/create-qr-code/?size=150x150&amp;data=https://drive.google.com/file/d/13eDkGJN-_yjEoq1NkfXjBUqDMm7zmaYR/view?usp=sharing",1))</f>
        <v/>
      </c>
      <c r="D253" s="3" t="s">
        <v>440</v>
      </c>
      <c r="E253" s="1" t="str">
        <f>HYPERLINK("https://drive.google.com/file/d/13eDkGJN-_yjEoq1NkfXjBUqDMm7zmaYR/view?usp=sharing","photo booth for wedding reception.txt")</f>
        <v>photo booth for wedding reception.txt</v>
      </c>
    </row>
    <row r="254" ht="112.5" customHeight="1">
      <c r="A254" s="2" t="s">
        <v>367</v>
      </c>
      <c r="B254" s="2" t="s">
        <v>441</v>
      </c>
      <c r="C254" s="1" t="str">
        <f>HYPERLINK("https://drive.google.com/file/d/18Hfsg6d1ErlMzAAzbKz8e-sbzXO66inM/view?usp=sharing", IMAGE("https://api.qrserver.com/v1/create-qr-code/?size=150x150&amp;data=https://drive.google.com/file/d/18Hfsg6d1ErlMzAAzbKz8e-sbzXO66inM/view?usp=sharing",1))</f>
        <v/>
      </c>
      <c r="D254" s="3" t="s">
        <v>442</v>
      </c>
      <c r="E254" s="1" t="str">
        <f>HYPERLINK("https://drive.google.com/file/d/18Hfsg6d1ErlMzAAzbKz8e-sbzXO66inM/view?usp=sharing","mirror photo booth rental near me.rtf")</f>
        <v>mirror photo booth rental near me.rtf</v>
      </c>
    </row>
    <row r="255" ht="112.5" customHeight="1">
      <c r="A255" s="2" t="s">
        <v>370</v>
      </c>
      <c r="B255" s="2" t="s">
        <v>443</v>
      </c>
      <c r="C255" s="1" t="str">
        <f>HYPERLINK("https://drive.google.com/file/d/1ktjFQKBOmi5JyDeJ2Vvv5OTJ6XiJSOvq/view?usp=sharing", IMAGE("https://api.qrserver.com/v1/create-qr-code/?size=150x150&amp;data=https://drive.google.com/file/d/1ktjFQKBOmi5JyDeJ2Vvv5OTJ6XiJSOvq/view?usp=sharing",1))</f>
        <v/>
      </c>
      <c r="D255" s="3" t="s">
        <v>444</v>
      </c>
      <c r="E255" s="1" t="str">
        <f>HYPERLINK("https://drive.google.com/file/d/1ktjFQKBOmi5JyDeJ2Vvv5OTJ6XiJSOvq/view?usp=sharing","mirror photo booth rental near me.txt")</f>
        <v>mirror photo booth rental near me.txt</v>
      </c>
    </row>
    <row r="256" ht="112.5" customHeight="1">
      <c r="A256" s="2" t="s">
        <v>367</v>
      </c>
      <c r="B256" s="2" t="s">
        <v>445</v>
      </c>
      <c r="C256" s="1" t="str">
        <f>HYPERLINK("https://drive.google.com/file/d/16whhPr0A47UAjIGzkehibDP9SxTZttIG/view?usp=sharing", IMAGE("https://api.qrserver.com/v1/create-qr-code/?size=150x150&amp;data=https://drive.google.com/file/d/16whhPr0A47UAjIGzkehibDP9SxTZttIG/view?usp=sharing",1))</f>
        <v/>
      </c>
      <c r="D256" s="3" t="s">
        <v>446</v>
      </c>
      <c r="E256" s="1" t="str">
        <f>HYPERLINK("https://drive.google.com/file/d/16whhPr0A47UAjIGzkehibDP9SxTZttIG/view?usp=sharing","360 photo booth accessories.rtf")</f>
        <v>360 photo booth accessories.rtf</v>
      </c>
    </row>
    <row r="257" ht="112.5" customHeight="1">
      <c r="A257" s="2" t="s">
        <v>370</v>
      </c>
      <c r="B257" s="2" t="s">
        <v>447</v>
      </c>
      <c r="C257" s="1" t="str">
        <f>HYPERLINK("https://drive.google.com/file/d/1w2nA66lKUeck5eu1AqGyf-6FboIuaHjK/view?usp=sharing", IMAGE("https://api.qrserver.com/v1/create-qr-code/?size=150x150&amp;data=https://drive.google.com/file/d/1w2nA66lKUeck5eu1AqGyf-6FboIuaHjK/view?usp=sharing",1))</f>
        <v/>
      </c>
      <c r="D257" s="3" t="s">
        <v>448</v>
      </c>
      <c r="E257" s="1" t="str">
        <f>HYPERLINK("https://drive.google.com/file/d/1w2nA66lKUeck5eu1AqGyf-6FboIuaHjK/view?usp=sharing","360 photo booth accessories.txt")</f>
        <v>360 photo booth accessories.txt</v>
      </c>
    </row>
    <row r="258" ht="112.5" customHeight="1">
      <c r="A258" s="2" t="s">
        <v>367</v>
      </c>
      <c r="B258" s="2" t="s">
        <v>449</v>
      </c>
      <c r="C258" s="1" t="str">
        <f>HYPERLINK("https://drive.google.com/file/d/1WibYkvbxEJ8-6wTUzRkyh3hmW_WIZKx4/view?usp=sharing", IMAGE("https://api.qrserver.com/v1/create-qr-code/?size=150x150&amp;data=https://drive.google.com/file/d/1WibYkvbxEJ8-6wTUzRkyh3hmW_WIZKx4/view?usp=sharing",1))</f>
        <v/>
      </c>
      <c r="D258" s="3" t="s">
        <v>450</v>
      </c>
      <c r="E258" s="1" t="str">
        <f>HYPERLINK("https://drive.google.com/file/d/1WibYkvbxEJ8-6wTUzRkyh3hmW_WIZKx4/view?usp=sharing","selfie party booth beverly hills.rtf")</f>
        <v>selfie party booth beverly hills.rtf</v>
      </c>
    </row>
    <row r="259" ht="112.5" customHeight="1">
      <c r="A259" s="2" t="s">
        <v>370</v>
      </c>
      <c r="B259" s="2" t="s">
        <v>451</v>
      </c>
      <c r="C259" s="1" t="str">
        <f>HYPERLINK("https://drive.google.com/file/d/1YIckw4DudmhiJUJGT1nKrs1xHAXo9IRX/view?usp=sharing", IMAGE("https://api.qrserver.com/v1/create-qr-code/?size=150x150&amp;data=https://drive.google.com/file/d/1YIckw4DudmhiJUJGT1nKrs1xHAXo9IRX/view?usp=sharing",1))</f>
        <v/>
      </c>
      <c r="D259" s="3" t="s">
        <v>452</v>
      </c>
      <c r="E259" s="1" t="str">
        <f>HYPERLINK("https://drive.google.com/file/d/1YIckw4DudmhiJUJGT1nKrs1xHAXo9IRX/view?usp=sharing","selfie party booth beverly hills.txt")</f>
        <v>selfie party booth beverly hills.txt</v>
      </c>
    </row>
    <row r="260" ht="112.5" customHeight="1">
      <c r="A260" s="2" t="s">
        <v>341</v>
      </c>
      <c r="B260" s="2" t="s">
        <v>342</v>
      </c>
      <c r="C260" s="1" t="str">
        <f>HYPERLINK("https://drive.google.com/file/d/1fM6e1XuHObzHILPoR0mU7x5DQFiVANTo/view?usp=sharing", IMAGE("https://api.qrserver.com/v1/create-qr-code/?size=150x150&amp;data=https://drive.google.com/file/d/1fM6e1XuHObzHILPoR0mU7x5DQFiVANTo/view?usp=sharing",1))</f>
        <v/>
      </c>
      <c r="D260" s="3" t="s">
        <v>453</v>
      </c>
      <c r="E260" s="1" t="str">
        <f>HYPERLINK("https://drive.google.com/file/d/1fM6e1XuHObzHILPoR0mU7x5DQFiVANTo/view?usp=sharing","selfie party booth beverly hills-selfie party booth beverly hills.ods")</f>
        <v>selfie party booth beverly hills-selfie party booth beverly hills.ods</v>
      </c>
    </row>
    <row r="261" ht="112.5" customHeight="1">
      <c r="A261" s="2" t="s">
        <v>341</v>
      </c>
      <c r="B261" s="2" t="s">
        <v>347</v>
      </c>
      <c r="C261" s="1" t="str">
        <f>HYPERLINK("https://drive.google.com/file/d/1BbX_0HNSxhJ01v2ao-iSgCXBlPkH-01X/view?usp=sharing", IMAGE("https://api.qrserver.com/v1/create-qr-code/?size=150x150&amp;data=https://drive.google.com/file/d/1BbX_0HNSxhJ01v2ao-iSgCXBlPkH-01X/view?usp=sharing",1))</f>
        <v/>
      </c>
      <c r="D261" s="3" t="s">
        <v>454</v>
      </c>
      <c r="E261" s="1" t="str">
        <f>HYPERLINK("https://drive.google.com/file/d/1BbX_0HNSxhJ01v2ao-iSgCXBlPkH-01X/view?usp=sharing","selfie party booth beverly hills-Keywords.ods")</f>
        <v>selfie party booth beverly hills-Keywords.ods</v>
      </c>
    </row>
    <row r="262" ht="112.5" customHeight="1">
      <c r="A262" s="2" t="s">
        <v>341</v>
      </c>
      <c r="B262" s="2" t="s">
        <v>351</v>
      </c>
      <c r="C262" s="1" t="str">
        <f>HYPERLINK("https://drive.google.com/file/d/1P6gX49s_DAbXZy3R8kRVJqGEoJD9qpug/view?usp=sharing", IMAGE("https://api.qrserver.com/v1/create-qr-code/?size=150x150&amp;data=https://drive.google.com/file/d/1P6gX49s_DAbXZy3R8kRVJqGEoJD9qpug/view?usp=sharing",1))</f>
        <v/>
      </c>
      <c r="D262" s="3" t="s">
        <v>455</v>
      </c>
      <c r="E262" s="1" t="str">
        <f>HYPERLINK("https://drive.google.com/file/d/1P6gX49s_DAbXZy3R8kRVJqGEoJD9qpug/view?usp=sharing","selfie party booth beverly hills-Content.ods")</f>
        <v>selfie party booth beverly hills-Content.ods</v>
      </c>
    </row>
    <row r="263" ht="112.5" customHeight="1">
      <c r="A263" s="2" t="s">
        <v>341</v>
      </c>
      <c r="B263" s="2" t="s">
        <v>355</v>
      </c>
      <c r="C263" s="1" t="str">
        <f>HYPERLINK("https://drive.google.com/file/d/1slw7-EWvn8twRN8RdJqVz1T3aMKP2sZd/view?usp=sharing", IMAGE("https://api.qrserver.com/v1/create-qr-code/?size=150x150&amp;data=https://drive.google.com/file/d/1slw7-EWvn8twRN8RdJqVz1T3aMKP2sZd/view?usp=sharing",1))</f>
        <v/>
      </c>
      <c r="D263" s="3" t="s">
        <v>456</v>
      </c>
      <c r="E263" s="1" t="str">
        <f>HYPERLINK("https://drive.google.com/file/d/1slw7-EWvn8twRN8RdJqVz1T3aMKP2sZd/view?usp=sharing","selfie party booth beverly hills-Calendar Events.ods")</f>
        <v>selfie party booth beverly hills-Calendar Events.ods</v>
      </c>
    </row>
    <row r="264" ht="112.5" customHeight="1">
      <c r="A264" s="2" t="s">
        <v>341</v>
      </c>
      <c r="B264" s="2" t="s">
        <v>359</v>
      </c>
      <c r="C264" s="1" t="str">
        <f>HYPERLINK("https://drive.google.com/file/d/1dz66WxX3jS28-3GWDJY2PxcUBCyAn-Tw/view?usp=sharing", IMAGE("https://api.qrserver.com/v1/create-qr-code/?size=150x150&amp;data=https://drive.google.com/file/d/1dz66WxX3jS28-3GWDJY2PxcUBCyAn-Tw/view?usp=sharing",1))</f>
        <v/>
      </c>
      <c r="D264" s="3" t="s">
        <v>457</v>
      </c>
      <c r="E264" s="1" t="str">
        <f>HYPERLINK("https://drive.google.com/file/d/1dz66WxX3jS28-3GWDJY2PxcUBCyAn-Tw/view?usp=sharing","selfie party booth beverly hills-RSS Feeds.ods")</f>
        <v>selfie party booth beverly hills-RSS Feeds.ods</v>
      </c>
    </row>
    <row r="265" ht="112.5" customHeight="1">
      <c r="A265" s="2" t="s">
        <v>341</v>
      </c>
      <c r="B265" s="2" t="s">
        <v>363</v>
      </c>
      <c r="C265" s="1" t="str">
        <f>HYPERLINK("https://drive.google.com/file/d/1YCUxrgfDfGJLQYoyI3t4y_NqqA4P3URc/view?usp=sharing", IMAGE("https://api.qrserver.com/v1/create-qr-code/?size=150x150&amp;data=https://drive.google.com/file/d/1YCUxrgfDfGJLQYoyI3t4y_NqqA4P3URc/view?usp=sharing",1))</f>
        <v/>
      </c>
      <c r="D265" s="3" t="s">
        <v>458</v>
      </c>
      <c r="E265" s="1" t="str">
        <f>HYPERLINK("https://drive.google.com/file/d/1YCUxrgfDfGJLQYoyI3t4y_NqqA4P3URc/view?usp=sharing","selfie party booth beverly hills-Iframe Embeds.ods")</f>
        <v>selfie party booth beverly hills-Iframe Embeds.ods</v>
      </c>
    </row>
    <row r="266" ht="112.5" customHeight="1">
      <c r="A266" s="2" t="s">
        <v>459</v>
      </c>
      <c r="B266" s="2" t="s">
        <v>460</v>
      </c>
      <c r="C266" s="1" t="str">
        <f>HYPERLINK("https://drive.google.com/file/d/10VgB03TagcOdKdifhZU7kf7CDjRsMBjF/view?usp=sharing", IMAGE("https://api.qrserver.com/v1/create-qr-code/?size=150x150&amp;data=https://drive.google.com/file/d/10VgB03TagcOdKdifhZU7kf7CDjRsMBjF/view?usp=sharing",1))</f>
        <v/>
      </c>
      <c r="D266" s="3" t="s">
        <v>461</v>
      </c>
      <c r="E266" s="1" t="str">
        <f>HYPERLINK("https://drive.google.com/file/d/10VgB03TagcOdKdifhZU7kf7CDjRsMBjF/view?usp=sharing","roamer photo booth.pdf")</f>
        <v>roamer photo booth.pdf</v>
      </c>
    </row>
    <row r="267" ht="112.5" customHeight="1">
      <c r="A267" s="2" t="s">
        <v>459</v>
      </c>
      <c r="B267" s="2" t="s">
        <v>462</v>
      </c>
      <c r="C267" s="1" t="str">
        <f>HYPERLINK("https://drive.google.com/file/d/1H9pkJNkKmjNNZK7Y1fcIt0VB1f2PIPKR/view?usp=sharing", IMAGE("https://api.qrserver.com/v1/create-qr-code/?size=150x150&amp;data=https://drive.google.com/file/d/1H9pkJNkKmjNNZK7Y1fcIt0VB1f2PIPKR/view?usp=sharing",1))</f>
        <v/>
      </c>
      <c r="D267" s="3" t="s">
        <v>463</v>
      </c>
      <c r="E267" s="1" t="str">
        <f>HYPERLINK("https://drive.google.com/file/d/1H9pkJNkKmjNNZK7Y1fcIt0VB1f2PIPKR/view?usp=sharing","selfie station rental near me.pdf")</f>
        <v>selfie station rental near me.pdf</v>
      </c>
    </row>
    <row r="268" ht="112.5" customHeight="1">
      <c r="A268" s="2" t="s">
        <v>459</v>
      </c>
      <c r="B268" s="2" t="s">
        <v>464</v>
      </c>
      <c r="C268" s="1" t="str">
        <f>HYPERLINK("https://drive.google.com/file/d/1vkXwhLrrS8Lbj5-DYx6kInCFQ_SBkF5z/view?usp=sharing", IMAGE("https://api.qrserver.com/v1/create-qr-code/?size=150x150&amp;data=https://drive.google.com/file/d/1vkXwhLrrS8Lbj5-DYx6kInCFQ_SBkF5z/view?usp=sharing",1))</f>
        <v/>
      </c>
      <c r="D268" s="3" t="s">
        <v>465</v>
      </c>
      <c r="E268" s="1" t="str">
        <f>HYPERLINK("https://drive.google.com/file/d/1vkXwhLrrS8Lbj5-DYx6kInCFQ_SBkF5z/view?usp=sharing","open air photo booth for sale.pdf")</f>
        <v>open air photo booth for sale.pdf</v>
      </c>
    </row>
    <row r="269" ht="112.5" customHeight="1">
      <c r="A269" s="2" t="s">
        <v>459</v>
      </c>
      <c r="B269" s="2" t="s">
        <v>466</v>
      </c>
      <c r="C269" s="1" t="str">
        <f>HYPERLINK("https://drive.google.com/file/d/1dGfLBPYdIuFXFIGC9Y-InI6jZbf5_Jdc/view?usp=sharing", IMAGE("https://api.qrserver.com/v1/create-qr-code/?size=150x150&amp;data=https://drive.google.com/file/d/1dGfLBPYdIuFXFIGC9Y-InI6jZbf5_Jdc/view?usp=sharing",1))</f>
        <v/>
      </c>
      <c r="D269" s="3" t="s">
        <v>467</v>
      </c>
      <c r="E269" s="1" t="str">
        <f>HYPERLINK("https://drive.google.com/file/d/1dGfLBPYdIuFXFIGC9Y-InI6jZbf5_Jdc/view?usp=sharing","at home photo booth.pdf")</f>
        <v>at home photo booth.pdf</v>
      </c>
    </row>
    <row r="270" ht="112.5" customHeight="1">
      <c r="A270" s="2" t="s">
        <v>459</v>
      </c>
      <c r="B270" s="2" t="s">
        <v>468</v>
      </c>
      <c r="C270" s="1" t="str">
        <f>HYPERLINK("https://drive.google.com/file/d/1EBRQDYgPp8JeJpRRjS1QmuBgYrnm4nRb/view?usp=sharing", IMAGE("https://api.qrserver.com/v1/create-qr-code/?size=150x150&amp;data=https://drive.google.com/file/d/1EBRQDYgPp8JeJpRRjS1QmuBgYrnm4nRb/view?usp=sharing",1))</f>
        <v/>
      </c>
      <c r="D270" s="3" t="s">
        <v>469</v>
      </c>
      <c r="E270" s="1" t="str">
        <f>HYPERLINK("https://drive.google.com/file/d/1EBRQDYgPp8JeJpRRjS1QmuBgYrnm4nRb/view?usp=sharing","seattle photo booth.pdf")</f>
        <v>seattle photo booth.pdf</v>
      </c>
    </row>
    <row r="271" ht="112.5" customHeight="1">
      <c r="A271" s="2" t="s">
        <v>459</v>
      </c>
      <c r="B271" s="2" t="s">
        <v>470</v>
      </c>
      <c r="C271" s="1" t="str">
        <f>HYPERLINK("https://drive.google.com/file/d/1onCBMeRms0QcrpxnBf6mKXhEyt0xlxsF/view?usp=sharing", IMAGE("https://api.qrserver.com/v1/create-qr-code/?size=150x150&amp;data=https://drive.google.com/file/d/1onCBMeRms0QcrpxnBf6mKXhEyt0xlxsF/view?usp=sharing",1))</f>
        <v/>
      </c>
      <c r="D271" s="3" t="s">
        <v>471</v>
      </c>
      <c r="E271" s="1" t="str">
        <f>HYPERLINK("https://drive.google.com/file/d/1onCBMeRms0QcrpxnBf6mKXhEyt0xlxsF/view?usp=sharing","camera booth.pdf")</f>
        <v>camera booth.pdf</v>
      </c>
    </row>
    <row r="272" ht="112.5" customHeight="1">
      <c r="A272" s="2" t="s">
        <v>459</v>
      </c>
      <c r="B272" s="2" t="s">
        <v>472</v>
      </c>
      <c r="C272" s="1" t="str">
        <f>HYPERLINK("https://drive.google.com/file/d/12FyofqabSqFsTeYig4zTUyIM32X8X_Lu/view?usp=sharing", IMAGE("https://api.qrserver.com/v1/create-qr-code/?size=150x150&amp;data=https://drive.google.com/file/d/12FyofqabSqFsTeYig4zTUyIM32X8X_Lu/view?usp=sharing",1))</f>
        <v/>
      </c>
      <c r="D272" s="3" t="s">
        <v>473</v>
      </c>
      <c r="E272" s="1" t="str">
        <f>HYPERLINK("https://drive.google.com/file/d/12FyofqabSqFsTeYig4zTUyIM32X8X_Lu/view?usp=sharing","photo booth services near me.pdf")</f>
        <v>photo booth services near me.pdf</v>
      </c>
    </row>
    <row r="273" ht="112.5" customHeight="1">
      <c r="A273" s="2" t="s">
        <v>459</v>
      </c>
      <c r="B273" s="2" t="s">
        <v>474</v>
      </c>
      <c r="C273" s="1" t="str">
        <f>HYPERLINK("https://drive.google.com/file/d/1VxeIyQcBIOGjs2KiQhVMNg80eD2-Hs7a/view?usp=sharing", IMAGE("https://api.qrserver.com/v1/create-qr-code/?size=150x150&amp;data=https://drive.google.com/file/d/1VxeIyQcBIOGjs2KiQhVMNg80eD2-Hs7a/view?usp=sharing",1))</f>
        <v/>
      </c>
      <c r="D273" s="3" t="s">
        <v>475</v>
      </c>
      <c r="E273" s="1" t="str">
        <f>HYPERLINK("https://drive.google.com/file/d/1VxeIyQcBIOGjs2KiQhVMNg80eD2-Hs7a/view?usp=sharing","wedding photo booth near me.pdf")</f>
        <v>wedding photo booth near me.pdf</v>
      </c>
    </row>
    <row r="274" ht="112.5" customHeight="1">
      <c r="A274" s="2" t="s">
        <v>459</v>
      </c>
      <c r="B274" s="2" t="s">
        <v>476</v>
      </c>
      <c r="C274" s="1" t="str">
        <f>HYPERLINK("https://drive.google.com/file/d/1wI2OiYjlAz089jV7TEqm8zgorJrKNEba/view?usp=sharing", IMAGE("https://api.qrserver.com/v1/create-qr-code/?size=150x150&amp;data=https://drive.google.com/file/d/1wI2OiYjlAz089jV7TEqm8zgorJrKNEba/view?usp=sharing",1))</f>
        <v/>
      </c>
      <c r="D274" s="3" t="s">
        <v>477</v>
      </c>
      <c r="E274" s="1" t="str">
        <f>HYPERLINK("https://drive.google.com/file/d/1wI2OiYjlAz089jV7TEqm8zgorJrKNEba/view?usp=sharing","photo booth enclosure.pdf")</f>
        <v>photo booth enclosure.pdf</v>
      </c>
    </row>
    <row r="275" ht="112.5" customHeight="1">
      <c r="A275" s="2" t="s">
        <v>459</v>
      </c>
      <c r="B275" s="2" t="s">
        <v>478</v>
      </c>
      <c r="C275" s="1" t="str">
        <f>HYPERLINK("https://drive.google.com/file/d/1yk_371O1y03yt9xxwa6R1AbU30ads21m/view?usp=sharing", IMAGE("https://api.qrserver.com/v1/create-qr-code/?size=150x150&amp;data=https://drive.google.com/file/d/1yk_371O1y03yt9xxwa6R1AbU30ads21m/view?usp=sharing",1))</f>
        <v/>
      </c>
      <c r="D275" s="3" t="s">
        <v>479</v>
      </c>
      <c r="E275" s="1" t="str">
        <f>HYPERLINK("https://drive.google.com/file/d/1yk_371O1y03yt9xxwa6R1AbU30ads21m/view?usp=sharing","photo machine rental.pdf")</f>
        <v>photo machine rental.pdf</v>
      </c>
    </row>
    <row r="276" ht="112.5" customHeight="1">
      <c r="A276" s="2" t="s">
        <v>459</v>
      </c>
      <c r="B276" s="2" t="s">
        <v>480</v>
      </c>
      <c r="C276" s="1" t="str">
        <f>HYPERLINK("https://drive.google.com/file/d/10FVzAdv8oxzcMeHZnPAKkFKBud-M0kfZ/view?usp=sharing", IMAGE("https://api.qrserver.com/v1/create-qr-code/?size=150x150&amp;data=https://drive.google.com/file/d/10FVzAdv8oxzcMeHZnPAKkFKBud-M0kfZ/view?usp=sharing",1))</f>
        <v/>
      </c>
      <c r="D276" s="3" t="s">
        <v>481</v>
      </c>
      <c r="E276" s="1" t="str">
        <f>HYPERLINK("https://drive.google.com/file/d/10FVzAdv8oxzcMeHZnPAKkFKBud-M0kfZ/view?usp=sharing","diy wedding photo booth.pdf")</f>
        <v>diy wedding photo booth.pdf</v>
      </c>
    </row>
    <row r="277" ht="112.5" customHeight="1">
      <c r="A277" s="2" t="s">
        <v>459</v>
      </c>
      <c r="B277" s="2" t="s">
        <v>482</v>
      </c>
      <c r="C277" s="1" t="str">
        <f>HYPERLINK("https://drive.google.com/file/d/1_KGHll31i7Rc0pAkHmN_N-x2sVyDcxA9/view?usp=sharing", IMAGE("https://api.qrserver.com/v1/create-qr-code/?size=150x150&amp;data=https://drive.google.com/file/d/1_KGHll31i7Rc0pAkHmN_N-x2sVyDcxA9/view?usp=sharing",1))</f>
        <v/>
      </c>
      <c r="D277" s="3" t="s">
        <v>483</v>
      </c>
      <c r="E277" s="1" t="str">
        <f>HYPERLINK("https://drive.google.com/file/d/1_KGHll31i7Rc0pAkHmN_N-x2sVyDcxA9/view?usp=sharing","360 photo booth cost.pdf")</f>
        <v>360 photo booth cost.pdf</v>
      </c>
    </row>
    <row r="278" ht="112.5" customHeight="1">
      <c r="A278" s="2" t="s">
        <v>459</v>
      </c>
      <c r="B278" s="2" t="s">
        <v>484</v>
      </c>
      <c r="C278" s="1" t="str">
        <f>HYPERLINK("https://drive.google.com/file/d/1Yo_d07nGlJIyVPy_SDG178eMj8g3UpRY/view?usp=sharing", IMAGE("https://api.qrserver.com/v1/create-qr-code/?size=150x150&amp;data=https://drive.google.com/file/d/1Yo_d07nGlJIyVPy_SDG178eMj8g3UpRY/view?usp=sharing",1))</f>
        <v/>
      </c>
      <c r="D278" s="3" t="s">
        <v>485</v>
      </c>
      <c r="E278" s="1" t="str">
        <f>HYPERLINK("https://drive.google.com/file/d/1Yo_d07nGlJIyVPy_SDG178eMj8g3UpRY/view?usp=sharing","369 photo booth rental.pdf")</f>
        <v>369 photo booth rental.pdf</v>
      </c>
    </row>
    <row r="279" ht="112.5" customHeight="1">
      <c r="A279" s="2" t="s">
        <v>459</v>
      </c>
      <c r="B279" s="2" t="s">
        <v>486</v>
      </c>
      <c r="C279" s="1" t="str">
        <f>HYPERLINK("https://drive.google.com/file/d/18bK7ZHrDou3sodZeAQ5Vb9UM7MqYD5N-/view?usp=sharing", IMAGE("https://api.qrserver.com/v1/create-qr-code/?size=150x150&amp;data=https://drive.google.com/file/d/18bK7ZHrDou3sodZeAQ5Vb9UM7MqYD5N-/view?usp=sharing",1))</f>
        <v/>
      </c>
      <c r="D279" s="3" t="s">
        <v>487</v>
      </c>
      <c r="E279" s="1" t="str">
        <f>HYPERLINK("https://drive.google.com/file/d/18bK7ZHrDou3sodZeAQ5Vb9UM7MqYD5N-/view?usp=sharing","photo booth rental surrey.pdf")</f>
        <v>photo booth rental surrey.pdf</v>
      </c>
    </row>
    <row r="280" ht="112.5" customHeight="1">
      <c r="A280" s="2" t="s">
        <v>459</v>
      </c>
      <c r="B280" s="2" t="s">
        <v>488</v>
      </c>
      <c r="C280" s="1" t="str">
        <f>HYPERLINK("https://drive.google.com/file/d/1aTt_a9jH1pHaNhMz8vcX-IV9N7apnGyH/view?usp=sharing", IMAGE("https://api.qrserver.com/v1/create-qr-code/?size=150x150&amp;data=https://drive.google.com/file/d/1aTt_a9jH1pHaNhMz8vcX-IV9N7apnGyH/view?usp=sharing",1))</f>
        <v/>
      </c>
      <c r="D280" s="3" t="s">
        <v>489</v>
      </c>
      <c r="E280" s="1" t="str">
        <f>HYPERLINK("https://drive.google.com/file/d/1aTt_a9jH1pHaNhMz8vcX-IV9N7apnGyH/view?usp=sharing","photobooth los angeles.pdf")</f>
        <v>photobooth los angeles.pdf</v>
      </c>
    </row>
    <row r="281" ht="112.5" customHeight="1">
      <c r="A281" s="2" t="s">
        <v>459</v>
      </c>
      <c r="B281" s="2" t="s">
        <v>490</v>
      </c>
      <c r="C281" s="1" t="str">
        <f>HYPERLINK("https://drive.google.com/file/d/1dwqE2ypkE7sft5V0Kw3_1xR4QEVNlmXI/view?usp=sharing", IMAGE("https://api.qrserver.com/v1/create-qr-code/?size=150x150&amp;data=https://drive.google.com/file/d/1dwqE2ypkE7sft5V0Kw3_1xR4QEVNlmXI/view?usp=sharing",1))</f>
        <v/>
      </c>
      <c r="D281" s="3" t="s">
        <v>491</v>
      </c>
      <c r="E281" s="1" t="str">
        <f>HYPERLINK("https://drive.google.com/file/d/1dwqE2ypkE7sft5V0Kw3_1xR4QEVNlmXI/view?usp=sharing","ring light photo booth rental.pdf")</f>
        <v>ring light photo booth rental.pdf</v>
      </c>
    </row>
    <row r="282" ht="112.5" customHeight="1">
      <c r="A282" s="2" t="s">
        <v>459</v>
      </c>
      <c r="B282" s="2" t="s">
        <v>492</v>
      </c>
      <c r="C282" s="1" t="str">
        <f>HYPERLINK("https://drive.google.com/file/d/1EUkLMhWECuhYre57D5wx30p8sHj381vw/view?usp=sharing", IMAGE("https://api.qrserver.com/v1/create-qr-code/?size=150x150&amp;data=https://drive.google.com/file/d/1EUkLMhWECuhYre57D5wx30p8sHj381vw/view?usp=sharing",1))</f>
        <v/>
      </c>
      <c r="D282" s="3" t="s">
        <v>493</v>
      </c>
      <c r="E282" s="1" t="str">
        <f>HYPERLINK("https://drive.google.com/file/d/1EUkLMhWECuhYre57D5wx30p8sHj381vw/view?usp=sharing","headshots for remote teams.pdf")</f>
        <v>headshots for remote teams.pdf</v>
      </c>
    </row>
    <row r="283" ht="112.5" customHeight="1">
      <c r="A283" s="2" t="s">
        <v>459</v>
      </c>
      <c r="B283" s="2" t="s">
        <v>494</v>
      </c>
      <c r="C283" s="1" t="str">
        <f>HYPERLINK("https://drive.google.com/file/d/1itDryq9fxgEKxSJtiaxi6_qlC1F6RH0k/view?usp=sharing", IMAGE("https://api.qrserver.com/v1/create-qr-code/?size=150x150&amp;data=https://drive.google.com/file/d/1itDryq9fxgEKxSJtiaxi6_qlC1F6RH0k/view?usp=sharing",1))</f>
        <v/>
      </c>
      <c r="D283" s="3" t="s">
        <v>495</v>
      </c>
      <c r="E283" s="1" t="str">
        <f>HYPERLINK("https://drive.google.com/file/d/1itDryq9fxgEKxSJtiaxi6_qlC1F6RH0k/view?usp=sharing","photo booth for wedding reception.pdf")</f>
        <v>photo booth for wedding reception.pdf</v>
      </c>
    </row>
    <row r="284" ht="112.5" customHeight="1">
      <c r="A284" s="2" t="s">
        <v>459</v>
      </c>
      <c r="B284" s="2" t="s">
        <v>496</v>
      </c>
      <c r="C284" s="1" t="str">
        <f>HYPERLINK("https://drive.google.com/file/d/1eH6MVaUMKWQcZOpCxZckmB83UBT9l_lF/view?usp=sharing", IMAGE("https://api.qrserver.com/v1/create-qr-code/?size=150x150&amp;data=https://drive.google.com/file/d/1eH6MVaUMKWQcZOpCxZckmB83UBT9l_lF/view?usp=sharing",1))</f>
        <v/>
      </c>
      <c r="D284" s="3" t="s">
        <v>497</v>
      </c>
      <c r="E284" s="1" t="str">
        <f>HYPERLINK("https://drive.google.com/file/d/1eH6MVaUMKWQcZOpCxZckmB83UBT9l_lF/view?usp=sharing","mirror photo booth rental near me.pdf")</f>
        <v>mirror photo booth rental near me.pdf</v>
      </c>
    </row>
    <row r="285" ht="112.5" customHeight="1">
      <c r="A285" s="2" t="s">
        <v>459</v>
      </c>
      <c r="B285" s="2" t="s">
        <v>498</v>
      </c>
      <c r="C285" s="1" t="str">
        <f>HYPERLINK("https://drive.google.com/file/d/1iev9V3xxolmIHBVIEvRjQHep1bnLI_MJ/view?usp=sharing", IMAGE("https://api.qrserver.com/v1/create-qr-code/?size=150x150&amp;data=https://drive.google.com/file/d/1iev9V3xxolmIHBVIEvRjQHep1bnLI_MJ/view?usp=sharing",1))</f>
        <v/>
      </c>
      <c r="D285" s="3" t="s">
        <v>499</v>
      </c>
      <c r="E285" s="1" t="str">
        <f>HYPERLINK("https://drive.google.com/file/d/1iev9V3xxolmIHBVIEvRjQHep1bnLI_MJ/view?usp=sharing","360 photo booth accessories.pdf")</f>
        <v>360 photo booth accessories.pdf</v>
      </c>
    </row>
    <row r="286" ht="112.5" customHeight="1">
      <c r="A286" s="2" t="s">
        <v>459</v>
      </c>
      <c r="B286" s="2" t="s">
        <v>500</v>
      </c>
      <c r="C286" s="1" t="str">
        <f>HYPERLINK("https://drive.google.com/file/d/180nUJAbyvX41zErBwNeTK7wnnP_My1BP/view?usp=sharing", IMAGE("https://api.qrserver.com/v1/create-qr-code/?size=150x150&amp;data=https://drive.google.com/file/d/180nUJAbyvX41zErBwNeTK7wnnP_My1BP/view?usp=sharing",1))</f>
        <v/>
      </c>
      <c r="D286" s="3" t="s">
        <v>501</v>
      </c>
      <c r="E286" s="1" t="str">
        <f>HYPERLINK("https://drive.google.com/file/d/180nUJAbyvX41zErBwNeTK7wnnP_My1BP/view?usp=sharing","selfie party booth beverly hills.pdf")</f>
        <v>selfie party booth beverly hills.pdf</v>
      </c>
    </row>
    <row r="287" ht="112.5" customHeight="1">
      <c r="A287" s="2" t="s">
        <v>459</v>
      </c>
      <c r="B287" s="2" t="s">
        <v>502</v>
      </c>
      <c r="C287" s="1" t="str">
        <f>HYPERLINK("https://drive.google.com/file/d/10bRRsGriGHhhY1_DPfrPlfHNJj94x4xb/view?usp=sharing", IMAGE("https://api.qrserver.com/v1/create-qr-code/?size=150x150&amp;data=https://drive.google.com/file/d/10bRRsGriGHhhY1_DPfrPlfHNJj94x4xb/view?usp=sharing",1))</f>
        <v/>
      </c>
      <c r="D287" s="3" t="s">
        <v>503</v>
      </c>
      <c r="E287" s="1" t="str">
        <f>HYPERLINK("https://drive.google.com/file/d/10bRRsGriGHhhY1_DPfrPlfHNJj94x4xb/view?usp=sharing","selfie party booth beverly hills-selfie party booth beverly hills.pdf")</f>
        <v>selfie party booth beverly hills-selfie party booth beverly hills.pdf</v>
      </c>
    </row>
    <row r="288" ht="112.5" customHeight="1">
      <c r="A288" s="2" t="s">
        <v>459</v>
      </c>
      <c r="B288" s="2" t="s">
        <v>504</v>
      </c>
      <c r="C288" s="1" t="str">
        <f>HYPERLINK("https://drive.google.com/file/d/14kj87EbD64pUUjz0Vje9hNVellaiY-G6/view?usp=sharing", IMAGE("https://api.qrserver.com/v1/create-qr-code/?size=150x150&amp;data=https://drive.google.com/file/d/14kj87EbD64pUUjz0Vje9hNVellaiY-G6/view?usp=sharing",1))</f>
        <v/>
      </c>
      <c r="D288" s="3" t="s">
        <v>505</v>
      </c>
      <c r="E288" s="1" t="str">
        <f>HYPERLINK("https://drive.google.com/file/d/14kj87EbD64pUUjz0Vje9hNVellaiY-G6/view?usp=sharing","selfie party booth beverly hills-Keywords.pdf")</f>
        <v>selfie party booth beverly hills-Keywords.pdf</v>
      </c>
    </row>
    <row r="289" ht="112.5" customHeight="1">
      <c r="A289" s="2" t="s">
        <v>459</v>
      </c>
      <c r="B289" s="2" t="s">
        <v>506</v>
      </c>
      <c r="C289" s="1" t="str">
        <f>HYPERLINK("https://drive.google.com/file/d/1n5nf1UD50Q7zQnSSJ6B8NfT9v1T9ydOw/view?usp=sharing", IMAGE("https://api.qrserver.com/v1/create-qr-code/?size=150x150&amp;data=https://drive.google.com/file/d/1n5nf1UD50Q7zQnSSJ6B8NfT9v1T9ydOw/view?usp=sharing",1))</f>
        <v/>
      </c>
      <c r="D289" s="3" t="s">
        <v>507</v>
      </c>
      <c r="E289" s="1" t="str">
        <f>HYPERLINK("https://drive.google.com/file/d/1n5nf1UD50Q7zQnSSJ6B8NfT9v1T9ydOw/view?usp=sharing","selfie party booth beverly hills-Content.pdf")</f>
        <v>selfie party booth beverly hills-Content.pdf</v>
      </c>
    </row>
    <row r="290" ht="112.5" customHeight="1">
      <c r="A290" s="2" t="s">
        <v>459</v>
      </c>
      <c r="B290" s="2" t="s">
        <v>508</v>
      </c>
      <c r="C290" s="1" t="str">
        <f>HYPERLINK("https://drive.google.com/file/d/1wA1TB6E5Sv6KMNyS5IeRtol8cpFn0xsu/view?usp=sharing", IMAGE("https://api.qrserver.com/v1/create-qr-code/?size=150x150&amp;data=https://drive.google.com/file/d/1wA1TB6E5Sv6KMNyS5IeRtol8cpFn0xsu/view?usp=sharing",1))</f>
        <v/>
      </c>
      <c r="D290" s="3" t="s">
        <v>509</v>
      </c>
      <c r="E290" s="1" t="str">
        <f>HYPERLINK("https://drive.google.com/file/d/1wA1TB6E5Sv6KMNyS5IeRtol8cpFn0xsu/view?usp=sharing","selfie party booth beverly hills-Calendar Events.pdf")</f>
        <v>selfie party booth beverly hills-Calendar Events.pdf</v>
      </c>
    </row>
    <row r="291" ht="112.5" customHeight="1">
      <c r="A291" s="2" t="s">
        <v>459</v>
      </c>
      <c r="B291" s="2" t="s">
        <v>510</v>
      </c>
      <c r="C291" s="1" t="str">
        <f>HYPERLINK("https://drive.google.com/file/d/12lnimfnfudrUDGbPOKsVm_AoOYzk1yFl/view?usp=sharing", IMAGE("https://api.qrserver.com/v1/create-qr-code/?size=150x150&amp;data=https://drive.google.com/file/d/12lnimfnfudrUDGbPOKsVm_AoOYzk1yFl/view?usp=sharing",1))</f>
        <v/>
      </c>
      <c r="D291" s="3" t="s">
        <v>511</v>
      </c>
      <c r="E291" s="1" t="str">
        <f>HYPERLINK("https://drive.google.com/file/d/12lnimfnfudrUDGbPOKsVm_AoOYzk1yFl/view?usp=sharing","selfie party booth beverly hills-RSS Feeds.pdf")</f>
        <v>selfie party booth beverly hills-RSS Feeds.pdf</v>
      </c>
    </row>
    <row r="292" ht="112.5" customHeight="1">
      <c r="A292" s="2" t="s">
        <v>459</v>
      </c>
      <c r="B292" s="2" t="s">
        <v>512</v>
      </c>
      <c r="C292" s="1" t="str">
        <f>HYPERLINK("https://drive.google.com/file/d/195kjfENE7HuR6qm2NcUMqEYGx7igV8Al/view?usp=sharing", IMAGE("https://api.qrserver.com/v1/create-qr-code/?size=150x150&amp;data=https://drive.google.com/file/d/195kjfENE7HuR6qm2NcUMqEYGx7igV8Al/view?usp=sharing",1))</f>
        <v/>
      </c>
      <c r="D292" s="3" t="s">
        <v>513</v>
      </c>
      <c r="E292" s="1" t="str">
        <f>HYPERLINK("https://drive.google.com/file/d/195kjfENE7HuR6qm2NcUMqEYGx7igV8Al/view?usp=sharing","selfie party booth beverly hills-Iframe Embeds.pdf")</f>
        <v>selfie party booth beverly hills-Iframe Embeds.pdf</v>
      </c>
    </row>
    <row r="293" ht="112.5" customHeight="1">
      <c r="A293" s="2" t="s">
        <v>514</v>
      </c>
      <c r="B293" s="2" t="s">
        <v>515</v>
      </c>
      <c r="C293" s="1" t="str">
        <f>HYPERLINK("https://docs.google.com/document/d/1NzfvenqiMjAJUqZjtJBnTW26V46MSFP4/edit?usp=sharing&amp;ouid=115602453726005426174&amp;rtpof=true&amp;sd=true", IMAGE("https://api.qrserver.com/v1/create-qr-code/?size=150x150&amp;data=https://docs.google.com/document/d/1NzfvenqiMjAJUqZjtJBnTW26V46MSFP4/edit?usp=sharing&amp;ouid=115602453726005426174&amp;rtpof=true&amp;sd=true",1))</f>
        <v/>
      </c>
      <c r="D293" s="3" t="s">
        <v>516</v>
      </c>
      <c r="E293" s="1" t="str">
        <f>HYPERLINK("https://docs.google.com/document/d/1NzfvenqiMjAJUqZjtJBnTW26V46MSFP4/edit?usp=sharing&amp;ouid=115602453726005426174&amp;rtpof=true&amp;sd=true","roamer photo booth.docx")</f>
        <v>roamer photo booth.docx</v>
      </c>
    </row>
    <row r="294" ht="112.5" customHeight="1">
      <c r="A294" s="2" t="s">
        <v>514</v>
      </c>
      <c r="B294" s="2" t="s">
        <v>517</v>
      </c>
      <c r="C294" s="1" t="str">
        <f>HYPERLINK("https://docs.google.com/document/d/1ll08NimrLfmnC9Xj33XyOkJ0doibhgNv/edit?usp=sharing&amp;ouid=115602453726005426174&amp;rtpof=true&amp;sd=true", IMAGE("https://api.qrserver.com/v1/create-qr-code/?size=150x150&amp;data=https://docs.google.com/document/d/1ll08NimrLfmnC9Xj33XyOkJ0doibhgNv/edit?usp=sharing&amp;ouid=115602453726005426174&amp;rtpof=true&amp;sd=true",1))</f>
        <v/>
      </c>
      <c r="D294" s="3" t="s">
        <v>518</v>
      </c>
      <c r="E294" s="1" t="str">
        <f>HYPERLINK("https://docs.google.com/document/d/1ll08NimrLfmnC9Xj33XyOkJ0doibhgNv/edit?usp=sharing&amp;ouid=115602453726005426174&amp;rtpof=true&amp;sd=true","selfie station rental near me.docx")</f>
        <v>selfie station rental near me.docx</v>
      </c>
    </row>
    <row r="295" ht="112.5" customHeight="1">
      <c r="A295" s="2" t="s">
        <v>514</v>
      </c>
      <c r="B295" s="2" t="s">
        <v>519</v>
      </c>
      <c r="C295" s="1" t="str">
        <f>HYPERLINK("https://docs.google.com/document/d/1XZrZYGaku4qDV-MT38anrWxDLryyMnOm/edit?usp=sharing&amp;ouid=115602453726005426174&amp;rtpof=true&amp;sd=true", IMAGE("https://api.qrserver.com/v1/create-qr-code/?size=150x150&amp;data=https://docs.google.com/document/d/1XZrZYGaku4qDV-MT38anrWxDLryyMnOm/edit?usp=sharing&amp;ouid=115602453726005426174&amp;rtpof=true&amp;sd=true",1))</f>
        <v/>
      </c>
      <c r="D295" s="3" t="s">
        <v>520</v>
      </c>
      <c r="E295" s="1" t="str">
        <f>HYPERLINK("https://docs.google.com/document/d/1XZrZYGaku4qDV-MT38anrWxDLryyMnOm/edit?usp=sharing&amp;ouid=115602453726005426174&amp;rtpof=true&amp;sd=true","open air photo booth for sale.docx")</f>
        <v>open air photo booth for sale.docx</v>
      </c>
    </row>
    <row r="296" ht="112.5" customHeight="1">
      <c r="A296" s="2" t="s">
        <v>514</v>
      </c>
      <c r="B296" s="2" t="s">
        <v>521</v>
      </c>
      <c r="C296" s="1" t="str">
        <f>HYPERLINK("https://docs.google.com/document/d/18tKRt3aXJj6HHCcctS_g3nBtqLJowuD2/edit?usp=sharing&amp;ouid=115602453726005426174&amp;rtpof=true&amp;sd=true", IMAGE("https://api.qrserver.com/v1/create-qr-code/?size=150x150&amp;data=https://docs.google.com/document/d/18tKRt3aXJj6HHCcctS_g3nBtqLJowuD2/edit?usp=sharing&amp;ouid=115602453726005426174&amp;rtpof=true&amp;sd=true",1))</f>
        <v/>
      </c>
      <c r="D296" s="3" t="s">
        <v>522</v>
      </c>
      <c r="E296" s="1" t="str">
        <f>HYPERLINK("https://docs.google.com/document/d/18tKRt3aXJj6HHCcctS_g3nBtqLJowuD2/edit?usp=sharing&amp;ouid=115602453726005426174&amp;rtpof=true&amp;sd=true","at home photo booth.docx")</f>
        <v>at home photo booth.docx</v>
      </c>
    </row>
    <row r="297" ht="112.5" customHeight="1">
      <c r="A297" s="2" t="s">
        <v>514</v>
      </c>
      <c r="B297" s="2" t="s">
        <v>523</v>
      </c>
      <c r="C297" s="1" t="str">
        <f>HYPERLINK("https://docs.google.com/document/d/1NrhRIFrkUx-in5qDinwy3nODxT7SQBIJ/edit?usp=sharing&amp;ouid=115602453726005426174&amp;rtpof=true&amp;sd=true", IMAGE("https://api.qrserver.com/v1/create-qr-code/?size=150x150&amp;data=https://docs.google.com/document/d/1NrhRIFrkUx-in5qDinwy3nODxT7SQBIJ/edit?usp=sharing&amp;ouid=115602453726005426174&amp;rtpof=true&amp;sd=true",1))</f>
        <v/>
      </c>
      <c r="D297" s="3" t="s">
        <v>524</v>
      </c>
      <c r="E297" s="1" t="str">
        <f>HYPERLINK("https://docs.google.com/document/d/1NrhRIFrkUx-in5qDinwy3nODxT7SQBIJ/edit?usp=sharing&amp;ouid=115602453726005426174&amp;rtpof=true&amp;sd=true","seattle photo booth.docx")</f>
        <v>seattle photo booth.docx</v>
      </c>
    </row>
    <row r="298" ht="112.5" customHeight="1">
      <c r="A298" s="2" t="s">
        <v>514</v>
      </c>
      <c r="B298" s="2" t="s">
        <v>525</v>
      </c>
      <c r="C298" s="1" t="str">
        <f>HYPERLINK("https://docs.google.com/document/d/1vlOVksUgE471jIaFulolx4XdHkUGl3kV/edit?usp=sharing&amp;ouid=115602453726005426174&amp;rtpof=true&amp;sd=true", IMAGE("https://api.qrserver.com/v1/create-qr-code/?size=150x150&amp;data=https://docs.google.com/document/d/1vlOVksUgE471jIaFulolx4XdHkUGl3kV/edit?usp=sharing&amp;ouid=115602453726005426174&amp;rtpof=true&amp;sd=true",1))</f>
        <v/>
      </c>
      <c r="D298" s="3" t="s">
        <v>526</v>
      </c>
      <c r="E298" s="1" t="str">
        <f>HYPERLINK("https://docs.google.com/document/d/1vlOVksUgE471jIaFulolx4XdHkUGl3kV/edit?usp=sharing&amp;ouid=115602453726005426174&amp;rtpof=true&amp;sd=true","camera booth.docx")</f>
        <v>camera booth.docx</v>
      </c>
    </row>
    <row r="299" ht="112.5" customHeight="1">
      <c r="A299" s="2" t="s">
        <v>514</v>
      </c>
      <c r="B299" s="2" t="s">
        <v>527</v>
      </c>
      <c r="C299" s="1" t="str">
        <f>HYPERLINK("https://docs.google.com/document/d/1x4As2I_BYporMvqSmn2dABit89Uhis5z/edit?usp=sharing&amp;ouid=115602453726005426174&amp;rtpof=true&amp;sd=true", IMAGE("https://api.qrserver.com/v1/create-qr-code/?size=150x150&amp;data=https://docs.google.com/document/d/1x4As2I_BYporMvqSmn2dABit89Uhis5z/edit?usp=sharing&amp;ouid=115602453726005426174&amp;rtpof=true&amp;sd=true",1))</f>
        <v/>
      </c>
      <c r="D299" s="3" t="s">
        <v>528</v>
      </c>
      <c r="E299" s="1" t="str">
        <f>HYPERLINK("https://docs.google.com/document/d/1x4As2I_BYporMvqSmn2dABit89Uhis5z/edit?usp=sharing&amp;ouid=115602453726005426174&amp;rtpof=true&amp;sd=true","photo booth services near me.docx")</f>
        <v>photo booth services near me.docx</v>
      </c>
    </row>
    <row r="300" ht="112.5" customHeight="1">
      <c r="A300" s="2" t="s">
        <v>514</v>
      </c>
      <c r="B300" s="2" t="s">
        <v>529</v>
      </c>
      <c r="C300" s="1" t="str">
        <f>HYPERLINK("https://docs.google.com/document/d/1xG2_Dxsq3ZkgwRyKi_Boca4D6XxQuZ7c/edit?usp=sharing&amp;ouid=115602453726005426174&amp;rtpof=true&amp;sd=true", IMAGE("https://api.qrserver.com/v1/create-qr-code/?size=150x150&amp;data=https://docs.google.com/document/d/1xG2_Dxsq3ZkgwRyKi_Boca4D6XxQuZ7c/edit?usp=sharing&amp;ouid=115602453726005426174&amp;rtpof=true&amp;sd=true",1))</f>
        <v/>
      </c>
      <c r="D300" s="3" t="s">
        <v>530</v>
      </c>
      <c r="E300" s="1" t="str">
        <f>HYPERLINK("https://docs.google.com/document/d/1xG2_Dxsq3ZkgwRyKi_Boca4D6XxQuZ7c/edit?usp=sharing&amp;ouid=115602453726005426174&amp;rtpof=true&amp;sd=true","wedding photo booth near me.docx")</f>
        <v>wedding photo booth near me.docx</v>
      </c>
    </row>
    <row r="301" ht="112.5" customHeight="1">
      <c r="A301" s="2" t="s">
        <v>514</v>
      </c>
      <c r="B301" s="2" t="s">
        <v>531</v>
      </c>
      <c r="C301" s="1" t="str">
        <f>HYPERLINK("https://docs.google.com/document/d/10suC3LPWx92L0AuNBgOFvHBnBRHhTIrZ/edit?usp=sharing&amp;ouid=115602453726005426174&amp;rtpof=true&amp;sd=true", IMAGE("https://api.qrserver.com/v1/create-qr-code/?size=150x150&amp;data=https://docs.google.com/document/d/10suC3LPWx92L0AuNBgOFvHBnBRHhTIrZ/edit?usp=sharing&amp;ouid=115602453726005426174&amp;rtpof=true&amp;sd=true",1))</f>
        <v/>
      </c>
      <c r="D301" s="3" t="s">
        <v>532</v>
      </c>
      <c r="E301" s="1" t="str">
        <f>HYPERLINK("https://docs.google.com/document/d/10suC3LPWx92L0AuNBgOFvHBnBRHhTIrZ/edit?usp=sharing&amp;ouid=115602453726005426174&amp;rtpof=true&amp;sd=true","photo booth enclosure.docx")</f>
        <v>photo booth enclosure.docx</v>
      </c>
    </row>
    <row r="302" ht="112.5" customHeight="1">
      <c r="A302" s="2" t="s">
        <v>514</v>
      </c>
      <c r="B302" s="2" t="s">
        <v>533</v>
      </c>
      <c r="C302" s="1" t="str">
        <f>HYPERLINK("https://docs.google.com/document/d/1MfOo9GKpThrat28XUrLNNQzMpDpn4v6N/edit?usp=sharing&amp;ouid=115602453726005426174&amp;rtpof=true&amp;sd=true", IMAGE("https://api.qrserver.com/v1/create-qr-code/?size=150x150&amp;data=https://docs.google.com/document/d/1MfOo9GKpThrat28XUrLNNQzMpDpn4v6N/edit?usp=sharing&amp;ouid=115602453726005426174&amp;rtpof=true&amp;sd=true",1))</f>
        <v/>
      </c>
      <c r="D302" s="3" t="s">
        <v>534</v>
      </c>
      <c r="E302" s="1" t="str">
        <f>HYPERLINK("https://docs.google.com/document/d/1MfOo9GKpThrat28XUrLNNQzMpDpn4v6N/edit?usp=sharing&amp;ouid=115602453726005426174&amp;rtpof=true&amp;sd=true","photo machine rental.docx")</f>
        <v>photo machine rental.docx</v>
      </c>
    </row>
    <row r="303" ht="112.5" customHeight="1">
      <c r="A303" s="2" t="s">
        <v>514</v>
      </c>
      <c r="B303" s="2" t="s">
        <v>535</v>
      </c>
      <c r="C303" s="1" t="str">
        <f>HYPERLINK("https://docs.google.com/document/d/1jp6IonwKFUW_xQusLG2Pbc_j_VLgB6aq/edit?usp=sharing&amp;ouid=115602453726005426174&amp;rtpof=true&amp;sd=true", IMAGE("https://api.qrserver.com/v1/create-qr-code/?size=150x150&amp;data=https://docs.google.com/document/d/1jp6IonwKFUW_xQusLG2Pbc_j_VLgB6aq/edit?usp=sharing&amp;ouid=115602453726005426174&amp;rtpof=true&amp;sd=true",1))</f>
        <v/>
      </c>
      <c r="D303" s="3" t="s">
        <v>536</v>
      </c>
      <c r="E303" s="1" t="str">
        <f>HYPERLINK("https://docs.google.com/document/d/1jp6IonwKFUW_xQusLG2Pbc_j_VLgB6aq/edit?usp=sharing&amp;ouid=115602453726005426174&amp;rtpof=true&amp;sd=true","diy wedding photo booth.docx")</f>
        <v>diy wedding photo booth.docx</v>
      </c>
    </row>
    <row r="304" ht="112.5" customHeight="1">
      <c r="A304" s="2" t="s">
        <v>514</v>
      </c>
      <c r="B304" s="2" t="s">
        <v>537</v>
      </c>
      <c r="C304" s="1" t="str">
        <f>HYPERLINK("https://docs.google.com/document/d/1OE8ITs371qZcnRYNu-jcTTEdReQWb7XF/edit?usp=sharing&amp;ouid=115602453726005426174&amp;rtpof=true&amp;sd=true", IMAGE("https://api.qrserver.com/v1/create-qr-code/?size=150x150&amp;data=https://docs.google.com/document/d/1OE8ITs371qZcnRYNu-jcTTEdReQWb7XF/edit?usp=sharing&amp;ouid=115602453726005426174&amp;rtpof=true&amp;sd=true",1))</f>
        <v/>
      </c>
      <c r="D304" s="3" t="s">
        <v>538</v>
      </c>
      <c r="E304" s="1" t="str">
        <f>HYPERLINK("https://docs.google.com/document/d/1OE8ITs371qZcnRYNu-jcTTEdReQWb7XF/edit?usp=sharing&amp;ouid=115602453726005426174&amp;rtpof=true&amp;sd=true","360 photo booth cost.docx")</f>
        <v>360 photo booth cost.docx</v>
      </c>
    </row>
    <row r="305" ht="112.5" customHeight="1">
      <c r="A305" s="2" t="s">
        <v>514</v>
      </c>
      <c r="B305" s="2" t="s">
        <v>539</v>
      </c>
      <c r="C305" s="1" t="str">
        <f>HYPERLINK("https://docs.google.com/document/d/1EKMm-tgondX0gw36pIr1w0JYT28MTGrH/edit?usp=sharing&amp;ouid=115602453726005426174&amp;rtpof=true&amp;sd=true", IMAGE("https://api.qrserver.com/v1/create-qr-code/?size=150x150&amp;data=https://docs.google.com/document/d/1EKMm-tgondX0gw36pIr1w0JYT28MTGrH/edit?usp=sharing&amp;ouid=115602453726005426174&amp;rtpof=true&amp;sd=true",1))</f>
        <v/>
      </c>
      <c r="D305" s="3" t="s">
        <v>540</v>
      </c>
      <c r="E305" s="1" t="str">
        <f>HYPERLINK("https://docs.google.com/document/d/1EKMm-tgondX0gw36pIr1w0JYT28MTGrH/edit?usp=sharing&amp;ouid=115602453726005426174&amp;rtpof=true&amp;sd=true","369 photo booth rental.docx")</f>
        <v>369 photo booth rental.docx</v>
      </c>
    </row>
    <row r="306" ht="112.5" customHeight="1">
      <c r="A306" s="2" t="s">
        <v>514</v>
      </c>
      <c r="B306" s="2" t="s">
        <v>541</v>
      </c>
      <c r="C306" s="1" t="str">
        <f>HYPERLINK("https://docs.google.com/document/d/1y291I6dEx_iErLDmO-gC717lIUa_Ksh7/edit?usp=sharing&amp;ouid=115602453726005426174&amp;rtpof=true&amp;sd=true", IMAGE("https://api.qrserver.com/v1/create-qr-code/?size=150x150&amp;data=https://docs.google.com/document/d/1y291I6dEx_iErLDmO-gC717lIUa_Ksh7/edit?usp=sharing&amp;ouid=115602453726005426174&amp;rtpof=true&amp;sd=true",1))</f>
        <v/>
      </c>
      <c r="D306" s="3" t="s">
        <v>542</v>
      </c>
      <c r="E306" s="1" t="str">
        <f>HYPERLINK("https://docs.google.com/document/d/1y291I6dEx_iErLDmO-gC717lIUa_Ksh7/edit?usp=sharing&amp;ouid=115602453726005426174&amp;rtpof=true&amp;sd=true","photo booth rental surrey.docx")</f>
        <v>photo booth rental surrey.docx</v>
      </c>
    </row>
    <row r="307" ht="112.5" customHeight="1">
      <c r="A307" s="2" t="s">
        <v>514</v>
      </c>
      <c r="B307" s="2" t="s">
        <v>543</v>
      </c>
      <c r="C307" s="1" t="str">
        <f>HYPERLINK("https://docs.google.com/document/d/12NY3M9AsdpbOuhoIK8vriKUIgCNNPFUi/edit?usp=sharing&amp;ouid=115602453726005426174&amp;rtpof=true&amp;sd=true", IMAGE("https://api.qrserver.com/v1/create-qr-code/?size=150x150&amp;data=https://docs.google.com/document/d/12NY3M9AsdpbOuhoIK8vriKUIgCNNPFUi/edit?usp=sharing&amp;ouid=115602453726005426174&amp;rtpof=true&amp;sd=true",1))</f>
        <v/>
      </c>
      <c r="D307" s="3" t="s">
        <v>544</v>
      </c>
      <c r="E307" s="1" t="str">
        <f>HYPERLINK("https://docs.google.com/document/d/12NY3M9AsdpbOuhoIK8vriKUIgCNNPFUi/edit?usp=sharing&amp;ouid=115602453726005426174&amp;rtpof=true&amp;sd=true","photobooth los angeles.docx")</f>
        <v>photobooth los angeles.docx</v>
      </c>
    </row>
    <row r="308" ht="112.5" customHeight="1">
      <c r="A308" s="2" t="s">
        <v>514</v>
      </c>
      <c r="B308" s="2" t="s">
        <v>545</v>
      </c>
      <c r="C308" s="1" t="str">
        <f>HYPERLINK("https://docs.google.com/document/d/1y4FlWcdVui9fFp7sikYW_Dh78pZYGhBY/edit?usp=sharing&amp;ouid=115602453726005426174&amp;rtpof=true&amp;sd=true", IMAGE("https://api.qrserver.com/v1/create-qr-code/?size=150x150&amp;data=https://docs.google.com/document/d/1y4FlWcdVui9fFp7sikYW_Dh78pZYGhBY/edit?usp=sharing&amp;ouid=115602453726005426174&amp;rtpof=true&amp;sd=true",1))</f>
        <v/>
      </c>
      <c r="D308" s="3" t="s">
        <v>546</v>
      </c>
      <c r="E308" s="1" t="str">
        <f>HYPERLINK("https://docs.google.com/document/d/1y4FlWcdVui9fFp7sikYW_Dh78pZYGhBY/edit?usp=sharing&amp;ouid=115602453726005426174&amp;rtpof=true&amp;sd=true","ring light photo booth rental.docx")</f>
        <v>ring light photo booth rental.docx</v>
      </c>
    </row>
    <row r="309" ht="112.5" customHeight="1">
      <c r="A309" s="2" t="s">
        <v>514</v>
      </c>
      <c r="B309" s="2" t="s">
        <v>547</v>
      </c>
      <c r="C309" s="1" t="str">
        <f>HYPERLINK("https://docs.google.com/document/d/1F6cGUAy5XZChJdly_lHpxdAEwz11Kr9k/edit?usp=sharing&amp;ouid=115602453726005426174&amp;rtpof=true&amp;sd=true", IMAGE("https://api.qrserver.com/v1/create-qr-code/?size=150x150&amp;data=https://docs.google.com/document/d/1F6cGUAy5XZChJdly_lHpxdAEwz11Kr9k/edit?usp=sharing&amp;ouid=115602453726005426174&amp;rtpof=true&amp;sd=true",1))</f>
        <v/>
      </c>
      <c r="D309" s="3" t="s">
        <v>548</v>
      </c>
      <c r="E309" s="1" t="str">
        <f>HYPERLINK("https://docs.google.com/document/d/1F6cGUAy5XZChJdly_lHpxdAEwz11Kr9k/edit?usp=sharing&amp;ouid=115602453726005426174&amp;rtpof=true&amp;sd=true","headshots for remote teams.docx")</f>
        <v>headshots for remote teams.docx</v>
      </c>
    </row>
    <row r="310" ht="112.5" customHeight="1">
      <c r="A310" s="2" t="s">
        <v>514</v>
      </c>
      <c r="B310" s="2" t="s">
        <v>549</v>
      </c>
      <c r="C310" s="1" t="str">
        <f>HYPERLINK("https://docs.google.com/document/d/1_6UZgi1dB6bopmemSOP2ZigrsU93wmWe/edit?usp=sharing&amp;ouid=115602453726005426174&amp;rtpof=true&amp;sd=true", IMAGE("https://api.qrserver.com/v1/create-qr-code/?size=150x150&amp;data=https://docs.google.com/document/d/1_6UZgi1dB6bopmemSOP2ZigrsU93wmWe/edit?usp=sharing&amp;ouid=115602453726005426174&amp;rtpof=true&amp;sd=true",1))</f>
        <v/>
      </c>
      <c r="D310" s="3" t="s">
        <v>550</v>
      </c>
      <c r="E310" s="1" t="str">
        <f>HYPERLINK("https://docs.google.com/document/d/1_6UZgi1dB6bopmemSOP2ZigrsU93wmWe/edit?usp=sharing&amp;ouid=115602453726005426174&amp;rtpof=true&amp;sd=true","photo booth for wedding reception.docx")</f>
        <v>photo booth for wedding reception.docx</v>
      </c>
    </row>
    <row r="311" ht="112.5" customHeight="1">
      <c r="A311" s="2" t="s">
        <v>514</v>
      </c>
      <c r="B311" s="2" t="s">
        <v>551</v>
      </c>
      <c r="C311" s="1" t="str">
        <f>HYPERLINK("https://docs.google.com/document/d/1e0NyOCUXcuox9iiGkZysOwF0AlQx3PA4/edit?usp=sharing&amp;ouid=115602453726005426174&amp;rtpof=true&amp;sd=true", IMAGE("https://api.qrserver.com/v1/create-qr-code/?size=150x150&amp;data=https://docs.google.com/document/d/1e0NyOCUXcuox9iiGkZysOwF0AlQx3PA4/edit?usp=sharing&amp;ouid=115602453726005426174&amp;rtpof=true&amp;sd=true",1))</f>
        <v/>
      </c>
      <c r="D311" s="3" t="s">
        <v>552</v>
      </c>
      <c r="E311" s="1" t="str">
        <f>HYPERLINK("https://docs.google.com/document/d/1e0NyOCUXcuox9iiGkZysOwF0AlQx3PA4/edit?usp=sharing&amp;ouid=115602453726005426174&amp;rtpof=true&amp;sd=true","mirror photo booth rental near me.docx")</f>
        <v>mirror photo booth rental near me.docx</v>
      </c>
    </row>
    <row r="312" ht="112.5" customHeight="1">
      <c r="A312" s="2" t="s">
        <v>514</v>
      </c>
      <c r="B312" s="2" t="s">
        <v>553</v>
      </c>
      <c r="C312" s="1" t="str">
        <f>HYPERLINK("https://docs.google.com/document/d/1yZavjOHm_coxMwkD_bSFfbKUAZDGhjyx/edit?usp=sharing&amp;ouid=115602453726005426174&amp;rtpof=true&amp;sd=true", IMAGE("https://api.qrserver.com/v1/create-qr-code/?size=150x150&amp;data=https://docs.google.com/document/d/1yZavjOHm_coxMwkD_bSFfbKUAZDGhjyx/edit?usp=sharing&amp;ouid=115602453726005426174&amp;rtpof=true&amp;sd=true",1))</f>
        <v/>
      </c>
      <c r="D312" s="3" t="s">
        <v>554</v>
      </c>
      <c r="E312" s="1" t="str">
        <f>HYPERLINK("https://docs.google.com/document/d/1yZavjOHm_coxMwkD_bSFfbKUAZDGhjyx/edit?usp=sharing&amp;ouid=115602453726005426174&amp;rtpof=true&amp;sd=true","360 photo booth accessories.docx")</f>
        <v>360 photo booth accessories.docx</v>
      </c>
    </row>
    <row r="313" ht="112.5" customHeight="1">
      <c r="A313" s="2" t="s">
        <v>514</v>
      </c>
      <c r="B313" s="2" t="s">
        <v>555</v>
      </c>
      <c r="C313" s="1" t="str">
        <f>HYPERLINK("https://docs.google.com/document/d/1HFpRWOn9QA5X5a3ADXPybyMil80LRGyR/edit?usp=sharing&amp;ouid=115602453726005426174&amp;rtpof=true&amp;sd=true", IMAGE("https://api.qrserver.com/v1/create-qr-code/?size=150x150&amp;data=https://docs.google.com/document/d/1HFpRWOn9QA5X5a3ADXPybyMil80LRGyR/edit?usp=sharing&amp;ouid=115602453726005426174&amp;rtpof=true&amp;sd=true",1))</f>
        <v/>
      </c>
      <c r="D313" s="3" t="s">
        <v>556</v>
      </c>
      <c r="E313" s="1" t="str">
        <f>HYPERLINK("https://docs.google.com/document/d/1HFpRWOn9QA5X5a3ADXPybyMil80LRGyR/edit?usp=sharing&amp;ouid=115602453726005426174&amp;rtpof=true&amp;sd=true","selfie party booth beverly hills.docx")</f>
        <v>selfie party booth beverly hills.docx</v>
      </c>
    </row>
    <row r="314" ht="112.5" customHeight="1">
      <c r="A314" s="2" t="s">
        <v>557</v>
      </c>
      <c r="B314" s="2" t="s">
        <v>558</v>
      </c>
      <c r="C314" s="1" t="str">
        <f>HYPERLINK("https://drive.google.com/file/d/1rfVFGJh9W_47xKL1bW3a6nA51j_pi4IC/view?usp=sharing", IMAGE("https://api.qrserver.com/v1/create-qr-code/?size=150x150&amp;data=https://drive.google.com/file/d/1rfVFGJh9W_47xKL1bW3a6nA51j_pi4IC/view?usp=sharing",1))</f>
        <v/>
      </c>
      <c r="D314" s="3" t="s">
        <v>559</v>
      </c>
      <c r="E314" s="1" t="str">
        <f>HYPERLINK("https://drive.google.com/file/d/1rfVFGJh9W_47xKL1bW3a6nA51j_pi4IC/view?usp=sharing","roamer photo booth.odt")</f>
        <v>roamer photo booth.odt</v>
      </c>
    </row>
    <row r="315" ht="112.5" customHeight="1">
      <c r="A315" s="2" t="s">
        <v>560</v>
      </c>
      <c r="B315" s="2" t="s">
        <v>561</v>
      </c>
      <c r="C315" s="1" t="str">
        <f>HYPERLINK("https://drive.google.com/file/d/1WVul5JrR0lOYw0Ohvyhx1YEzXCGJq3tK/view?usp=sharing", IMAGE("https://api.qrserver.com/v1/create-qr-code/?size=150x150&amp;data=https://drive.google.com/file/d/1WVul5JrR0lOYw0Ohvyhx1YEzXCGJq3tK/view?usp=sharing",1))</f>
        <v/>
      </c>
      <c r="D315" s="3" t="s">
        <v>562</v>
      </c>
      <c r="E315" s="1" t="str">
        <f>HYPERLINK("https://drive.google.com/file/d/1WVul5JrR0lOYw0Ohvyhx1YEzXCGJq3tK/view?usp=sharing","roamer photo booth.zip")</f>
        <v>roamer photo booth.zip</v>
      </c>
    </row>
    <row r="316" ht="112.5" customHeight="1">
      <c r="A316" s="2" t="s">
        <v>563</v>
      </c>
      <c r="B316" s="2" t="s">
        <v>564</v>
      </c>
      <c r="C316" s="1" t="str">
        <f>HYPERLINK("https://drive.google.com/file/d/1kQJr5JHhWugG_ZihhXC9FOTezV0-Jc4T/view?usp=sharing", IMAGE("https://api.qrserver.com/v1/create-qr-code/?size=150x150&amp;data=https://drive.google.com/file/d/1kQJr5JHhWugG_ZihhXC9FOTezV0-Jc4T/view?usp=sharing",1))</f>
        <v/>
      </c>
      <c r="D316" s="3" t="s">
        <v>565</v>
      </c>
      <c r="E316" s="1" t="str">
        <f>HYPERLINK("https://drive.google.com/file/d/1kQJr5JHhWugG_ZihhXC9FOTezV0-Jc4T/view?usp=sharing","roamer photo booth.epub")</f>
        <v>roamer photo booth.epub</v>
      </c>
    </row>
    <row r="317" ht="112.5" customHeight="1">
      <c r="A317" s="2" t="s">
        <v>557</v>
      </c>
      <c r="B317" s="2" t="s">
        <v>566</v>
      </c>
      <c r="C317" s="1" t="str">
        <f>HYPERLINK("https://drive.google.com/file/d/1Bx1lR6N6o23gpp_rQo6ejXugzP4o77nA/view?usp=sharing", IMAGE("https://api.qrserver.com/v1/create-qr-code/?size=150x150&amp;data=https://drive.google.com/file/d/1Bx1lR6N6o23gpp_rQo6ejXugzP4o77nA/view?usp=sharing",1))</f>
        <v/>
      </c>
      <c r="D317" s="3" t="s">
        <v>567</v>
      </c>
      <c r="E317" s="1" t="str">
        <f>HYPERLINK("https://drive.google.com/file/d/1Bx1lR6N6o23gpp_rQo6ejXugzP4o77nA/view?usp=sharing","selfie station rental near me.odt")</f>
        <v>selfie station rental near me.odt</v>
      </c>
    </row>
    <row r="318" ht="112.5" customHeight="1">
      <c r="A318" s="2" t="s">
        <v>560</v>
      </c>
      <c r="B318" s="2" t="s">
        <v>568</v>
      </c>
      <c r="C318" s="1" t="str">
        <f>HYPERLINK("https://drive.google.com/file/d/1neVCnTYevx7aGYo4tMC3KP_kj9ZXDzQf/view?usp=sharing", IMAGE("https://api.qrserver.com/v1/create-qr-code/?size=150x150&amp;data=https://drive.google.com/file/d/1neVCnTYevx7aGYo4tMC3KP_kj9ZXDzQf/view?usp=sharing",1))</f>
        <v/>
      </c>
      <c r="D318" s="3" t="s">
        <v>569</v>
      </c>
      <c r="E318" s="1" t="str">
        <f>HYPERLINK("https://drive.google.com/file/d/1neVCnTYevx7aGYo4tMC3KP_kj9ZXDzQf/view?usp=sharing","selfie station rental near me.zip")</f>
        <v>selfie station rental near me.zip</v>
      </c>
    </row>
    <row r="319" ht="112.5" customHeight="1">
      <c r="A319" s="2" t="s">
        <v>563</v>
      </c>
      <c r="B319" s="2" t="s">
        <v>570</v>
      </c>
      <c r="C319" s="1" t="str">
        <f>HYPERLINK("https://drive.google.com/file/d/1bHZbKCOwcGKDp_LtNiXkouOrt1fPpUVL/view?usp=sharing", IMAGE("https://api.qrserver.com/v1/create-qr-code/?size=150x150&amp;data=https://drive.google.com/file/d/1bHZbKCOwcGKDp_LtNiXkouOrt1fPpUVL/view?usp=sharing",1))</f>
        <v/>
      </c>
      <c r="D319" s="3" t="s">
        <v>571</v>
      </c>
      <c r="E319" s="1" t="str">
        <f>HYPERLINK("https://drive.google.com/file/d/1bHZbKCOwcGKDp_LtNiXkouOrt1fPpUVL/view?usp=sharing","selfie station rental near me.epub")</f>
        <v>selfie station rental near me.epub</v>
      </c>
    </row>
    <row r="320" ht="112.5" customHeight="1">
      <c r="A320" s="2" t="s">
        <v>557</v>
      </c>
      <c r="B320" s="2" t="s">
        <v>572</v>
      </c>
      <c r="C320" s="1" t="str">
        <f>HYPERLINK("https://drive.google.com/file/d/1J8FIsDQbzuseDFdtsehrtGSC3r3TV10A/view?usp=sharing", IMAGE("https://api.qrserver.com/v1/create-qr-code/?size=150x150&amp;data=https://drive.google.com/file/d/1J8FIsDQbzuseDFdtsehrtGSC3r3TV10A/view?usp=sharing",1))</f>
        <v/>
      </c>
      <c r="D320" s="3" t="s">
        <v>573</v>
      </c>
      <c r="E320" s="1" t="str">
        <f>HYPERLINK("https://drive.google.com/file/d/1J8FIsDQbzuseDFdtsehrtGSC3r3TV10A/view?usp=sharing","open air photo booth for sale.odt")</f>
        <v>open air photo booth for sale.odt</v>
      </c>
    </row>
    <row r="321" ht="112.5" customHeight="1">
      <c r="A321" s="2" t="s">
        <v>560</v>
      </c>
      <c r="B321" s="2" t="s">
        <v>574</v>
      </c>
      <c r="C321" s="1" t="str">
        <f>HYPERLINK("https://drive.google.com/file/d/15NSaVTe9rb4z4sWY8librFet5raSpeDa/view?usp=sharing", IMAGE("https://api.qrserver.com/v1/create-qr-code/?size=150x150&amp;data=https://drive.google.com/file/d/15NSaVTe9rb4z4sWY8librFet5raSpeDa/view?usp=sharing",1))</f>
        <v/>
      </c>
      <c r="D321" s="3" t="s">
        <v>575</v>
      </c>
      <c r="E321" s="1" t="str">
        <f>HYPERLINK("https://drive.google.com/file/d/15NSaVTe9rb4z4sWY8librFet5raSpeDa/view?usp=sharing","open air photo booth for sale.zip")</f>
        <v>open air photo booth for sale.zip</v>
      </c>
    </row>
    <row r="322" ht="112.5" customHeight="1">
      <c r="A322" s="2" t="s">
        <v>563</v>
      </c>
      <c r="B322" s="2" t="s">
        <v>576</v>
      </c>
      <c r="C322" s="1" t="str">
        <f>HYPERLINK("https://drive.google.com/file/d/1mR7sl2pWAkVVO2bMwMZcEc0hwkX8JDFg/view?usp=sharing", IMAGE("https://api.qrserver.com/v1/create-qr-code/?size=150x150&amp;data=https://drive.google.com/file/d/1mR7sl2pWAkVVO2bMwMZcEc0hwkX8JDFg/view?usp=sharing",1))</f>
        <v/>
      </c>
      <c r="D322" s="3" t="s">
        <v>577</v>
      </c>
      <c r="E322" s="1" t="str">
        <f>HYPERLINK("https://drive.google.com/file/d/1mR7sl2pWAkVVO2bMwMZcEc0hwkX8JDFg/view?usp=sharing","open air photo booth for sale.epub")</f>
        <v>open air photo booth for sale.epub</v>
      </c>
    </row>
    <row r="323" ht="112.5" customHeight="1">
      <c r="A323" s="2" t="s">
        <v>557</v>
      </c>
      <c r="B323" s="2" t="s">
        <v>578</v>
      </c>
      <c r="C323" s="1" t="str">
        <f>HYPERLINK("https://drive.google.com/file/d/1lrxV-iYA2ZjbbI7GxATTAwJK6x5Qc2hi/view?usp=sharing", IMAGE("https://api.qrserver.com/v1/create-qr-code/?size=150x150&amp;data=https://drive.google.com/file/d/1lrxV-iYA2ZjbbI7GxATTAwJK6x5Qc2hi/view?usp=sharing",1))</f>
        <v/>
      </c>
      <c r="D323" s="3" t="s">
        <v>579</v>
      </c>
      <c r="E323" s="1" t="str">
        <f>HYPERLINK("https://drive.google.com/file/d/1lrxV-iYA2ZjbbI7GxATTAwJK6x5Qc2hi/view?usp=sharing","at home photo booth.odt")</f>
        <v>at home photo booth.odt</v>
      </c>
    </row>
    <row r="324" ht="112.5" customHeight="1">
      <c r="A324" s="2" t="s">
        <v>560</v>
      </c>
      <c r="B324" s="2" t="s">
        <v>580</v>
      </c>
      <c r="C324" s="1" t="str">
        <f>HYPERLINK("https://drive.google.com/file/d/12FedynKayzmhtIG7iQ4Z-pu1_0YGEMU7/view?usp=sharing", IMAGE("https://api.qrserver.com/v1/create-qr-code/?size=150x150&amp;data=https://drive.google.com/file/d/12FedynKayzmhtIG7iQ4Z-pu1_0YGEMU7/view?usp=sharing",1))</f>
        <v/>
      </c>
      <c r="D324" s="3" t="s">
        <v>581</v>
      </c>
      <c r="E324" s="1" t="str">
        <f>HYPERLINK("https://drive.google.com/file/d/12FedynKayzmhtIG7iQ4Z-pu1_0YGEMU7/view?usp=sharing","at home photo booth.zip")</f>
        <v>at home photo booth.zip</v>
      </c>
    </row>
    <row r="325" ht="112.5" customHeight="1">
      <c r="A325" s="2" t="s">
        <v>563</v>
      </c>
      <c r="B325" s="2" t="s">
        <v>582</v>
      </c>
      <c r="C325" s="1" t="str">
        <f>HYPERLINK("https://drive.google.com/file/d/1PXHa1ls6g0VqHj4MWExVLBQpVVUan_Nb/view?usp=sharing", IMAGE("https://api.qrserver.com/v1/create-qr-code/?size=150x150&amp;data=https://drive.google.com/file/d/1PXHa1ls6g0VqHj4MWExVLBQpVVUan_Nb/view?usp=sharing",1))</f>
        <v/>
      </c>
      <c r="D325" s="3" t="s">
        <v>583</v>
      </c>
      <c r="E325" s="1" t="str">
        <f>HYPERLINK("https://drive.google.com/file/d/1PXHa1ls6g0VqHj4MWExVLBQpVVUan_Nb/view?usp=sharing","at home photo booth.epub")</f>
        <v>at home photo booth.epub</v>
      </c>
    </row>
    <row r="326" ht="112.5" customHeight="1">
      <c r="A326" s="2" t="s">
        <v>557</v>
      </c>
      <c r="B326" s="2" t="s">
        <v>584</v>
      </c>
      <c r="C326" s="1" t="str">
        <f>HYPERLINK("https://drive.google.com/file/d/12rZ_sR7jn7SJCXauMSsrdAGZ_zKdeBFK/view?usp=sharing", IMAGE("https://api.qrserver.com/v1/create-qr-code/?size=150x150&amp;data=https://drive.google.com/file/d/12rZ_sR7jn7SJCXauMSsrdAGZ_zKdeBFK/view?usp=sharing",1))</f>
        <v/>
      </c>
      <c r="D326" s="3" t="s">
        <v>585</v>
      </c>
      <c r="E326" s="1" t="str">
        <f>HYPERLINK("https://drive.google.com/file/d/12rZ_sR7jn7SJCXauMSsrdAGZ_zKdeBFK/view?usp=sharing","seattle photo booth.odt")</f>
        <v>seattle photo booth.odt</v>
      </c>
    </row>
    <row r="327" ht="112.5" customHeight="1">
      <c r="A327" s="2" t="s">
        <v>560</v>
      </c>
      <c r="B327" s="2" t="s">
        <v>586</v>
      </c>
      <c r="C327" s="1" t="str">
        <f>HYPERLINK("https://drive.google.com/file/d/1rqyJhrmlcRSRha90RG586zd7onTI2ok_/view?usp=sharing", IMAGE("https://api.qrserver.com/v1/create-qr-code/?size=150x150&amp;data=https://drive.google.com/file/d/1rqyJhrmlcRSRha90RG586zd7onTI2ok_/view?usp=sharing",1))</f>
        <v/>
      </c>
      <c r="D327" s="3" t="s">
        <v>587</v>
      </c>
      <c r="E327" s="1" t="str">
        <f>HYPERLINK("https://drive.google.com/file/d/1rqyJhrmlcRSRha90RG586zd7onTI2ok_/view?usp=sharing","seattle photo booth.zip")</f>
        <v>seattle photo booth.zip</v>
      </c>
    </row>
    <row r="328" ht="112.5" customHeight="1">
      <c r="A328" s="2" t="s">
        <v>563</v>
      </c>
      <c r="B328" s="2" t="s">
        <v>588</v>
      </c>
      <c r="C328" s="1" t="str">
        <f>HYPERLINK("https://drive.google.com/file/d/1ijBeTBU4ls_424_l5jCPEk4zg-cxYkbP/view?usp=sharing", IMAGE("https://api.qrserver.com/v1/create-qr-code/?size=150x150&amp;data=https://drive.google.com/file/d/1ijBeTBU4ls_424_l5jCPEk4zg-cxYkbP/view?usp=sharing",1))</f>
        <v/>
      </c>
      <c r="D328" s="3" t="s">
        <v>589</v>
      </c>
      <c r="E328" s="1" t="str">
        <f>HYPERLINK("https://drive.google.com/file/d/1ijBeTBU4ls_424_l5jCPEk4zg-cxYkbP/view?usp=sharing","seattle photo booth.epub")</f>
        <v>seattle photo booth.epub</v>
      </c>
    </row>
    <row r="329" ht="112.5" customHeight="1">
      <c r="A329" s="2" t="s">
        <v>557</v>
      </c>
      <c r="B329" s="2" t="s">
        <v>590</v>
      </c>
      <c r="C329" s="1" t="str">
        <f>HYPERLINK("https://drive.google.com/file/d/1ku2MEGncsM8yDJQWNeZ7AUbsiMMw-Q1k/view?usp=sharing", IMAGE("https://api.qrserver.com/v1/create-qr-code/?size=150x150&amp;data=https://drive.google.com/file/d/1ku2MEGncsM8yDJQWNeZ7AUbsiMMw-Q1k/view?usp=sharing",1))</f>
        <v/>
      </c>
      <c r="D329" s="3" t="s">
        <v>591</v>
      </c>
      <c r="E329" s="1" t="str">
        <f>HYPERLINK("https://drive.google.com/file/d/1ku2MEGncsM8yDJQWNeZ7AUbsiMMw-Q1k/view?usp=sharing","camera booth.odt")</f>
        <v>camera booth.odt</v>
      </c>
    </row>
    <row r="330" ht="112.5" customHeight="1">
      <c r="A330" s="2" t="s">
        <v>560</v>
      </c>
      <c r="B330" s="2" t="s">
        <v>592</v>
      </c>
      <c r="C330" s="1" t="str">
        <f>HYPERLINK("https://drive.google.com/file/d/1d_IdnEn_EsakYJlwKWLlB5J2ecsdJO2T/view?usp=sharing", IMAGE("https://api.qrserver.com/v1/create-qr-code/?size=150x150&amp;data=https://drive.google.com/file/d/1d_IdnEn_EsakYJlwKWLlB5J2ecsdJO2T/view?usp=sharing",1))</f>
        <v/>
      </c>
      <c r="D330" s="3" t="s">
        <v>593</v>
      </c>
      <c r="E330" s="1" t="str">
        <f>HYPERLINK("https://drive.google.com/file/d/1d_IdnEn_EsakYJlwKWLlB5J2ecsdJO2T/view?usp=sharing","camera booth.zip")</f>
        <v>camera booth.zip</v>
      </c>
    </row>
    <row r="331" ht="112.5" customHeight="1">
      <c r="A331" s="2" t="s">
        <v>563</v>
      </c>
      <c r="B331" s="2" t="s">
        <v>594</v>
      </c>
      <c r="C331" s="1" t="str">
        <f>HYPERLINK("https://drive.google.com/file/d/1YItTNrMPtQ0ABXV-G1Ly8-9M8Kn2Ssyj/view?usp=sharing", IMAGE("https://api.qrserver.com/v1/create-qr-code/?size=150x150&amp;data=https://drive.google.com/file/d/1YItTNrMPtQ0ABXV-G1Ly8-9M8Kn2Ssyj/view?usp=sharing",1))</f>
        <v/>
      </c>
      <c r="D331" s="3" t="s">
        <v>595</v>
      </c>
      <c r="E331" s="1" t="str">
        <f>HYPERLINK("https://drive.google.com/file/d/1YItTNrMPtQ0ABXV-G1Ly8-9M8Kn2Ssyj/view?usp=sharing","camera booth.epub")</f>
        <v>camera booth.epub</v>
      </c>
    </row>
    <row r="332" ht="112.5" customHeight="1">
      <c r="A332" s="2" t="s">
        <v>557</v>
      </c>
      <c r="B332" s="2" t="s">
        <v>596</v>
      </c>
      <c r="C332" s="1" t="str">
        <f>HYPERLINK("https://drive.google.com/file/d/1c6r4ZW5jEy7b11KKQt2Vdqt1hZqJk3l7/view?usp=sharing", IMAGE("https://api.qrserver.com/v1/create-qr-code/?size=150x150&amp;data=https://drive.google.com/file/d/1c6r4ZW5jEy7b11KKQt2Vdqt1hZqJk3l7/view?usp=sharing",1))</f>
        <v/>
      </c>
      <c r="D332" s="3" t="s">
        <v>597</v>
      </c>
      <c r="E332" s="1" t="str">
        <f>HYPERLINK("https://drive.google.com/file/d/1c6r4ZW5jEy7b11KKQt2Vdqt1hZqJk3l7/view?usp=sharing","photo booth services near me.odt")</f>
        <v>photo booth services near me.odt</v>
      </c>
    </row>
    <row r="333" ht="112.5" customHeight="1">
      <c r="A333" s="2" t="s">
        <v>560</v>
      </c>
      <c r="B333" s="2" t="s">
        <v>598</v>
      </c>
      <c r="C333" s="1" t="str">
        <f>HYPERLINK("https://drive.google.com/file/d/1tVx-TnHBv-Za02Xt9ts76z4Y_qOTYWMH/view?usp=sharing", IMAGE("https://api.qrserver.com/v1/create-qr-code/?size=150x150&amp;data=https://drive.google.com/file/d/1tVx-TnHBv-Za02Xt9ts76z4Y_qOTYWMH/view?usp=sharing",1))</f>
        <v/>
      </c>
      <c r="D333" s="3" t="s">
        <v>599</v>
      </c>
      <c r="E333" s="1" t="str">
        <f>HYPERLINK("https://drive.google.com/file/d/1tVx-TnHBv-Za02Xt9ts76z4Y_qOTYWMH/view?usp=sharing","photo booth services near me.zip")</f>
        <v>photo booth services near me.zip</v>
      </c>
    </row>
    <row r="334" ht="112.5" customHeight="1">
      <c r="A334" s="2" t="s">
        <v>563</v>
      </c>
      <c r="B334" s="2" t="s">
        <v>600</v>
      </c>
      <c r="C334" s="1" t="str">
        <f>HYPERLINK("https://drive.google.com/file/d/1i3YmSkzcxasxYNtB0y7Xe3r3zuPoBUEL/view?usp=sharing", IMAGE("https://api.qrserver.com/v1/create-qr-code/?size=150x150&amp;data=https://drive.google.com/file/d/1i3YmSkzcxasxYNtB0y7Xe3r3zuPoBUEL/view?usp=sharing",1))</f>
        <v/>
      </c>
      <c r="D334" s="3" t="s">
        <v>601</v>
      </c>
      <c r="E334" s="1" t="str">
        <f>HYPERLINK("https://drive.google.com/file/d/1i3YmSkzcxasxYNtB0y7Xe3r3zuPoBUEL/view?usp=sharing","photo booth services near me.epub")</f>
        <v>photo booth services near me.epub</v>
      </c>
    </row>
    <row r="335" ht="112.5" customHeight="1">
      <c r="A335" s="2" t="s">
        <v>557</v>
      </c>
      <c r="B335" s="2" t="s">
        <v>602</v>
      </c>
      <c r="C335" s="1" t="str">
        <f>HYPERLINK("https://drive.google.com/file/d/1dw3AEV2GdT8g0ukvcx6A9roCaaB5sMTP/view?usp=sharing", IMAGE("https://api.qrserver.com/v1/create-qr-code/?size=150x150&amp;data=https://drive.google.com/file/d/1dw3AEV2GdT8g0ukvcx6A9roCaaB5sMTP/view?usp=sharing",1))</f>
        <v/>
      </c>
      <c r="D335" s="3" t="s">
        <v>603</v>
      </c>
      <c r="E335" s="1" t="str">
        <f>HYPERLINK("https://drive.google.com/file/d/1dw3AEV2GdT8g0ukvcx6A9roCaaB5sMTP/view?usp=sharing","wedding photo booth near me.odt")</f>
        <v>wedding photo booth near me.odt</v>
      </c>
    </row>
    <row r="336" ht="112.5" customHeight="1">
      <c r="A336" s="2" t="s">
        <v>560</v>
      </c>
      <c r="B336" s="2" t="s">
        <v>604</v>
      </c>
      <c r="C336" s="1" t="str">
        <f>HYPERLINK("https://drive.google.com/file/d/1zDvCdXEK3C1jTiab2fC1clbajweAJLbC/view?usp=sharing", IMAGE("https://api.qrserver.com/v1/create-qr-code/?size=150x150&amp;data=https://drive.google.com/file/d/1zDvCdXEK3C1jTiab2fC1clbajweAJLbC/view?usp=sharing",1))</f>
        <v/>
      </c>
      <c r="D336" s="3" t="s">
        <v>605</v>
      </c>
      <c r="E336" s="1" t="str">
        <f>HYPERLINK("https://drive.google.com/file/d/1zDvCdXEK3C1jTiab2fC1clbajweAJLbC/view?usp=sharing","wedding photo booth near me.zip")</f>
        <v>wedding photo booth near me.zip</v>
      </c>
    </row>
    <row r="337" ht="112.5" customHeight="1">
      <c r="A337" s="2" t="s">
        <v>563</v>
      </c>
      <c r="B337" s="2" t="s">
        <v>606</v>
      </c>
      <c r="C337" s="1" t="str">
        <f>HYPERLINK("https://drive.google.com/file/d/1fCmZmbNEAYZqcouEU9ZShRMhllSVloeu/view?usp=sharing", IMAGE("https://api.qrserver.com/v1/create-qr-code/?size=150x150&amp;data=https://drive.google.com/file/d/1fCmZmbNEAYZqcouEU9ZShRMhllSVloeu/view?usp=sharing",1))</f>
        <v/>
      </c>
      <c r="D337" s="3" t="s">
        <v>607</v>
      </c>
      <c r="E337" s="1" t="str">
        <f>HYPERLINK("https://drive.google.com/file/d/1fCmZmbNEAYZqcouEU9ZShRMhllSVloeu/view?usp=sharing","wedding photo booth near me.epub")</f>
        <v>wedding photo booth near me.epub</v>
      </c>
    </row>
    <row r="338" ht="112.5" customHeight="1">
      <c r="A338" s="2" t="s">
        <v>557</v>
      </c>
      <c r="B338" s="2" t="s">
        <v>608</v>
      </c>
      <c r="C338" s="1" t="str">
        <f>HYPERLINK("https://drive.google.com/file/d/1Sh01sIj3WjEvyYz5U66Qq7xtu5NpK8z2/view?usp=sharing", IMAGE("https://api.qrserver.com/v1/create-qr-code/?size=150x150&amp;data=https://drive.google.com/file/d/1Sh01sIj3WjEvyYz5U66Qq7xtu5NpK8z2/view?usp=sharing",1))</f>
        <v/>
      </c>
      <c r="D338" s="3" t="s">
        <v>609</v>
      </c>
      <c r="E338" s="1" t="str">
        <f>HYPERLINK("https://drive.google.com/file/d/1Sh01sIj3WjEvyYz5U66Qq7xtu5NpK8z2/view?usp=sharing","photo booth enclosure.odt")</f>
        <v>photo booth enclosure.odt</v>
      </c>
    </row>
    <row r="339" ht="112.5" customHeight="1">
      <c r="A339" s="2" t="s">
        <v>560</v>
      </c>
      <c r="B339" s="2" t="s">
        <v>610</v>
      </c>
      <c r="C339" s="1" t="str">
        <f>HYPERLINK("https://drive.google.com/file/d/1KER7xwAMHsYLK9PyrHX2Y8_k1yoAQb67/view?usp=sharing", IMAGE("https://api.qrserver.com/v1/create-qr-code/?size=150x150&amp;data=https://drive.google.com/file/d/1KER7xwAMHsYLK9PyrHX2Y8_k1yoAQb67/view?usp=sharing",1))</f>
        <v/>
      </c>
      <c r="D339" s="3" t="s">
        <v>611</v>
      </c>
      <c r="E339" s="1" t="str">
        <f>HYPERLINK("https://drive.google.com/file/d/1KER7xwAMHsYLK9PyrHX2Y8_k1yoAQb67/view?usp=sharing","photo booth enclosure.zip")</f>
        <v>photo booth enclosure.zip</v>
      </c>
    </row>
    <row r="340" ht="112.5" customHeight="1">
      <c r="A340" s="2" t="s">
        <v>563</v>
      </c>
      <c r="B340" s="2" t="s">
        <v>612</v>
      </c>
      <c r="C340" s="1" t="str">
        <f>HYPERLINK("https://drive.google.com/file/d/1ns2tKy6c6VA3fMtbliU2BuiUTG6p7rWT/view?usp=sharing", IMAGE("https://api.qrserver.com/v1/create-qr-code/?size=150x150&amp;data=https://drive.google.com/file/d/1ns2tKy6c6VA3fMtbliU2BuiUTG6p7rWT/view?usp=sharing",1))</f>
        <v/>
      </c>
      <c r="D340" s="3" t="s">
        <v>613</v>
      </c>
      <c r="E340" s="1" t="str">
        <f>HYPERLINK("https://drive.google.com/file/d/1ns2tKy6c6VA3fMtbliU2BuiUTG6p7rWT/view?usp=sharing","photo booth enclosure.epub")</f>
        <v>photo booth enclosure.epub</v>
      </c>
    </row>
    <row r="341" ht="112.5" customHeight="1">
      <c r="A341" s="2" t="s">
        <v>557</v>
      </c>
      <c r="B341" s="2" t="s">
        <v>614</v>
      </c>
      <c r="C341" s="1" t="str">
        <f>HYPERLINK("https://drive.google.com/file/d/16aR-ebnw9Wc2PmAhSRGh7h44F7PCwMgl/view?usp=sharing", IMAGE("https://api.qrserver.com/v1/create-qr-code/?size=150x150&amp;data=https://drive.google.com/file/d/16aR-ebnw9Wc2PmAhSRGh7h44F7PCwMgl/view?usp=sharing",1))</f>
        <v/>
      </c>
      <c r="D341" s="3" t="s">
        <v>615</v>
      </c>
      <c r="E341" s="1" t="str">
        <f>HYPERLINK("https://drive.google.com/file/d/16aR-ebnw9Wc2PmAhSRGh7h44F7PCwMgl/view?usp=sharing","photo machine rental.odt")</f>
        <v>photo machine rental.odt</v>
      </c>
    </row>
    <row r="342" ht="112.5" customHeight="1">
      <c r="A342" s="2" t="s">
        <v>560</v>
      </c>
      <c r="B342" s="2" t="s">
        <v>616</v>
      </c>
      <c r="C342" s="1" t="str">
        <f>HYPERLINK("https://drive.google.com/file/d/1MBOIz9hvddCZlRPsC_mN63A1tHYAJgK2/view?usp=sharing", IMAGE("https://api.qrserver.com/v1/create-qr-code/?size=150x150&amp;data=https://drive.google.com/file/d/1MBOIz9hvddCZlRPsC_mN63A1tHYAJgK2/view?usp=sharing",1))</f>
        <v/>
      </c>
      <c r="D342" s="3" t="s">
        <v>617</v>
      </c>
      <c r="E342" s="1" t="str">
        <f>HYPERLINK("https://drive.google.com/file/d/1MBOIz9hvddCZlRPsC_mN63A1tHYAJgK2/view?usp=sharing","photo machine rental.zip")</f>
        <v>photo machine rental.zip</v>
      </c>
    </row>
    <row r="343" ht="112.5" customHeight="1">
      <c r="A343" s="2" t="s">
        <v>563</v>
      </c>
      <c r="B343" s="2" t="s">
        <v>618</v>
      </c>
      <c r="C343" s="1" t="str">
        <f>HYPERLINK("https://drive.google.com/file/d/1tT-H6sjTiLIBPQwxRf6TMxgs_TGF2wTt/view?usp=sharing", IMAGE("https://api.qrserver.com/v1/create-qr-code/?size=150x150&amp;data=https://drive.google.com/file/d/1tT-H6sjTiLIBPQwxRf6TMxgs_TGF2wTt/view?usp=sharing",1))</f>
        <v/>
      </c>
      <c r="D343" s="3" t="s">
        <v>619</v>
      </c>
      <c r="E343" s="1" t="str">
        <f>HYPERLINK("https://drive.google.com/file/d/1tT-H6sjTiLIBPQwxRf6TMxgs_TGF2wTt/view?usp=sharing","photo machine rental.epub")</f>
        <v>photo machine rental.epub</v>
      </c>
    </row>
    <row r="344" ht="112.5" customHeight="1">
      <c r="A344" s="2" t="s">
        <v>557</v>
      </c>
      <c r="B344" s="2" t="s">
        <v>620</v>
      </c>
      <c r="C344" s="1" t="str">
        <f>HYPERLINK("https://drive.google.com/file/d/1GGjocjxeQg60-FYyqSg0buzaiaNzO388/view?usp=sharing", IMAGE("https://api.qrserver.com/v1/create-qr-code/?size=150x150&amp;data=https://drive.google.com/file/d/1GGjocjxeQg60-FYyqSg0buzaiaNzO388/view?usp=sharing",1))</f>
        <v/>
      </c>
      <c r="D344" s="3" t="s">
        <v>621</v>
      </c>
      <c r="E344" s="1" t="str">
        <f>HYPERLINK("https://drive.google.com/file/d/1GGjocjxeQg60-FYyqSg0buzaiaNzO388/view?usp=sharing","diy wedding photo booth.odt")</f>
        <v>diy wedding photo booth.odt</v>
      </c>
    </row>
    <row r="345" ht="112.5" customHeight="1">
      <c r="A345" s="2" t="s">
        <v>560</v>
      </c>
      <c r="B345" s="2" t="s">
        <v>622</v>
      </c>
      <c r="C345" s="1" t="str">
        <f>HYPERLINK("https://drive.google.com/file/d/1jiInFLf7zpdSq1oy36EGr-C_voQCW9qm/view?usp=sharing", IMAGE("https://api.qrserver.com/v1/create-qr-code/?size=150x150&amp;data=https://drive.google.com/file/d/1jiInFLf7zpdSq1oy36EGr-C_voQCW9qm/view?usp=sharing",1))</f>
        <v/>
      </c>
      <c r="D345" s="3" t="s">
        <v>623</v>
      </c>
      <c r="E345" s="1" t="str">
        <f>HYPERLINK("https://drive.google.com/file/d/1jiInFLf7zpdSq1oy36EGr-C_voQCW9qm/view?usp=sharing","diy wedding photo booth.zip")</f>
        <v>diy wedding photo booth.zip</v>
      </c>
    </row>
    <row r="346" ht="112.5" customHeight="1">
      <c r="A346" s="2" t="s">
        <v>563</v>
      </c>
      <c r="B346" s="2" t="s">
        <v>624</v>
      </c>
      <c r="C346" s="1" t="str">
        <f>HYPERLINK("https://drive.google.com/file/d/1hPu3zdc3210XBr715ZzVczJgh4E02mN1/view?usp=sharing", IMAGE("https://api.qrserver.com/v1/create-qr-code/?size=150x150&amp;data=https://drive.google.com/file/d/1hPu3zdc3210XBr715ZzVczJgh4E02mN1/view?usp=sharing",1))</f>
        <v/>
      </c>
      <c r="D346" s="3" t="s">
        <v>625</v>
      </c>
      <c r="E346" s="1" t="str">
        <f>HYPERLINK("https://drive.google.com/file/d/1hPu3zdc3210XBr715ZzVczJgh4E02mN1/view?usp=sharing","diy wedding photo booth.epub")</f>
        <v>diy wedding photo booth.epub</v>
      </c>
    </row>
    <row r="347" ht="112.5" customHeight="1">
      <c r="A347" s="2" t="s">
        <v>557</v>
      </c>
      <c r="B347" s="2" t="s">
        <v>626</v>
      </c>
      <c r="C347" s="1" t="str">
        <f>HYPERLINK("https://drive.google.com/file/d/1W1W0EUzPnptuNYzKBvyC44qXb7TUgdzv/view?usp=sharing", IMAGE("https://api.qrserver.com/v1/create-qr-code/?size=150x150&amp;data=https://drive.google.com/file/d/1W1W0EUzPnptuNYzKBvyC44qXb7TUgdzv/view?usp=sharing",1))</f>
        <v/>
      </c>
      <c r="D347" s="3" t="s">
        <v>627</v>
      </c>
      <c r="E347" s="1" t="str">
        <f>HYPERLINK("https://drive.google.com/file/d/1W1W0EUzPnptuNYzKBvyC44qXb7TUgdzv/view?usp=sharing","360 photo booth cost.odt")</f>
        <v>360 photo booth cost.odt</v>
      </c>
    </row>
    <row r="348" ht="112.5" customHeight="1">
      <c r="A348" s="2" t="s">
        <v>560</v>
      </c>
      <c r="B348" s="2" t="s">
        <v>628</v>
      </c>
      <c r="C348" s="1" t="str">
        <f>HYPERLINK("https://drive.google.com/file/d/14WtT6Y_7I7ed91Vx_TG6qt67ZX3D84mH/view?usp=sharing", IMAGE("https://api.qrserver.com/v1/create-qr-code/?size=150x150&amp;data=https://drive.google.com/file/d/14WtT6Y_7I7ed91Vx_TG6qt67ZX3D84mH/view?usp=sharing",1))</f>
        <v/>
      </c>
      <c r="D348" s="3" t="s">
        <v>629</v>
      </c>
      <c r="E348" s="1" t="str">
        <f>HYPERLINK("https://drive.google.com/file/d/14WtT6Y_7I7ed91Vx_TG6qt67ZX3D84mH/view?usp=sharing","360 photo booth cost.zip")</f>
        <v>360 photo booth cost.zip</v>
      </c>
    </row>
    <row r="349" ht="112.5" customHeight="1">
      <c r="A349" s="2" t="s">
        <v>563</v>
      </c>
      <c r="B349" s="2" t="s">
        <v>630</v>
      </c>
      <c r="C349" s="1" t="str">
        <f>HYPERLINK("https://drive.google.com/file/d/1obY1eHCmKVQRZHjxu3rfKsPupe_EoxzF/view?usp=sharing", IMAGE("https://api.qrserver.com/v1/create-qr-code/?size=150x150&amp;data=https://drive.google.com/file/d/1obY1eHCmKVQRZHjxu3rfKsPupe_EoxzF/view?usp=sharing",1))</f>
        <v/>
      </c>
      <c r="D349" s="3" t="s">
        <v>631</v>
      </c>
      <c r="E349" s="1" t="str">
        <f>HYPERLINK("https://drive.google.com/file/d/1obY1eHCmKVQRZHjxu3rfKsPupe_EoxzF/view?usp=sharing","360 photo booth cost.epub")</f>
        <v>360 photo booth cost.epub</v>
      </c>
    </row>
    <row r="350" ht="112.5" customHeight="1">
      <c r="A350" s="2" t="s">
        <v>557</v>
      </c>
      <c r="B350" s="2" t="s">
        <v>632</v>
      </c>
      <c r="C350" s="1" t="str">
        <f>HYPERLINK("https://drive.google.com/file/d/1i7omrDuIvoljA4NFiXFNYEtjbCs230Mg/view?usp=sharing", IMAGE("https://api.qrserver.com/v1/create-qr-code/?size=150x150&amp;data=https://drive.google.com/file/d/1i7omrDuIvoljA4NFiXFNYEtjbCs230Mg/view?usp=sharing",1))</f>
        <v/>
      </c>
      <c r="D350" s="3" t="s">
        <v>633</v>
      </c>
      <c r="E350" s="1" t="str">
        <f>HYPERLINK("https://drive.google.com/file/d/1i7omrDuIvoljA4NFiXFNYEtjbCs230Mg/view?usp=sharing","369 photo booth rental.odt")</f>
        <v>369 photo booth rental.odt</v>
      </c>
    </row>
    <row r="351" ht="112.5" customHeight="1">
      <c r="A351" s="2" t="s">
        <v>560</v>
      </c>
      <c r="B351" s="2" t="s">
        <v>634</v>
      </c>
      <c r="C351" s="1" t="str">
        <f>HYPERLINK("https://drive.google.com/file/d/1vmxISIasI472HRFuYcKfp6ihObbrPlKD/view?usp=sharing", IMAGE("https://api.qrserver.com/v1/create-qr-code/?size=150x150&amp;data=https://drive.google.com/file/d/1vmxISIasI472HRFuYcKfp6ihObbrPlKD/view?usp=sharing",1))</f>
        <v/>
      </c>
      <c r="D351" s="3" t="s">
        <v>635</v>
      </c>
      <c r="E351" s="1" t="str">
        <f>HYPERLINK("https://drive.google.com/file/d/1vmxISIasI472HRFuYcKfp6ihObbrPlKD/view?usp=sharing","369 photo booth rental.zip")</f>
        <v>369 photo booth rental.zip</v>
      </c>
    </row>
    <row r="352" ht="112.5" customHeight="1">
      <c r="A352" s="2" t="s">
        <v>563</v>
      </c>
      <c r="B352" s="2" t="s">
        <v>636</v>
      </c>
      <c r="C352" s="1" t="str">
        <f>HYPERLINK("https://drive.google.com/file/d/1chigZ_e7Xlfyn6JrcCglsyphEu4cRqyp/view?usp=sharing", IMAGE("https://api.qrserver.com/v1/create-qr-code/?size=150x150&amp;data=https://drive.google.com/file/d/1chigZ_e7Xlfyn6JrcCglsyphEu4cRqyp/view?usp=sharing",1))</f>
        <v/>
      </c>
      <c r="D352" s="3" t="s">
        <v>637</v>
      </c>
      <c r="E352" s="1" t="str">
        <f>HYPERLINK("https://drive.google.com/file/d/1chigZ_e7Xlfyn6JrcCglsyphEu4cRqyp/view?usp=sharing","369 photo booth rental.epub")</f>
        <v>369 photo booth rental.epub</v>
      </c>
    </row>
    <row r="353" ht="112.5" customHeight="1">
      <c r="A353" s="2" t="s">
        <v>557</v>
      </c>
      <c r="B353" s="2" t="s">
        <v>638</v>
      </c>
      <c r="C353" s="1" t="str">
        <f>HYPERLINK("https://drive.google.com/file/d/1jR0VyNctvSdL8eaElJuZiOFX-IBlbd8Y/view?usp=sharing", IMAGE("https://api.qrserver.com/v1/create-qr-code/?size=150x150&amp;data=https://drive.google.com/file/d/1jR0VyNctvSdL8eaElJuZiOFX-IBlbd8Y/view?usp=sharing",1))</f>
        <v/>
      </c>
      <c r="D353" s="3" t="s">
        <v>639</v>
      </c>
      <c r="E353" s="1" t="str">
        <f>HYPERLINK("https://drive.google.com/file/d/1jR0VyNctvSdL8eaElJuZiOFX-IBlbd8Y/view?usp=sharing","photo booth rental surrey.odt")</f>
        <v>photo booth rental surrey.odt</v>
      </c>
    </row>
    <row r="354" ht="112.5" customHeight="1">
      <c r="A354" s="2" t="s">
        <v>560</v>
      </c>
      <c r="B354" s="2" t="s">
        <v>640</v>
      </c>
      <c r="C354" s="1" t="str">
        <f>HYPERLINK("https://drive.google.com/file/d/1s-smecAsvdstmmCGjBEXbJw2lguOHhYv/view?usp=sharing", IMAGE("https://api.qrserver.com/v1/create-qr-code/?size=150x150&amp;data=https://drive.google.com/file/d/1s-smecAsvdstmmCGjBEXbJw2lguOHhYv/view?usp=sharing",1))</f>
        <v/>
      </c>
      <c r="D354" s="3" t="s">
        <v>641</v>
      </c>
      <c r="E354" s="1" t="str">
        <f>HYPERLINK("https://drive.google.com/file/d/1s-smecAsvdstmmCGjBEXbJw2lguOHhYv/view?usp=sharing","photo booth rental surrey.zip")</f>
        <v>photo booth rental surrey.zip</v>
      </c>
    </row>
    <row r="355" ht="112.5" customHeight="1">
      <c r="A355" s="2" t="s">
        <v>563</v>
      </c>
      <c r="B355" s="2" t="s">
        <v>642</v>
      </c>
      <c r="C355" s="1" t="str">
        <f>HYPERLINK("https://drive.google.com/file/d/1nHfWBF-gifqoY_RcfdOJjbElab34W2w3/view?usp=sharing", IMAGE("https://api.qrserver.com/v1/create-qr-code/?size=150x150&amp;data=https://drive.google.com/file/d/1nHfWBF-gifqoY_RcfdOJjbElab34W2w3/view?usp=sharing",1))</f>
        <v/>
      </c>
      <c r="D355" s="3" t="s">
        <v>643</v>
      </c>
      <c r="E355" s="1" t="str">
        <f>HYPERLINK("https://drive.google.com/file/d/1nHfWBF-gifqoY_RcfdOJjbElab34W2w3/view?usp=sharing","photo booth rental surrey.epub")</f>
        <v>photo booth rental surrey.epub</v>
      </c>
    </row>
    <row r="356" ht="112.5" customHeight="1">
      <c r="A356" s="2" t="s">
        <v>557</v>
      </c>
      <c r="B356" s="2" t="s">
        <v>644</v>
      </c>
      <c r="C356" s="1" t="str">
        <f>HYPERLINK("https://drive.google.com/file/d/1jmqIbTmfHsLJA2uZz2Id1IU0IzYyWSmU/view?usp=sharing", IMAGE("https://api.qrserver.com/v1/create-qr-code/?size=150x150&amp;data=https://drive.google.com/file/d/1jmqIbTmfHsLJA2uZz2Id1IU0IzYyWSmU/view?usp=sharing",1))</f>
        <v/>
      </c>
      <c r="D356" s="3" t="s">
        <v>645</v>
      </c>
      <c r="E356" s="1" t="str">
        <f>HYPERLINK("https://drive.google.com/file/d/1jmqIbTmfHsLJA2uZz2Id1IU0IzYyWSmU/view?usp=sharing","photobooth los angeles.odt")</f>
        <v>photobooth los angeles.odt</v>
      </c>
    </row>
    <row r="357" ht="112.5" customHeight="1">
      <c r="A357" s="2" t="s">
        <v>560</v>
      </c>
      <c r="B357" s="2" t="s">
        <v>646</v>
      </c>
      <c r="C357" s="1" t="str">
        <f>HYPERLINK("https://drive.google.com/file/d/1Tt8tzNSy3vFlOX_4HYOBRrvbyR7UdBn2/view?usp=sharing", IMAGE("https://api.qrserver.com/v1/create-qr-code/?size=150x150&amp;data=https://drive.google.com/file/d/1Tt8tzNSy3vFlOX_4HYOBRrvbyR7UdBn2/view?usp=sharing",1))</f>
        <v/>
      </c>
      <c r="D357" s="3" t="s">
        <v>647</v>
      </c>
      <c r="E357" s="1" t="str">
        <f>HYPERLINK("https://drive.google.com/file/d/1Tt8tzNSy3vFlOX_4HYOBRrvbyR7UdBn2/view?usp=sharing","photobooth los angeles.zip")</f>
        <v>photobooth los angeles.zip</v>
      </c>
    </row>
    <row r="358" ht="112.5" customHeight="1">
      <c r="A358" s="2" t="s">
        <v>563</v>
      </c>
      <c r="B358" s="2" t="s">
        <v>648</v>
      </c>
      <c r="C358" s="1" t="str">
        <f>HYPERLINK("https://drive.google.com/file/d/1cbq6-IsOg8ltHzBIXO39Xccow4gyNH27/view?usp=sharing", IMAGE("https://api.qrserver.com/v1/create-qr-code/?size=150x150&amp;data=https://drive.google.com/file/d/1cbq6-IsOg8ltHzBIXO39Xccow4gyNH27/view?usp=sharing",1))</f>
        <v/>
      </c>
      <c r="D358" s="3" t="s">
        <v>649</v>
      </c>
      <c r="E358" s="1" t="str">
        <f>HYPERLINK("https://drive.google.com/file/d/1cbq6-IsOg8ltHzBIXO39Xccow4gyNH27/view?usp=sharing","photobooth los angeles.epub")</f>
        <v>photobooth los angeles.epub</v>
      </c>
    </row>
    <row r="359" ht="112.5" customHeight="1">
      <c r="A359" s="2" t="s">
        <v>557</v>
      </c>
      <c r="B359" s="2" t="s">
        <v>650</v>
      </c>
      <c r="C359" s="1" t="str">
        <f>HYPERLINK("https://drive.google.com/file/d/1FiKJx0ETYsaFwJAfXsPu737dIqzpqMsP/view?usp=sharing", IMAGE("https://api.qrserver.com/v1/create-qr-code/?size=150x150&amp;data=https://drive.google.com/file/d/1FiKJx0ETYsaFwJAfXsPu737dIqzpqMsP/view?usp=sharing",1))</f>
        <v/>
      </c>
      <c r="D359" s="3" t="s">
        <v>651</v>
      </c>
      <c r="E359" s="1" t="str">
        <f>HYPERLINK("https://drive.google.com/file/d/1FiKJx0ETYsaFwJAfXsPu737dIqzpqMsP/view?usp=sharing","ring light photo booth rental.odt")</f>
        <v>ring light photo booth rental.odt</v>
      </c>
    </row>
    <row r="360" ht="112.5" customHeight="1">
      <c r="A360" s="2" t="s">
        <v>560</v>
      </c>
      <c r="B360" s="2" t="s">
        <v>652</v>
      </c>
      <c r="C360" s="1" t="str">
        <f>HYPERLINK("https://drive.google.com/file/d/1xdCQtXjQkQ0LlLbkfmfWkaaF5wQt_kmc/view?usp=sharing", IMAGE("https://api.qrserver.com/v1/create-qr-code/?size=150x150&amp;data=https://drive.google.com/file/d/1xdCQtXjQkQ0LlLbkfmfWkaaF5wQt_kmc/view?usp=sharing",1))</f>
        <v/>
      </c>
      <c r="D360" s="3" t="s">
        <v>653</v>
      </c>
      <c r="E360" s="1" t="str">
        <f>HYPERLINK("https://drive.google.com/file/d/1xdCQtXjQkQ0LlLbkfmfWkaaF5wQt_kmc/view?usp=sharing","ring light photo booth rental.zip")</f>
        <v>ring light photo booth rental.zip</v>
      </c>
    </row>
    <row r="361" ht="112.5" customHeight="1">
      <c r="A361" s="2" t="s">
        <v>563</v>
      </c>
      <c r="B361" s="2" t="s">
        <v>654</v>
      </c>
      <c r="C361" s="1" t="str">
        <f>HYPERLINK("https://drive.google.com/file/d/1hXtInZ0fIVmD7D3K4xtDCC4y3u_sKKhA/view?usp=sharing", IMAGE("https://api.qrserver.com/v1/create-qr-code/?size=150x150&amp;data=https://drive.google.com/file/d/1hXtInZ0fIVmD7D3K4xtDCC4y3u_sKKhA/view?usp=sharing",1))</f>
        <v/>
      </c>
      <c r="D361" s="3" t="s">
        <v>655</v>
      </c>
      <c r="E361" s="1" t="str">
        <f>HYPERLINK("https://drive.google.com/file/d/1hXtInZ0fIVmD7D3K4xtDCC4y3u_sKKhA/view?usp=sharing","ring light photo booth rental.epub")</f>
        <v>ring light photo booth rental.epub</v>
      </c>
    </row>
    <row r="362" ht="112.5" customHeight="1">
      <c r="A362" s="2" t="s">
        <v>557</v>
      </c>
      <c r="B362" s="2" t="s">
        <v>656</v>
      </c>
      <c r="C362" s="1" t="str">
        <f>HYPERLINK("https://drive.google.com/file/d/1ZqYvmOF0pnq7T5H9csSFHY5hnWYU7M2W/view?usp=sharing", IMAGE("https://api.qrserver.com/v1/create-qr-code/?size=150x150&amp;data=https://drive.google.com/file/d/1ZqYvmOF0pnq7T5H9csSFHY5hnWYU7M2W/view?usp=sharing",1))</f>
        <v/>
      </c>
      <c r="D362" s="3" t="s">
        <v>657</v>
      </c>
      <c r="E362" s="1" t="str">
        <f>HYPERLINK("https://drive.google.com/file/d/1ZqYvmOF0pnq7T5H9csSFHY5hnWYU7M2W/view?usp=sharing","headshots for remote teams.odt")</f>
        <v>headshots for remote teams.odt</v>
      </c>
    </row>
    <row r="363" ht="112.5" customHeight="1">
      <c r="A363" s="2" t="s">
        <v>560</v>
      </c>
      <c r="B363" s="2" t="s">
        <v>658</v>
      </c>
      <c r="C363" s="1" t="str">
        <f>HYPERLINK("https://drive.google.com/file/d/1DtbbDnHH1i4FvutRFhpqCTWfnNFkOkzA/view?usp=sharing", IMAGE("https://api.qrserver.com/v1/create-qr-code/?size=150x150&amp;data=https://drive.google.com/file/d/1DtbbDnHH1i4FvutRFhpqCTWfnNFkOkzA/view?usp=sharing",1))</f>
        <v/>
      </c>
      <c r="D363" s="3" t="s">
        <v>659</v>
      </c>
      <c r="E363" s="1" t="str">
        <f>HYPERLINK("https://drive.google.com/file/d/1DtbbDnHH1i4FvutRFhpqCTWfnNFkOkzA/view?usp=sharing","headshots for remote teams.zip")</f>
        <v>headshots for remote teams.zip</v>
      </c>
    </row>
    <row r="364" ht="112.5" customHeight="1">
      <c r="A364" s="2" t="s">
        <v>563</v>
      </c>
      <c r="B364" s="2" t="s">
        <v>660</v>
      </c>
      <c r="C364" s="1" t="str">
        <f>HYPERLINK("https://drive.google.com/file/d/1Ag4y_Xepk8mvxoKlxiS2ENUcOtD8ZpCx/view?usp=sharing", IMAGE("https://api.qrserver.com/v1/create-qr-code/?size=150x150&amp;data=https://drive.google.com/file/d/1Ag4y_Xepk8mvxoKlxiS2ENUcOtD8ZpCx/view?usp=sharing",1))</f>
        <v/>
      </c>
      <c r="D364" s="3" t="s">
        <v>661</v>
      </c>
      <c r="E364" s="1" t="str">
        <f>HYPERLINK("https://drive.google.com/file/d/1Ag4y_Xepk8mvxoKlxiS2ENUcOtD8ZpCx/view?usp=sharing","headshots for remote teams.epub")</f>
        <v>headshots for remote teams.epub</v>
      </c>
    </row>
    <row r="365" ht="112.5" customHeight="1">
      <c r="A365" s="2" t="s">
        <v>557</v>
      </c>
      <c r="B365" s="2" t="s">
        <v>662</v>
      </c>
      <c r="C365" s="1" t="str">
        <f>HYPERLINK("https://drive.google.com/file/d/1yEEap52LjbSTwOlYKsYLHLscm_VJtH0t/view?usp=sharing", IMAGE("https://api.qrserver.com/v1/create-qr-code/?size=150x150&amp;data=https://drive.google.com/file/d/1yEEap52LjbSTwOlYKsYLHLscm_VJtH0t/view?usp=sharing",1))</f>
        <v/>
      </c>
      <c r="D365" s="3" t="s">
        <v>663</v>
      </c>
      <c r="E365" s="1" t="str">
        <f>HYPERLINK("https://drive.google.com/file/d/1yEEap52LjbSTwOlYKsYLHLscm_VJtH0t/view?usp=sharing","photo booth for wedding reception.odt")</f>
        <v>photo booth for wedding reception.odt</v>
      </c>
    </row>
    <row r="366" ht="112.5" customHeight="1">
      <c r="A366" s="2" t="s">
        <v>560</v>
      </c>
      <c r="B366" s="2" t="s">
        <v>664</v>
      </c>
      <c r="C366" s="1" t="str">
        <f>HYPERLINK("https://drive.google.com/file/d/1Fdm4i56wl3SnqnGDYiQY6s4JAHYFKeZ8/view?usp=sharing", IMAGE("https://api.qrserver.com/v1/create-qr-code/?size=150x150&amp;data=https://drive.google.com/file/d/1Fdm4i56wl3SnqnGDYiQY6s4JAHYFKeZ8/view?usp=sharing",1))</f>
        <v/>
      </c>
      <c r="D366" s="3" t="s">
        <v>665</v>
      </c>
      <c r="E366" s="1" t="str">
        <f>HYPERLINK("https://drive.google.com/file/d/1Fdm4i56wl3SnqnGDYiQY6s4JAHYFKeZ8/view?usp=sharing","photo booth for wedding reception.zip")</f>
        <v>photo booth for wedding reception.zip</v>
      </c>
    </row>
    <row r="367" ht="112.5" customHeight="1">
      <c r="A367" s="2" t="s">
        <v>563</v>
      </c>
      <c r="B367" s="2" t="s">
        <v>666</v>
      </c>
      <c r="C367" s="1" t="str">
        <f>HYPERLINK("https://drive.google.com/file/d/1wchek8TG1JMp5ybzzyJ09iE267OMG9-A/view?usp=sharing", IMAGE("https://api.qrserver.com/v1/create-qr-code/?size=150x150&amp;data=https://drive.google.com/file/d/1wchek8TG1JMp5ybzzyJ09iE267OMG9-A/view?usp=sharing",1))</f>
        <v/>
      </c>
      <c r="D367" s="3" t="s">
        <v>667</v>
      </c>
      <c r="E367" s="1" t="str">
        <f>HYPERLINK("https://drive.google.com/file/d/1wchek8TG1JMp5ybzzyJ09iE267OMG9-A/view?usp=sharing","photo booth for wedding reception.epub")</f>
        <v>photo booth for wedding reception.epub</v>
      </c>
    </row>
    <row r="368" ht="112.5" customHeight="1">
      <c r="A368" s="2" t="s">
        <v>557</v>
      </c>
      <c r="B368" s="2" t="s">
        <v>668</v>
      </c>
      <c r="C368" s="1" t="str">
        <f>HYPERLINK("https://drive.google.com/file/d/1ylmgOO8rpLp8NXZXnZDCqMIRW4cGO-hJ/view?usp=sharing", IMAGE("https://api.qrserver.com/v1/create-qr-code/?size=150x150&amp;data=https://drive.google.com/file/d/1ylmgOO8rpLp8NXZXnZDCqMIRW4cGO-hJ/view?usp=sharing",1))</f>
        <v/>
      </c>
      <c r="D368" s="3" t="s">
        <v>669</v>
      </c>
      <c r="E368" s="1" t="str">
        <f>HYPERLINK("https://drive.google.com/file/d/1ylmgOO8rpLp8NXZXnZDCqMIRW4cGO-hJ/view?usp=sharing","mirror photo booth rental near me.odt")</f>
        <v>mirror photo booth rental near me.odt</v>
      </c>
    </row>
    <row r="369" ht="112.5" customHeight="1">
      <c r="A369" s="2" t="s">
        <v>560</v>
      </c>
      <c r="B369" s="2" t="s">
        <v>670</v>
      </c>
      <c r="C369" s="1" t="str">
        <f>HYPERLINK("https://drive.google.com/file/d/1Fj09mfavvBfqloPVD0-i9C__I5gw2T4U/view?usp=sharing", IMAGE("https://api.qrserver.com/v1/create-qr-code/?size=150x150&amp;data=https://drive.google.com/file/d/1Fj09mfavvBfqloPVD0-i9C__I5gw2T4U/view?usp=sharing",1))</f>
        <v/>
      </c>
      <c r="D369" s="3" t="s">
        <v>671</v>
      </c>
      <c r="E369" s="1" t="str">
        <f>HYPERLINK("https://drive.google.com/file/d/1Fj09mfavvBfqloPVD0-i9C__I5gw2T4U/view?usp=sharing","mirror photo booth rental near me.zip")</f>
        <v>mirror photo booth rental near me.zip</v>
      </c>
    </row>
    <row r="370" ht="112.5" customHeight="1">
      <c r="A370" s="2" t="s">
        <v>563</v>
      </c>
      <c r="B370" s="2" t="s">
        <v>672</v>
      </c>
      <c r="C370" s="1" t="str">
        <f>HYPERLINK("https://drive.google.com/file/d/1go4FYt7tFIuovgvzooM71hwHGO3PH01D/view?usp=sharing", IMAGE("https://api.qrserver.com/v1/create-qr-code/?size=150x150&amp;data=https://drive.google.com/file/d/1go4FYt7tFIuovgvzooM71hwHGO3PH01D/view?usp=sharing",1))</f>
        <v/>
      </c>
      <c r="D370" s="3" t="s">
        <v>673</v>
      </c>
      <c r="E370" s="1" t="str">
        <f>HYPERLINK("https://drive.google.com/file/d/1go4FYt7tFIuovgvzooM71hwHGO3PH01D/view?usp=sharing","mirror photo booth rental near me.epub")</f>
        <v>mirror photo booth rental near me.epub</v>
      </c>
    </row>
    <row r="371" ht="112.5" customHeight="1">
      <c r="A371" s="2" t="s">
        <v>557</v>
      </c>
      <c r="B371" s="2" t="s">
        <v>674</v>
      </c>
      <c r="C371" s="1" t="str">
        <f>HYPERLINK("https://drive.google.com/file/d/1Wy6t81_whSSeyPplpupIA_amELZp4tjC/view?usp=sharing", IMAGE("https://api.qrserver.com/v1/create-qr-code/?size=150x150&amp;data=https://drive.google.com/file/d/1Wy6t81_whSSeyPplpupIA_amELZp4tjC/view?usp=sharing",1))</f>
        <v/>
      </c>
      <c r="D371" s="3" t="s">
        <v>675</v>
      </c>
      <c r="E371" s="1" t="str">
        <f>HYPERLINK("https://drive.google.com/file/d/1Wy6t81_whSSeyPplpupIA_amELZp4tjC/view?usp=sharing","360 photo booth accessories.odt")</f>
        <v>360 photo booth accessories.odt</v>
      </c>
    </row>
    <row r="372" ht="112.5" customHeight="1">
      <c r="A372" s="2" t="s">
        <v>560</v>
      </c>
      <c r="B372" s="2" t="s">
        <v>676</v>
      </c>
      <c r="C372" s="1" t="str">
        <f>HYPERLINK("https://drive.google.com/file/d/1D1tVC3kfNRFutfrvGhKx-rQYUFU_e5VG/view?usp=sharing", IMAGE("https://api.qrserver.com/v1/create-qr-code/?size=150x150&amp;data=https://drive.google.com/file/d/1D1tVC3kfNRFutfrvGhKx-rQYUFU_e5VG/view?usp=sharing",1))</f>
        <v/>
      </c>
      <c r="D372" s="3" t="s">
        <v>677</v>
      </c>
      <c r="E372" s="1" t="str">
        <f>HYPERLINK("https://drive.google.com/file/d/1D1tVC3kfNRFutfrvGhKx-rQYUFU_e5VG/view?usp=sharing","360 photo booth accessories.zip")</f>
        <v>360 photo booth accessories.zip</v>
      </c>
    </row>
    <row r="373" ht="112.5" customHeight="1">
      <c r="A373" s="2" t="s">
        <v>563</v>
      </c>
      <c r="B373" s="2" t="s">
        <v>678</v>
      </c>
      <c r="C373" s="1" t="str">
        <f>HYPERLINK("https://drive.google.com/file/d/1b-5uGKGBFkKN5QBpTzX3EmwX9o8DGRmc/view?usp=sharing", IMAGE("https://api.qrserver.com/v1/create-qr-code/?size=150x150&amp;data=https://drive.google.com/file/d/1b-5uGKGBFkKN5QBpTzX3EmwX9o8DGRmc/view?usp=sharing",1))</f>
        <v/>
      </c>
      <c r="D373" s="3" t="s">
        <v>679</v>
      </c>
      <c r="E373" s="1" t="str">
        <f>HYPERLINK("https://drive.google.com/file/d/1b-5uGKGBFkKN5QBpTzX3EmwX9o8DGRmc/view?usp=sharing","360 photo booth accessories.epub")</f>
        <v>360 photo booth accessories.epub</v>
      </c>
    </row>
    <row r="374" ht="112.5" customHeight="1">
      <c r="A374" s="2" t="s">
        <v>557</v>
      </c>
      <c r="B374" s="2" t="s">
        <v>680</v>
      </c>
      <c r="C374" s="1" t="str">
        <f>HYPERLINK("https://drive.google.com/file/d/1g4LtweoCgYafp3YXBvvG1lHjMK4TuO9j/view?usp=sharing", IMAGE("https://api.qrserver.com/v1/create-qr-code/?size=150x150&amp;data=https://drive.google.com/file/d/1g4LtweoCgYafp3YXBvvG1lHjMK4TuO9j/view?usp=sharing",1))</f>
        <v/>
      </c>
      <c r="D374" s="3" t="s">
        <v>681</v>
      </c>
      <c r="E374" s="1" t="str">
        <f>HYPERLINK("https://drive.google.com/file/d/1g4LtweoCgYafp3YXBvvG1lHjMK4TuO9j/view?usp=sharing","selfie party booth beverly hills.odt")</f>
        <v>selfie party booth beverly hills.odt</v>
      </c>
    </row>
    <row r="375" ht="112.5" customHeight="1">
      <c r="A375" s="2" t="s">
        <v>560</v>
      </c>
      <c r="B375" s="2" t="s">
        <v>682</v>
      </c>
      <c r="C375" s="1" t="str">
        <f>HYPERLINK("https://drive.google.com/file/d/1ExuTxqKDaYVIVjWDGlkpgXy4Y6jdZxU3/view?usp=sharing", IMAGE("https://api.qrserver.com/v1/create-qr-code/?size=150x150&amp;data=https://drive.google.com/file/d/1ExuTxqKDaYVIVjWDGlkpgXy4Y6jdZxU3/view?usp=sharing",1))</f>
        <v/>
      </c>
      <c r="D375" s="3" t="s">
        <v>683</v>
      </c>
      <c r="E375" s="1" t="str">
        <f>HYPERLINK("https://drive.google.com/file/d/1ExuTxqKDaYVIVjWDGlkpgXy4Y6jdZxU3/view?usp=sharing","selfie party booth beverly hills.zip")</f>
        <v>selfie party booth beverly hills.zip</v>
      </c>
    </row>
    <row r="376" ht="112.5" customHeight="1">
      <c r="A376" s="2" t="s">
        <v>563</v>
      </c>
      <c r="B376" s="2" t="s">
        <v>684</v>
      </c>
      <c r="C376" s="1" t="str">
        <f>HYPERLINK("https://drive.google.com/file/d/11iYVjImniVEjVuHM22cqmgrAeARPse2G/view?usp=sharing", IMAGE("https://api.qrserver.com/v1/create-qr-code/?size=150x150&amp;data=https://drive.google.com/file/d/11iYVjImniVEjVuHM22cqmgrAeARPse2G/view?usp=sharing",1))</f>
        <v/>
      </c>
      <c r="D376" s="3" t="s">
        <v>685</v>
      </c>
      <c r="E376" s="1" t="str">
        <f>HYPERLINK("https://drive.google.com/file/d/11iYVjImniVEjVuHM22cqmgrAeARPse2G/view?usp=sharing","selfie party booth beverly hills.epub")</f>
        <v>selfie party booth beverly hills.epub</v>
      </c>
    </row>
    <row r="377">
      <c r="A377" s="2" t="s">
        <v>686</v>
      </c>
      <c r="B377" s="2" t="s">
        <v>1</v>
      </c>
      <c r="C377" s="3" t="s">
        <v>687</v>
      </c>
    </row>
    <row r="378">
      <c r="A378" s="2" t="s">
        <v>686</v>
      </c>
      <c r="B378" s="2" t="s">
        <v>97</v>
      </c>
      <c r="C378" s="3" t="s">
        <v>688</v>
      </c>
    </row>
    <row r="379">
      <c r="A379" s="2" t="s">
        <v>686</v>
      </c>
      <c r="B379" s="2" t="s">
        <v>99</v>
      </c>
      <c r="C379" s="3" t="s">
        <v>689</v>
      </c>
    </row>
    <row r="380">
      <c r="A380" s="2" t="s">
        <v>686</v>
      </c>
      <c r="B380" s="2" t="s">
        <v>101</v>
      </c>
      <c r="C380" s="3" t="s">
        <v>690</v>
      </c>
    </row>
    <row r="381">
      <c r="A381" s="2" t="s">
        <v>686</v>
      </c>
      <c r="B381" s="2" t="s">
        <v>133</v>
      </c>
      <c r="C381" s="3" t="s">
        <v>691</v>
      </c>
    </row>
    <row r="382">
      <c r="A382" s="2" t="s">
        <v>686</v>
      </c>
      <c r="B382" s="2" t="s">
        <v>243</v>
      </c>
      <c r="C382" s="3" t="s">
        <v>692</v>
      </c>
    </row>
    <row r="383">
      <c r="A383" s="2" t="s">
        <v>686</v>
      </c>
      <c r="B383" s="2" t="s">
        <v>245</v>
      </c>
      <c r="C383" s="3" t="s">
        <v>693</v>
      </c>
    </row>
    <row r="384">
      <c r="A384" s="2" t="s">
        <v>686</v>
      </c>
      <c r="B384" s="2" t="s">
        <v>277</v>
      </c>
      <c r="C384" s="3" t="s">
        <v>694</v>
      </c>
    </row>
    <row r="385">
      <c r="A385" s="2" t="s">
        <v>686</v>
      </c>
      <c r="B385" s="2" t="s">
        <v>279</v>
      </c>
      <c r="C385" s="3" t="s">
        <v>695</v>
      </c>
    </row>
    <row r="386">
      <c r="A386" s="2" t="s">
        <v>686</v>
      </c>
      <c r="B386" s="2" t="s">
        <v>1</v>
      </c>
      <c r="C386" s="3" t="s">
        <v>696</v>
      </c>
    </row>
    <row r="387">
      <c r="A387" s="2" t="s">
        <v>686</v>
      </c>
      <c r="B387" s="2" t="s">
        <v>97</v>
      </c>
      <c r="C387" s="3" t="s">
        <v>697</v>
      </c>
    </row>
    <row r="388">
      <c r="A388" s="2" t="s">
        <v>686</v>
      </c>
      <c r="B388" s="2" t="s">
        <v>99</v>
      </c>
      <c r="C388" s="3" t="s">
        <v>698</v>
      </c>
    </row>
    <row r="389">
      <c r="A389" s="2" t="s">
        <v>686</v>
      </c>
      <c r="B389" s="2" t="s">
        <v>101</v>
      </c>
      <c r="C389" s="3" t="s">
        <v>699</v>
      </c>
    </row>
    <row r="390">
      <c r="A390" s="2" t="s">
        <v>686</v>
      </c>
      <c r="B390" s="2" t="s">
        <v>133</v>
      </c>
      <c r="C390" s="3" t="s">
        <v>700</v>
      </c>
    </row>
    <row r="391">
      <c r="A391" s="2" t="s">
        <v>686</v>
      </c>
      <c r="B391" s="2" t="s">
        <v>205</v>
      </c>
      <c r="C391" s="3" t="s">
        <v>701</v>
      </c>
    </row>
    <row r="392">
      <c r="A392" s="2" t="s">
        <v>686</v>
      </c>
      <c r="B392" s="2" t="s">
        <v>207</v>
      </c>
      <c r="C392" s="3" t="s">
        <v>702</v>
      </c>
    </row>
    <row r="393">
      <c r="A393" s="2" t="s">
        <v>686</v>
      </c>
      <c r="B393" s="2" t="s">
        <v>209</v>
      </c>
      <c r="C393" s="3" t="s">
        <v>703</v>
      </c>
    </row>
    <row r="394">
      <c r="A394" s="2" t="s">
        <v>686</v>
      </c>
      <c r="B394" s="2" t="s">
        <v>241</v>
      </c>
      <c r="C394" s="3" t="s">
        <v>704</v>
      </c>
    </row>
    <row r="395">
      <c r="A395" s="2" t="s">
        <v>686</v>
      </c>
      <c r="B395" s="2" t="s">
        <v>243</v>
      </c>
      <c r="C395" s="3" t="s">
        <v>705</v>
      </c>
    </row>
    <row r="396">
      <c r="A396" s="2" t="s">
        <v>686</v>
      </c>
      <c r="B396" s="2" t="s">
        <v>1</v>
      </c>
      <c r="C396" s="3" t="s">
        <v>706</v>
      </c>
    </row>
    <row r="397">
      <c r="A397" s="2" t="s">
        <v>686</v>
      </c>
      <c r="B397" s="2" t="s">
        <v>97</v>
      </c>
      <c r="C397" s="3" t="s">
        <v>707</v>
      </c>
    </row>
    <row r="398">
      <c r="A398" s="2" t="s">
        <v>686</v>
      </c>
      <c r="B398" s="2" t="s">
        <v>99</v>
      </c>
      <c r="C398" s="3" t="s">
        <v>708</v>
      </c>
    </row>
    <row r="399">
      <c r="A399" s="2" t="s">
        <v>686</v>
      </c>
      <c r="B399" s="2" t="s">
        <v>101</v>
      </c>
      <c r="C399" s="3" t="s">
        <v>709</v>
      </c>
    </row>
    <row r="400">
      <c r="A400" s="2" t="s">
        <v>686</v>
      </c>
      <c r="B400" s="2" t="s">
        <v>133</v>
      </c>
      <c r="C400" s="3" t="s">
        <v>710</v>
      </c>
    </row>
    <row r="401">
      <c r="A401" s="2" t="s">
        <v>686</v>
      </c>
      <c r="B401" s="2" t="s">
        <v>241</v>
      </c>
      <c r="C401" s="3" t="s">
        <v>711</v>
      </c>
    </row>
    <row r="402">
      <c r="A402" s="2" t="s">
        <v>686</v>
      </c>
      <c r="B402" s="2" t="s">
        <v>243</v>
      </c>
      <c r="C402" s="3" t="s">
        <v>712</v>
      </c>
    </row>
    <row r="403">
      <c r="A403" s="2" t="s">
        <v>686</v>
      </c>
      <c r="B403" s="2" t="s">
        <v>245</v>
      </c>
      <c r="C403" s="3" t="s">
        <v>713</v>
      </c>
    </row>
    <row r="404">
      <c r="A404" s="2" t="s">
        <v>686</v>
      </c>
      <c r="B404" s="2" t="s">
        <v>277</v>
      </c>
      <c r="C404" s="3" t="s">
        <v>714</v>
      </c>
    </row>
    <row r="405">
      <c r="A405" s="2" t="s">
        <v>686</v>
      </c>
      <c r="B405" s="2" t="s">
        <v>279</v>
      </c>
      <c r="C405" s="3" t="s">
        <v>715</v>
      </c>
    </row>
    <row r="406">
      <c r="A406" s="2" t="s">
        <v>686</v>
      </c>
      <c r="B406" s="2" t="s">
        <v>1</v>
      </c>
      <c r="C406" s="3" t="s">
        <v>716</v>
      </c>
    </row>
    <row r="407">
      <c r="A407" s="2" t="s">
        <v>686</v>
      </c>
      <c r="B407" s="2" t="s">
        <v>97</v>
      </c>
      <c r="C407" s="3" t="s">
        <v>717</v>
      </c>
    </row>
    <row r="408">
      <c r="A408" s="2" t="s">
        <v>686</v>
      </c>
      <c r="B408" s="2" t="s">
        <v>99</v>
      </c>
      <c r="C408" s="3" t="s">
        <v>718</v>
      </c>
    </row>
    <row r="409">
      <c r="A409" s="2" t="s">
        <v>686</v>
      </c>
      <c r="B409" s="2" t="s">
        <v>101</v>
      </c>
      <c r="C409" s="3" t="s">
        <v>719</v>
      </c>
    </row>
    <row r="410">
      <c r="A410" s="2" t="s">
        <v>686</v>
      </c>
      <c r="B410" s="2" t="s">
        <v>133</v>
      </c>
      <c r="C410" s="3" t="s">
        <v>720</v>
      </c>
    </row>
    <row r="411">
      <c r="A411" s="2" t="s">
        <v>686</v>
      </c>
      <c r="B411" s="2" t="s">
        <v>209</v>
      </c>
      <c r="C411" s="3" t="s">
        <v>721</v>
      </c>
    </row>
    <row r="412">
      <c r="A412" s="2" t="s">
        <v>686</v>
      </c>
      <c r="B412" s="2" t="s">
        <v>241</v>
      </c>
      <c r="C412" s="3" t="s">
        <v>722</v>
      </c>
    </row>
    <row r="413">
      <c r="A413" s="2" t="s">
        <v>686</v>
      </c>
      <c r="B413" s="2" t="s">
        <v>243</v>
      </c>
      <c r="C413" s="3" t="s">
        <v>723</v>
      </c>
    </row>
    <row r="414">
      <c r="A414" s="2" t="s">
        <v>686</v>
      </c>
      <c r="B414" s="2" t="s">
        <v>245</v>
      </c>
      <c r="C414" s="3" t="s">
        <v>724</v>
      </c>
    </row>
    <row r="415">
      <c r="A415" s="2" t="s">
        <v>686</v>
      </c>
      <c r="B415" s="2" t="s">
        <v>277</v>
      </c>
      <c r="C415" s="3" t="s">
        <v>725</v>
      </c>
    </row>
    <row r="416">
      <c r="A416" s="2" t="s">
        <v>686</v>
      </c>
      <c r="B416" s="2" t="s">
        <v>1</v>
      </c>
      <c r="C416" s="3" t="s">
        <v>726</v>
      </c>
    </row>
    <row r="417">
      <c r="A417" s="2" t="s">
        <v>686</v>
      </c>
      <c r="B417" s="2" t="s">
        <v>97</v>
      </c>
      <c r="C417" s="3" t="s">
        <v>727</v>
      </c>
    </row>
    <row r="418">
      <c r="A418" s="2" t="s">
        <v>686</v>
      </c>
      <c r="B418" s="2" t="s">
        <v>99</v>
      </c>
      <c r="C418" s="3" t="s">
        <v>728</v>
      </c>
    </row>
    <row r="419">
      <c r="A419" s="2" t="s">
        <v>686</v>
      </c>
      <c r="B419" s="2" t="s">
        <v>101</v>
      </c>
      <c r="C419" s="3" t="s">
        <v>729</v>
      </c>
    </row>
    <row r="420">
      <c r="A420" s="2" t="s">
        <v>686</v>
      </c>
      <c r="B420" s="2" t="s">
        <v>133</v>
      </c>
      <c r="C420" s="3" t="s">
        <v>730</v>
      </c>
    </row>
    <row r="421">
      <c r="A421" s="2" t="s">
        <v>686</v>
      </c>
      <c r="B421" s="2" t="s">
        <v>207</v>
      </c>
      <c r="C421" s="3" t="s">
        <v>731</v>
      </c>
    </row>
    <row r="422">
      <c r="A422" s="2" t="s">
        <v>686</v>
      </c>
      <c r="B422" s="2" t="s">
        <v>209</v>
      </c>
      <c r="C422" s="3" t="s">
        <v>732</v>
      </c>
    </row>
    <row r="423">
      <c r="A423" s="2" t="s">
        <v>686</v>
      </c>
      <c r="B423" s="2" t="s">
        <v>241</v>
      </c>
      <c r="C423" s="3" t="s">
        <v>733</v>
      </c>
    </row>
    <row r="424">
      <c r="A424" s="2" t="s">
        <v>686</v>
      </c>
      <c r="B424" s="2" t="s">
        <v>243</v>
      </c>
      <c r="C424" s="3" t="s">
        <v>734</v>
      </c>
    </row>
    <row r="425">
      <c r="A425" s="2" t="s">
        <v>686</v>
      </c>
      <c r="B425" s="2" t="s">
        <v>245</v>
      </c>
      <c r="C425" s="3" t="s">
        <v>735</v>
      </c>
    </row>
    <row r="426">
      <c r="A426" s="2" t="s">
        <v>686</v>
      </c>
      <c r="B426" s="2" t="s">
        <v>1</v>
      </c>
      <c r="C426" s="3" t="s">
        <v>736</v>
      </c>
    </row>
    <row r="427">
      <c r="A427" s="2" t="s">
        <v>686</v>
      </c>
      <c r="B427" s="2" t="s">
        <v>97</v>
      </c>
      <c r="C427" s="3" t="s">
        <v>737</v>
      </c>
    </row>
    <row r="428">
      <c r="A428" s="2" t="s">
        <v>686</v>
      </c>
      <c r="B428" s="2" t="s">
        <v>99</v>
      </c>
      <c r="C428" s="3" t="s">
        <v>738</v>
      </c>
    </row>
    <row r="429">
      <c r="A429" s="2" t="s">
        <v>686</v>
      </c>
      <c r="B429" s="2" t="s">
        <v>101</v>
      </c>
      <c r="C429" s="3" t="s">
        <v>739</v>
      </c>
    </row>
    <row r="430">
      <c r="A430" s="2" t="s">
        <v>686</v>
      </c>
      <c r="B430" s="2" t="s">
        <v>133</v>
      </c>
      <c r="C430" s="3" t="s">
        <v>740</v>
      </c>
    </row>
    <row r="431">
      <c r="A431" s="2" t="s">
        <v>686</v>
      </c>
      <c r="B431" s="2" t="s">
        <v>209</v>
      </c>
      <c r="C431" s="3" t="s">
        <v>741</v>
      </c>
    </row>
    <row r="432">
      <c r="A432" s="2" t="s">
        <v>686</v>
      </c>
      <c r="B432" s="2" t="s">
        <v>241</v>
      </c>
      <c r="C432" s="3" t="s">
        <v>742</v>
      </c>
    </row>
    <row r="433">
      <c r="A433" s="2" t="s">
        <v>686</v>
      </c>
      <c r="B433" s="2" t="s">
        <v>243</v>
      </c>
      <c r="C433" s="3" t="s">
        <v>743</v>
      </c>
    </row>
    <row r="434">
      <c r="A434" s="2" t="s">
        <v>686</v>
      </c>
      <c r="B434" s="2" t="s">
        <v>245</v>
      </c>
      <c r="C434" s="3" t="s">
        <v>744</v>
      </c>
    </row>
    <row r="435">
      <c r="A435" s="2" t="s">
        <v>686</v>
      </c>
      <c r="B435" s="2" t="s">
        <v>277</v>
      </c>
      <c r="C435" s="3" t="s">
        <v>745</v>
      </c>
    </row>
    <row r="436">
      <c r="A436" s="2" t="s">
        <v>686</v>
      </c>
      <c r="B436" s="2" t="s">
        <v>1</v>
      </c>
      <c r="C436" s="3" t="s">
        <v>746</v>
      </c>
    </row>
    <row r="437">
      <c r="A437" s="2" t="s">
        <v>686</v>
      </c>
      <c r="B437" s="2" t="s">
        <v>97</v>
      </c>
      <c r="C437" s="3" t="s">
        <v>747</v>
      </c>
    </row>
    <row r="438">
      <c r="A438" s="2" t="s">
        <v>686</v>
      </c>
      <c r="B438" s="2" t="s">
        <v>99</v>
      </c>
      <c r="C438" s="3" t="s">
        <v>748</v>
      </c>
    </row>
    <row r="439">
      <c r="A439" s="2" t="s">
        <v>686</v>
      </c>
      <c r="B439" s="2" t="s">
        <v>101</v>
      </c>
      <c r="C439" s="3" t="s">
        <v>749</v>
      </c>
    </row>
    <row r="440">
      <c r="A440" s="2" t="s">
        <v>686</v>
      </c>
      <c r="B440" s="2" t="s">
        <v>133</v>
      </c>
      <c r="C440" s="3" t="s">
        <v>750</v>
      </c>
    </row>
    <row r="441">
      <c r="A441" s="2" t="s">
        <v>686</v>
      </c>
      <c r="B441" s="2" t="s">
        <v>241</v>
      </c>
      <c r="C441" s="3" t="s">
        <v>751</v>
      </c>
    </row>
    <row r="442">
      <c r="A442" s="2" t="s">
        <v>686</v>
      </c>
      <c r="B442" s="2" t="s">
        <v>243</v>
      </c>
      <c r="C442" s="3" t="s">
        <v>752</v>
      </c>
    </row>
    <row r="443">
      <c r="A443" s="2" t="s">
        <v>686</v>
      </c>
      <c r="B443" s="2" t="s">
        <v>245</v>
      </c>
      <c r="C443" s="3" t="s">
        <v>753</v>
      </c>
    </row>
    <row r="444">
      <c r="A444" s="2" t="s">
        <v>686</v>
      </c>
      <c r="B444" s="2" t="s">
        <v>277</v>
      </c>
      <c r="C444" s="3" t="s">
        <v>754</v>
      </c>
    </row>
    <row r="445">
      <c r="A445" s="2" t="s">
        <v>686</v>
      </c>
      <c r="B445" s="2" t="s">
        <v>279</v>
      </c>
      <c r="C445" s="3" t="s">
        <v>755</v>
      </c>
    </row>
    <row r="446">
      <c r="A446" s="2" t="s">
        <v>686</v>
      </c>
      <c r="B446" s="2" t="s">
        <v>1</v>
      </c>
      <c r="C446" s="3" t="s">
        <v>756</v>
      </c>
    </row>
    <row r="447">
      <c r="A447" s="2" t="s">
        <v>686</v>
      </c>
      <c r="B447" s="2" t="s">
        <v>97</v>
      </c>
      <c r="C447" s="3" t="s">
        <v>757</v>
      </c>
    </row>
    <row r="448">
      <c r="A448" s="2" t="s">
        <v>686</v>
      </c>
      <c r="B448" s="2" t="s">
        <v>99</v>
      </c>
      <c r="C448" s="3" t="s">
        <v>758</v>
      </c>
    </row>
    <row r="449">
      <c r="A449" s="2" t="s">
        <v>686</v>
      </c>
      <c r="B449" s="2" t="s">
        <v>101</v>
      </c>
      <c r="C449" s="3" t="s">
        <v>759</v>
      </c>
    </row>
    <row r="450">
      <c r="A450" s="2" t="s">
        <v>686</v>
      </c>
      <c r="B450" s="2" t="s">
        <v>133</v>
      </c>
      <c r="C450" s="3" t="s">
        <v>760</v>
      </c>
    </row>
    <row r="451">
      <c r="A451" s="2" t="s">
        <v>686</v>
      </c>
      <c r="B451" s="2" t="s">
        <v>169</v>
      </c>
      <c r="C451" s="3" t="s">
        <v>761</v>
      </c>
    </row>
    <row r="452">
      <c r="A452" s="2" t="s">
        <v>686</v>
      </c>
      <c r="B452" s="2" t="s">
        <v>171</v>
      </c>
      <c r="C452" s="3" t="s">
        <v>762</v>
      </c>
    </row>
    <row r="453">
      <c r="A453" s="2" t="s">
        <v>686</v>
      </c>
      <c r="B453" s="2" t="s">
        <v>173</v>
      </c>
      <c r="C453" s="3" t="s">
        <v>763</v>
      </c>
    </row>
    <row r="454">
      <c r="A454" s="2" t="s">
        <v>686</v>
      </c>
      <c r="B454" s="2" t="s">
        <v>205</v>
      </c>
      <c r="C454" s="3" t="s">
        <v>764</v>
      </c>
    </row>
    <row r="455">
      <c r="A455" s="2" t="s">
        <v>686</v>
      </c>
      <c r="B455" s="2" t="s">
        <v>207</v>
      </c>
      <c r="C455" s="3" t="s">
        <v>765</v>
      </c>
    </row>
    <row r="456">
      <c r="A456" s="2" t="s">
        <v>686</v>
      </c>
      <c r="B456" s="2" t="s">
        <v>1</v>
      </c>
      <c r="C456" s="3" t="s">
        <v>766</v>
      </c>
    </row>
    <row r="457">
      <c r="A457" s="2" t="s">
        <v>686</v>
      </c>
      <c r="B457" s="2" t="s">
        <v>97</v>
      </c>
      <c r="C457" s="3" t="s">
        <v>767</v>
      </c>
    </row>
    <row r="458">
      <c r="A458" s="2" t="s">
        <v>686</v>
      </c>
      <c r="B458" s="2" t="s">
        <v>99</v>
      </c>
      <c r="C458" s="3" t="s">
        <v>768</v>
      </c>
    </row>
    <row r="459">
      <c r="A459" s="2" t="s">
        <v>686</v>
      </c>
      <c r="B459" s="2" t="s">
        <v>101</v>
      </c>
      <c r="C459" s="3" t="s">
        <v>769</v>
      </c>
    </row>
    <row r="460">
      <c r="A460" s="2" t="s">
        <v>686</v>
      </c>
      <c r="B460" s="2" t="s">
        <v>133</v>
      </c>
      <c r="C460" s="3" t="s">
        <v>770</v>
      </c>
    </row>
    <row r="461">
      <c r="A461" s="2" t="s">
        <v>686</v>
      </c>
      <c r="B461" s="2" t="s">
        <v>207</v>
      </c>
      <c r="C461" s="3" t="s">
        <v>771</v>
      </c>
    </row>
    <row r="462">
      <c r="A462" s="2" t="s">
        <v>686</v>
      </c>
      <c r="B462" s="2" t="s">
        <v>209</v>
      </c>
      <c r="C462" s="3" t="s">
        <v>772</v>
      </c>
    </row>
    <row r="463">
      <c r="A463" s="2" t="s">
        <v>686</v>
      </c>
      <c r="B463" s="2" t="s">
        <v>241</v>
      </c>
      <c r="C463" s="3" t="s">
        <v>773</v>
      </c>
    </row>
    <row r="464">
      <c r="A464" s="2" t="s">
        <v>686</v>
      </c>
      <c r="B464" s="2" t="s">
        <v>243</v>
      </c>
      <c r="C464" s="3" t="s">
        <v>774</v>
      </c>
    </row>
    <row r="465">
      <c r="A465" s="2" t="s">
        <v>686</v>
      </c>
      <c r="B465" s="2" t="s">
        <v>245</v>
      </c>
      <c r="C465" s="3" t="s">
        <v>775</v>
      </c>
    </row>
    <row r="466">
      <c r="A466" s="2" t="s">
        <v>686</v>
      </c>
      <c r="B466" s="2" t="s">
        <v>1</v>
      </c>
      <c r="C466" s="3" t="s">
        <v>776</v>
      </c>
    </row>
    <row r="467">
      <c r="A467" s="2" t="s">
        <v>686</v>
      </c>
      <c r="B467" s="2" t="s">
        <v>97</v>
      </c>
      <c r="C467" s="3" t="s">
        <v>777</v>
      </c>
    </row>
    <row r="468">
      <c r="A468" s="2" t="s">
        <v>686</v>
      </c>
      <c r="B468" s="2" t="s">
        <v>99</v>
      </c>
      <c r="C468" s="3" t="s">
        <v>778</v>
      </c>
    </row>
    <row r="469">
      <c r="A469" s="2" t="s">
        <v>686</v>
      </c>
      <c r="B469" s="2" t="s">
        <v>101</v>
      </c>
      <c r="C469" s="3" t="s">
        <v>779</v>
      </c>
    </row>
    <row r="470">
      <c r="A470" s="2" t="s">
        <v>686</v>
      </c>
      <c r="B470" s="2" t="s">
        <v>133</v>
      </c>
      <c r="C470" s="3" t="s">
        <v>780</v>
      </c>
    </row>
    <row r="471">
      <c r="A471" s="2" t="s">
        <v>686</v>
      </c>
      <c r="B471" s="2" t="s">
        <v>171</v>
      </c>
      <c r="C471" s="3" t="s">
        <v>781</v>
      </c>
    </row>
    <row r="472">
      <c r="A472" s="2" t="s">
        <v>686</v>
      </c>
      <c r="B472" s="2" t="s">
        <v>173</v>
      </c>
      <c r="C472" s="3" t="s">
        <v>782</v>
      </c>
    </row>
    <row r="473">
      <c r="A473" s="2" t="s">
        <v>686</v>
      </c>
      <c r="B473" s="2" t="s">
        <v>205</v>
      </c>
      <c r="C473" s="3" t="s">
        <v>783</v>
      </c>
    </row>
    <row r="474">
      <c r="A474" s="2" t="s">
        <v>686</v>
      </c>
      <c r="B474" s="2" t="s">
        <v>207</v>
      </c>
      <c r="C474" s="3" t="s">
        <v>784</v>
      </c>
    </row>
    <row r="475">
      <c r="A475" s="2" t="s">
        <v>686</v>
      </c>
      <c r="B475" s="2" t="s">
        <v>209</v>
      </c>
      <c r="C475" s="3" t="s">
        <v>785</v>
      </c>
    </row>
    <row r="476">
      <c r="A476" s="2" t="s">
        <v>686</v>
      </c>
      <c r="B476" s="2" t="s">
        <v>1</v>
      </c>
      <c r="C476" s="3" t="s">
        <v>786</v>
      </c>
    </row>
    <row r="477">
      <c r="A477" s="2" t="s">
        <v>686</v>
      </c>
      <c r="B477" s="2" t="s">
        <v>1</v>
      </c>
      <c r="C477" s="3" t="s">
        <v>787</v>
      </c>
    </row>
    <row r="478">
      <c r="A478" s="2" t="s">
        <v>686</v>
      </c>
      <c r="B478" s="2" t="s">
        <v>97</v>
      </c>
      <c r="C478" s="3" t="s">
        <v>788</v>
      </c>
    </row>
    <row r="479">
      <c r="A479" s="2" t="s">
        <v>686</v>
      </c>
      <c r="B479" s="2" t="s">
        <v>1</v>
      </c>
      <c r="C479" s="3" t="s">
        <v>789</v>
      </c>
    </row>
    <row r="480">
      <c r="A480" s="2" t="s">
        <v>686</v>
      </c>
      <c r="B480" s="2" t="s">
        <v>97</v>
      </c>
      <c r="C480" s="3" t="s">
        <v>790</v>
      </c>
    </row>
    <row r="481">
      <c r="A481" s="2" t="s">
        <v>686</v>
      </c>
      <c r="B481" s="2" t="s">
        <v>99</v>
      </c>
      <c r="C481" s="3" t="s">
        <v>791</v>
      </c>
    </row>
    <row r="482">
      <c r="A482" s="2" t="s">
        <v>686</v>
      </c>
      <c r="B482" s="2" t="s">
        <v>101</v>
      </c>
      <c r="C482" s="3" t="s">
        <v>792</v>
      </c>
    </row>
    <row r="483">
      <c r="A483" s="2" t="s">
        <v>686</v>
      </c>
      <c r="B483" s="2" t="s">
        <v>133</v>
      </c>
      <c r="C483" s="3" t="s">
        <v>793</v>
      </c>
    </row>
    <row r="484">
      <c r="A484" s="2" t="s">
        <v>686</v>
      </c>
      <c r="B484" s="2" t="s">
        <v>243</v>
      </c>
      <c r="C484" s="3" t="s">
        <v>794</v>
      </c>
    </row>
    <row r="485">
      <c r="A485" s="2" t="s">
        <v>686</v>
      </c>
      <c r="B485" s="2" t="s">
        <v>245</v>
      </c>
      <c r="C485" s="3" t="s">
        <v>795</v>
      </c>
    </row>
    <row r="486">
      <c r="A486" s="2" t="s">
        <v>686</v>
      </c>
      <c r="B486" s="2" t="s">
        <v>277</v>
      </c>
      <c r="C486" s="3" t="s">
        <v>796</v>
      </c>
    </row>
    <row r="487">
      <c r="A487" s="2" t="s">
        <v>686</v>
      </c>
      <c r="B487" s="2" t="s">
        <v>279</v>
      </c>
      <c r="C487" s="3" t="s">
        <v>797</v>
      </c>
    </row>
    <row r="488">
      <c r="A488" s="2" t="s">
        <v>686</v>
      </c>
      <c r="B488" s="2" t="s">
        <v>1</v>
      </c>
      <c r="C488" s="3" t="s">
        <v>798</v>
      </c>
    </row>
    <row r="489">
      <c r="A489" s="2" t="s">
        <v>686</v>
      </c>
      <c r="B489" s="2" t="s">
        <v>99</v>
      </c>
      <c r="C489" s="3" t="s">
        <v>799</v>
      </c>
    </row>
    <row r="490">
      <c r="A490" s="2" t="s">
        <v>686</v>
      </c>
      <c r="B490" s="2" t="s">
        <v>101</v>
      </c>
      <c r="C490" s="3" t="s">
        <v>800</v>
      </c>
    </row>
    <row r="491">
      <c r="A491" s="2" t="s">
        <v>686</v>
      </c>
      <c r="B491" s="2" t="s">
        <v>133</v>
      </c>
      <c r="C491" s="3" t="s">
        <v>801</v>
      </c>
    </row>
    <row r="492">
      <c r="A492" s="2" t="s">
        <v>686</v>
      </c>
      <c r="B492" s="2" t="s">
        <v>135</v>
      </c>
      <c r="C492" s="3" t="s">
        <v>802</v>
      </c>
    </row>
    <row r="493">
      <c r="A493" s="2" t="s">
        <v>686</v>
      </c>
      <c r="B493" s="2" t="s">
        <v>137</v>
      </c>
      <c r="C493" s="3" t="s">
        <v>803</v>
      </c>
    </row>
    <row r="494">
      <c r="A494" s="2" t="s">
        <v>686</v>
      </c>
      <c r="B494" s="2" t="s">
        <v>277</v>
      </c>
      <c r="C494" s="3" t="s">
        <v>804</v>
      </c>
    </row>
    <row r="495">
      <c r="A495" s="2" t="s">
        <v>686</v>
      </c>
      <c r="B495" s="2" t="s">
        <v>279</v>
      </c>
      <c r="C495" s="3" t="s">
        <v>805</v>
      </c>
    </row>
    <row r="496">
      <c r="A496" s="2" t="s">
        <v>686</v>
      </c>
      <c r="B496" s="2" t="s">
        <v>1</v>
      </c>
      <c r="C496" s="3" t="s">
        <v>806</v>
      </c>
    </row>
    <row r="497">
      <c r="A497" s="2" t="s">
        <v>686</v>
      </c>
      <c r="B497" s="2" t="s">
        <v>97</v>
      </c>
      <c r="C497" s="3" t="s">
        <v>807</v>
      </c>
    </row>
    <row r="498">
      <c r="A498" s="2" t="s">
        <v>686</v>
      </c>
      <c r="B498" s="2" t="s">
        <v>99</v>
      </c>
      <c r="C498" s="3" t="s">
        <v>808</v>
      </c>
    </row>
    <row r="499">
      <c r="A499" s="2" t="s">
        <v>686</v>
      </c>
      <c r="B499" s="2" t="s">
        <v>101</v>
      </c>
      <c r="C499" s="3" t="s">
        <v>809</v>
      </c>
    </row>
    <row r="500">
      <c r="A500" s="2" t="s">
        <v>686</v>
      </c>
      <c r="B500" s="2" t="s">
        <v>133</v>
      </c>
      <c r="C500" s="3" t="s">
        <v>810</v>
      </c>
    </row>
    <row r="501">
      <c r="A501" s="2" t="s">
        <v>686</v>
      </c>
      <c r="B501" s="2" t="s">
        <v>135</v>
      </c>
      <c r="C501" s="3" t="s">
        <v>811</v>
      </c>
    </row>
    <row r="502">
      <c r="A502" s="2" t="s">
        <v>686</v>
      </c>
      <c r="B502" s="2" t="s">
        <v>137</v>
      </c>
      <c r="C502" s="3" t="s">
        <v>812</v>
      </c>
    </row>
    <row r="503">
      <c r="A503" s="2" t="s">
        <v>686</v>
      </c>
      <c r="B503" s="2" t="s">
        <v>277</v>
      </c>
      <c r="C503" s="3" t="s">
        <v>813</v>
      </c>
    </row>
    <row r="504">
      <c r="A504" s="2" t="s">
        <v>686</v>
      </c>
      <c r="B504" s="2" t="s">
        <v>279</v>
      </c>
      <c r="C504" s="3" t="s">
        <v>814</v>
      </c>
    </row>
    <row r="505">
      <c r="A505" s="2" t="s">
        <v>686</v>
      </c>
      <c r="B505" s="2" t="s">
        <v>1</v>
      </c>
      <c r="C505" s="3" t="s">
        <v>815</v>
      </c>
    </row>
    <row r="506">
      <c r="A506" s="2" t="s">
        <v>686</v>
      </c>
      <c r="B506" s="2" t="s">
        <v>97</v>
      </c>
      <c r="C506" s="3" t="s">
        <v>816</v>
      </c>
    </row>
    <row r="507">
      <c r="A507" s="2" t="s">
        <v>686</v>
      </c>
      <c r="B507" s="2" t="s">
        <v>99</v>
      </c>
      <c r="C507" s="3" t="s">
        <v>817</v>
      </c>
    </row>
    <row r="508">
      <c r="A508" s="2" t="s">
        <v>686</v>
      </c>
      <c r="B508" s="2" t="s">
        <v>101</v>
      </c>
      <c r="C508" s="3" t="s">
        <v>818</v>
      </c>
    </row>
    <row r="509">
      <c r="A509" s="2" t="s">
        <v>686</v>
      </c>
      <c r="B509" s="2" t="s">
        <v>133</v>
      </c>
      <c r="C509" s="3" t="s">
        <v>819</v>
      </c>
    </row>
    <row r="510">
      <c r="A510" s="2" t="s">
        <v>686</v>
      </c>
      <c r="B510" s="2" t="s">
        <v>241</v>
      </c>
      <c r="C510" s="3" t="s">
        <v>820</v>
      </c>
    </row>
    <row r="511">
      <c r="A511" s="2" t="s">
        <v>686</v>
      </c>
      <c r="B511" s="2" t="s">
        <v>243</v>
      </c>
      <c r="C511" s="3" t="s">
        <v>821</v>
      </c>
    </row>
    <row r="512">
      <c r="A512" s="2" t="s">
        <v>686</v>
      </c>
      <c r="B512" s="2" t="s">
        <v>245</v>
      </c>
      <c r="C512" s="3" t="s">
        <v>822</v>
      </c>
    </row>
    <row r="513">
      <c r="A513" s="2" t="s">
        <v>686</v>
      </c>
      <c r="B513" s="2" t="s">
        <v>277</v>
      </c>
      <c r="C513" s="3" t="s">
        <v>823</v>
      </c>
    </row>
    <row r="514">
      <c r="A514" s="2" t="s">
        <v>686</v>
      </c>
      <c r="B514" s="2" t="s">
        <v>279</v>
      </c>
      <c r="C514" s="3" t="s">
        <v>824</v>
      </c>
    </row>
    <row r="515">
      <c r="A515" s="2" t="s">
        <v>686</v>
      </c>
      <c r="B515" s="2" t="s">
        <v>1</v>
      </c>
      <c r="C515" s="3" t="s">
        <v>825</v>
      </c>
    </row>
    <row r="516">
      <c r="A516" s="2" t="s">
        <v>686</v>
      </c>
      <c r="B516" s="2" t="s">
        <v>97</v>
      </c>
      <c r="C516" s="3" t="s">
        <v>826</v>
      </c>
    </row>
    <row r="517">
      <c r="A517" s="2" t="s">
        <v>686</v>
      </c>
      <c r="B517" s="2" t="s">
        <v>99</v>
      </c>
      <c r="C517" s="3" t="s">
        <v>827</v>
      </c>
    </row>
    <row r="518">
      <c r="A518" s="2" t="s">
        <v>686</v>
      </c>
      <c r="B518" s="2" t="s">
        <v>101</v>
      </c>
      <c r="C518" s="3" t="s">
        <v>828</v>
      </c>
    </row>
    <row r="519">
      <c r="A519" s="2" t="s">
        <v>686</v>
      </c>
      <c r="B519" s="2" t="s">
        <v>133</v>
      </c>
      <c r="C519" s="3" t="s">
        <v>829</v>
      </c>
    </row>
    <row r="520">
      <c r="A520" s="2" t="s">
        <v>686</v>
      </c>
      <c r="B520" s="2" t="s">
        <v>135</v>
      </c>
      <c r="C520" s="3" t="s">
        <v>830</v>
      </c>
    </row>
    <row r="521">
      <c r="A521" s="2" t="s">
        <v>686</v>
      </c>
      <c r="B521" s="2" t="s">
        <v>137</v>
      </c>
      <c r="C521" s="3" t="s">
        <v>831</v>
      </c>
    </row>
    <row r="522">
      <c r="A522" s="2" t="s">
        <v>686</v>
      </c>
      <c r="B522" s="2" t="s">
        <v>245</v>
      </c>
      <c r="C522" s="3" t="s">
        <v>832</v>
      </c>
    </row>
    <row r="523">
      <c r="A523" s="2" t="s">
        <v>686</v>
      </c>
      <c r="B523" s="2" t="s">
        <v>277</v>
      </c>
      <c r="C523" s="3" t="s">
        <v>833</v>
      </c>
    </row>
    <row r="524">
      <c r="A524" s="2" t="s">
        <v>686</v>
      </c>
      <c r="B524" s="2" t="s">
        <v>279</v>
      </c>
      <c r="C524" s="3" t="s">
        <v>834</v>
      </c>
    </row>
    <row r="525">
      <c r="A525" s="2" t="s">
        <v>686</v>
      </c>
      <c r="B525" s="2" t="s">
        <v>1</v>
      </c>
      <c r="C525" s="3" t="s">
        <v>835</v>
      </c>
    </row>
    <row r="526">
      <c r="A526" s="2" t="s">
        <v>686</v>
      </c>
      <c r="B526" s="2" t="s">
        <v>97</v>
      </c>
      <c r="C526" s="3" t="s">
        <v>836</v>
      </c>
    </row>
    <row r="527">
      <c r="A527" s="2" t="s">
        <v>686</v>
      </c>
      <c r="B527" s="2" t="s">
        <v>99</v>
      </c>
      <c r="C527" s="3" t="s">
        <v>837</v>
      </c>
    </row>
    <row r="528">
      <c r="A528" s="2" t="s">
        <v>686</v>
      </c>
      <c r="B528" s="2" t="s">
        <v>101</v>
      </c>
      <c r="C528" s="3" t="s">
        <v>838</v>
      </c>
    </row>
    <row r="529">
      <c r="A529" s="2" t="s">
        <v>686</v>
      </c>
      <c r="B529" s="2" t="s">
        <v>133</v>
      </c>
      <c r="C529" s="3" t="s">
        <v>839</v>
      </c>
    </row>
    <row r="530">
      <c r="A530" s="2" t="s">
        <v>686</v>
      </c>
      <c r="B530" s="2" t="s">
        <v>241</v>
      </c>
      <c r="C530" s="3" t="s">
        <v>840</v>
      </c>
    </row>
    <row r="531">
      <c r="A531" s="2" t="s">
        <v>686</v>
      </c>
      <c r="B531" s="2" t="s">
        <v>243</v>
      </c>
      <c r="C531" s="3" t="s">
        <v>841</v>
      </c>
    </row>
    <row r="532">
      <c r="A532" s="2" t="s">
        <v>686</v>
      </c>
      <c r="B532" s="2" t="s">
        <v>245</v>
      </c>
      <c r="C532" s="3" t="s">
        <v>842</v>
      </c>
    </row>
    <row r="533">
      <c r="A533" s="2" t="s">
        <v>686</v>
      </c>
      <c r="B533" s="2" t="s">
        <v>277</v>
      </c>
      <c r="C533" s="3" t="s">
        <v>843</v>
      </c>
    </row>
    <row r="534">
      <c r="A534" s="2" t="s">
        <v>686</v>
      </c>
      <c r="B534" s="2" t="s">
        <v>279</v>
      </c>
      <c r="C534" s="3" t="s">
        <v>844</v>
      </c>
    </row>
    <row r="535">
      <c r="A535" s="2" t="s">
        <v>686</v>
      </c>
      <c r="B535" s="2" t="s">
        <v>1</v>
      </c>
      <c r="C535" s="3" t="s">
        <v>845</v>
      </c>
    </row>
    <row r="536">
      <c r="A536" s="2" t="s">
        <v>686</v>
      </c>
      <c r="B536" s="2" t="s">
        <v>97</v>
      </c>
      <c r="C536" s="3" t="s">
        <v>846</v>
      </c>
    </row>
    <row r="537">
      <c r="A537" s="2" t="s">
        <v>686</v>
      </c>
      <c r="B537" s="2" t="s">
        <v>99</v>
      </c>
      <c r="C537" s="3" t="s">
        <v>847</v>
      </c>
    </row>
    <row r="538">
      <c r="A538" s="2" t="s">
        <v>686</v>
      </c>
      <c r="B538" s="2" t="s">
        <v>101</v>
      </c>
      <c r="C538" s="3" t="s">
        <v>848</v>
      </c>
    </row>
    <row r="539">
      <c r="A539" s="2" t="s">
        <v>686</v>
      </c>
      <c r="B539" s="2" t="s">
        <v>133</v>
      </c>
      <c r="C539" s="3" t="s">
        <v>849</v>
      </c>
    </row>
    <row r="540">
      <c r="A540" s="2" t="s">
        <v>686</v>
      </c>
      <c r="B540" s="2" t="s">
        <v>245</v>
      </c>
      <c r="C540" s="3" t="s">
        <v>850</v>
      </c>
    </row>
    <row r="541">
      <c r="A541" s="2" t="s">
        <v>686</v>
      </c>
      <c r="B541" s="2" t="s">
        <v>277</v>
      </c>
      <c r="C541" s="3" t="s">
        <v>851</v>
      </c>
    </row>
    <row r="542">
      <c r="A542" s="2" t="s">
        <v>686</v>
      </c>
      <c r="B542" s="2" t="s">
        <v>279</v>
      </c>
      <c r="C542" s="3" t="s">
        <v>852</v>
      </c>
    </row>
    <row r="543">
      <c r="A543" s="2" t="s">
        <v>686</v>
      </c>
      <c r="B543" s="2" t="s">
        <v>1</v>
      </c>
      <c r="C543" s="3" t="s">
        <v>853</v>
      </c>
    </row>
    <row r="544">
      <c r="A544" s="2" t="s">
        <v>686</v>
      </c>
      <c r="B544" s="2" t="s">
        <v>97</v>
      </c>
      <c r="C544" s="3" t="s">
        <v>854</v>
      </c>
    </row>
    <row r="545">
      <c r="A545" s="2" t="s">
        <v>686</v>
      </c>
      <c r="B545" s="2" t="s">
        <v>99</v>
      </c>
      <c r="C545" s="3" t="s">
        <v>855</v>
      </c>
    </row>
    <row r="546">
      <c r="A546" s="2" t="s">
        <v>686</v>
      </c>
      <c r="B546" s="2" t="s">
        <v>101</v>
      </c>
      <c r="C546" s="3" t="s">
        <v>856</v>
      </c>
    </row>
    <row r="547">
      <c r="A547" s="2" t="s">
        <v>686</v>
      </c>
      <c r="B547" s="2" t="s">
        <v>133</v>
      </c>
      <c r="C547" s="3" t="s">
        <v>857</v>
      </c>
    </row>
    <row r="548">
      <c r="A548" s="2" t="s">
        <v>686</v>
      </c>
      <c r="B548" s="2" t="s">
        <v>243</v>
      </c>
      <c r="C548" s="3" t="s">
        <v>858</v>
      </c>
    </row>
    <row r="549">
      <c r="A549" s="2" t="s">
        <v>686</v>
      </c>
      <c r="B549" s="2" t="s">
        <v>245</v>
      </c>
      <c r="C549" s="3" t="s">
        <v>859</v>
      </c>
    </row>
    <row r="550">
      <c r="A550" s="2" t="s">
        <v>686</v>
      </c>
      <c r="B550" s="2" t="s">
        <v>277</v>
      </c>
      <c r="C550" s="3" t="s">
        <v>860</v>
      </c>
    </row>
    <row r="551">
      <c r="A551" s="2" t="s">
        <v>686</v>
      </c>
      <c r="B551" s="2" t="s">
        <v>279</v>
      </c>
      <c r="C551" s="3" t="s">
        <v>861</v>
      </c>
    </row>
    <row r="552">
      <c r="A552" s="2" t="s">
        <v>686</v>
      </c>
      <c r="B552" s="2" t="s">
        <v>1</v>
      </c>
      <c r="C552" s="3" t="s">
        <v>862</v>
      </c>
    </row>
    <row r="553">
      <c r="A553" s="2" t="s">
        <v>686</v>
      </c>
      <c r="B553" s="2" t="s">
        <v>97</v>
      </c>
      <c r="C553" s="3" t="s">
        <v>863</v>
      </c>
    </row>
    <row r="554">
      <c r="A554" s="2" t="s">
        <v>686</v>
      </c>
      <c r="B554" s="2" t="s">
        <v>99</v>
      </c>
      <c r="C554" s="3" t="s">
        <v>864</v>
      </c>
    </row>
    <row r="555">
      <c r="A555" s="2" t="s">
        <v>686</v>
      </c>
      <c r="B555" s="2" t="s">
        <v>101</v>
      </c>
      <c r="C555" s="3" t="s">
        <v>865</v>
      </c>
    </row>
    <row r="556">
      <c r="A556" s="2" t="s">
        <v>686</v>
      </c>
      <c r="B556" s="2" t="s">
        <v>133</v>
      </c>
      <c r="C556" s="3" t="s">
        <v>866</v>
      </c>
    </row>
    <row r="557">
      <c r="A557" s="2" t="s">
        <v>686</v>
      </c>
      <c r="B557" s="2" t="s">
        <v>1</v>
      </c>
      <c r="C557" s="3" t="s">
        <v>867</v>
      </c>
    </row>
    <row r="558">
      <c r="A558" s="2" t="s">
        <v>686</v>
      </c>
      <c r="B558" s="2" t="s">
        <v>135</v>
      </c>
      <c r="C558" s="3" t="s">
        <v>868</v>
      </c>
    </row>
    <row r="559">
      <c r="A559" s="2" t="s">
        <v>686</v>
      </c>
      <c r="B559" s="2" t="s">
        <v>137</v>
      </c>
      <c r="C559" s="3" t="s">
        <v>869</v>
      </c>
    </row>
    <row r="560">
      <c r="A560" s="2" t="s">
        <v>686</v>
      </c>
      <c r="B560" s="2" t="s">
        <v>169</v>
      </c>
      <c r="C560" s="3" t="s">
        <v>870</v>
      </c>
    </row>
    <row r="561">
      <c r="A561" s="2" t="s">
        <v>686</v>
      </c>
      <c r="B561" s="2" t="s">
        <v>171</v>
      </c>
      <c r="C561" s="3" t="s">
        <v>871</v>
      </c>
    </row>
    <row r="562">
      <c r="A562" s="2" t="s">
        <v>686</v>
      </c>
      <c r="B562" s="2" t="s">
        <v>173</v>
      </c>
      <c r="C562" s="3" t="s">
        <v>872</v>
      </c>
    </row>
    <row r="563">
      <c r="A563" s="2" t="s">
        <v>686</v>
      </c>
      <c r="B563" s="2" t="s">
        <v>1</v>
      </c>
      <c r="C563" s="3" t="s">
        <v>873</v>
      </c>
    </row>
    <row r="564">
      <c r="A564" s="2" t="s">
        <v>686</v>
      </c>
      <c r="B564" s="2" t="s">
        <v>97</v>
      </c>
      <c r="C564" s="3" t="s">
        <v>874</v>
      </c>
    </row>
    <row r="565">
      <c r="A565" s="2" t="s">
        <v>686</v>
      </c>
      <c r="B565" s="2" t="s">
        <v>99</v>
      </c>
      <c r="C565" s="3" t="s">
        <v>875</v>
      </c>
    </row>
    <row r="566">
      <c r="A566" s="2" t="s">
        <v>686</v>
      </c>
      <c r="B566" s="2" t="s">
        <v>101</v>
      </c>
      <c r="C566" s="3" t="s">
        <v>876</v>
      </c>
    </row>
    <row r="567">
      <c r="A567" s="2" t="s">
        <v>686</v>
      </c>
      <c r="B567" s="2" t="s">
        <v>133</v>
      </c>
      <c r="C567" s="3" t="s">
        <v>877</v>
      </c>
    </row>
    <row r="568">
      <c r="A568" s="2" t="s">
        <v>686</v>
      </c>
      <c r="B568" s="2" t="s">
        <v>207</v>
      </c>
      <c r="C568" s="3" t="s">
        <v>878</v>
      </c>
    </row>
    <row r="569">
      <c r="A569" s="2" t="s">
        <v>686</v>
      </c>
      <c r="B569" s="2" t="s">
        <v>209</v>
      </c>
      <c r="C569" s="3" t="s">
        <v>879</v>
      </c>
    </row>
    <row r="570">
      <c r="A570" s="2" t="s">
        <v>686</v>
      </c>
      <c r="B570" s="2" t="s">
        <v>241</v>
      </c>
      <c r="C570" s="3" t="s">
        <v>880</v>
      </c>
    </row>
    <row r="571">
      <c r="A571" s="2" t="s">
        <v>686</v>
      </c>
      <c r="B571" s="2" t="s">
        <v>243</v>
      </c>
      <c r="C571" s="3" t="s">
        <v>881</v>
      </c>
    </row>
    <row r="572">
      <c r="A572" s="2" t="s">
        <v>686</v>
      </c>
      <c r="B572" s="2" t="s">
        <v>245</v>
      </c>
      <c r="C572" s="3" t="s">
        <v>882</v>
      </c>
    </row>
    <row r="573">
      <c r="A573" s="2" t="s">
        <v>686</v>
      </c>
      <c r="B573" s="2" t="s">
        <v>1</v>
      </c>
      <c r="C573" s="3" t="s">
        <v>883</v>
      </c>
    </row>
    <row r="574">
      <c r="A574" s="2" t="s">
        <v>686</v>
      </c>
      <c r="B574" s="2" t="s">
        <v>97</v>
      </c>
      <c r="C574" s="3" t="s">
        <v>884</v>
      </c>
    </row>
    <row r="575">
      <c r="A575" s="2" t="s">
        <v>686</v>
      </c>
      <c r="B575" s="2" t="s">
        <v>99</v>
      </c>
      <c r="C575" s="3" t="s">
        <v>885</v>
      </c>
    </row>
    <row r="576">
      <c r="A576" s="2" t="s">
        <v>686</v>
      </c>
      <c r="B576" s="2" t="s">
        <v>101</v>
      </c>
      <c r="C576" s="3" t="s">
        <v>886</v>
      </c>
    </row>
    <row r="577">
      <c r="A577" s="2" t="s">
        <v>686</v>
      </c>
      <c r="B577" s="2" t="s">
        <v>133</v>
      </c>
      <c r="C577" s="3" t="s">
        <v>887</v>
      </c>
    </row>
    <row r="578">
      <c r="A578" s="2" t="s">
        <v>686</v>
      </c>
      <c r="B578" s="2" t="s">
        <v>245</v>
      </c>
      <c r="C578" s="3" t="s">
        <v>888</v>
      </c>
    </row>
    <row r="579">
      <c r="A579" s="2" t="s">
        <v>686</v>
      </c>
      <c r="B579" s="2" t="s">
        <v>277</v>
      </c>
      <c r="C579" s="3" t="s">
        <v>889</v>
      </c>
    </row>
    <row r="580">
      <c r="A580" s="2" t="s">
        <v>686</v>
      </c>
      <c r="B580" s="2" t="s">
        <v>279</v>
      </c>
      <c r="C580" s="3" t="s">
        <v>890</v>
      </c>
    </row>
    <row r="581">
      <c r="A581" s="2" t="s">
        <v>686</v>
      </c>
      <c r="B581" s="2" t="s">
        <v>1</v>
      </c>
      <c r="C581" s="3" t="s">
        <v>891</v>
      </c>
    </row>
    <row r="582">
      <c r="A582" s="2" t="s">
        <v>686</v>
      </c>
      <c r="B582" s="2" t="s">
        <v>97</v>
      </c>
      <c r="C582" s="3" t="s">
        <v>892</v>
      </c>
    </row>
    <row r="583">
      <c r="A583" s="2" t="s">
        <v>686</v>
      </c>
      <c r="B583" s="2" t="s">
        <v>99</v>
      </c>
      <c r="C583" s="3" t="s">
        <v>893</v>
      </c>
    </row>
    <row r="584">
      <c r="A584" s="2" t="s">
        <v>686</v>
      </c>
      <c r="B584" s="2" t="s">
        <v>101</v>
      </c>
      <c r="C584" s="3" t="s">
        <v>894</v>
      </c>
    </row>
    <row r="585">
      <c r="A585" s="2" t="s">
        <v>686</v>
      </c>
      <c r="B585" s="2" t="s">
        <v>133</v>
      </c>
      <c r="C585" s="3" t="s">
        <v>895</v>
      </c>
    </row>
    <row r="586">
      <c r="A586" s="2" t="s">
        <v>686</v>
      </c>
      <c r="B586" s="2" t="s">
        <v>205</v>
      </c>
      <c r="C586" s="3" t="s">
        <v>896</v>
      </c>
    </row>
    <row r="587">
      <c r="A587" s="2" t="s">
        <v>686</v>
      </c>
      <c r="B587" s="2" t="s">
        <v>207</v>
      </c>
      <c r="C587" s="3" t="s">
        <v>897</v>
      </c>
    </row>
    <row r="588">
      <c r="A588" s="2" t="s">
        <v>686</v>
      </c>
      <c r="B588" s="2" t="s">
        <v>209</v>
      </c>
      <c r="C588" s="3" t="s">
        <v>898</v>
      </c>
    </row>
    <row r="589">
      <c r="A589" s="2" t="s">
        <v>686</v>
      </c>
      <c r="B589" s="2" t="s">
        <v>241</v>
      </c>
      <c r="C589" s="3" t="s">
        <v>899</v>
      </c>
    </row>
    <row r="590">
      <c r="A590" s="2" t="s">
        <v>686</v>
      </c>
      <c r="B590" s="2" t="s">
        <v>243</v>
      </c>
      <c r="C590" s="3" t="s">
        <v>900</v>
      </c>
    </row>
    <row r="591">
      <c r="A591" s="2" t="s">
        <v>686</v>
      </c>
      <c r="B591" s="2" t="s">
        <v>1</v>
      </c>
      <c r="C591" s="3" t="s">
        <v>901</v>
      </c>
    </row>
    <row r="592">
      <c r="A592" s="2" t="s">
        <v>686</v>
      </c>
      <c r="B592" s="2" t="s">
        <v>97</v>
      </c>
      <c r="C592" s="3" t="s">
        <v>902</v>
      </c>
    </row>
    <row r="593">
      <c r="A593" s="2" t="s">
        <v>686</v>
      </c>
      <c r="B593" s="2" t="s">
        <v>99</v>
      </c>
      <c r="C593" s="3" t="s">
        <v>903</v>
      </c>
    </row>
    <row r="594">
      <c r="A594" s="2" t="s">
        <v>686</v>
      </c>
      <c r="B594" s="2" t="s">
        <v>101</v>
      </c>
      <c r="C594" s="3" t="s">
        <v>904</v>
      </c>
    </row>
    <row r="595">
      <c r="A595" s="2" t="s">
        <v>686</v>
      </c>
      <c r="B595" s="2" t="s">
        <v>133</v>
      </c>
      <c r="C595" s="3" t="s">
        <v>905</v>
      </c>
    </row>
    <row r="596">
      <c r="A596" s="2" t="s">
        <v>686</v>
      </c>
      <c r="B596" s="2" t="s">
        <v>243</v>
      </c>
      <c r="C596" s="3" t="s">
        <v>906</v>
      </c>
    </row>
    <row r="597">
      <c r="A597" s="2" t="s">
        <v>686</v>
      </c>
      <c r="B597" s="2" t="s">
        <v>245</v>
      </c>
      <c r="C597" s="3" t="s">
        <v>907</v>
      </c>
    </row>
    <row r="598">
      <c r="A598" s="2" t="s">
        <v>686</v>
      </c>
      <c r="B598" s="2" t="s">
        <v>277</v>
      </c>
      <c r="C598" s="3" t="s">
        <v>908</v>
      </c>
    </row>
    <row r="599">
      <c r="A599" s="2" t="s">
        <v>686</v>
      </c>
      <c r="B599" s="2" t="s">
        <v>279</v>
      </c>
      <c r="C599" s="3" t="s">
        <v>909</v>
      </c>
    </row>
    <row r="600">
      <c r="A600" s="2" t="s">
        <v>686</v>
      </c>
      <c r="B600" s="2" t="s">
        <v>1</v>
      </c>
      <c r="C600" s="3" t="s">
        <v>910</v>
      </c>
    </row>
    <row r="601">
      <c r="A601" s="2" t="s">
        <v>686</v>
      </c>
      <c r="B601" s="2" t="s">
        <v>97</v>
      </c>
      <c r="C601" s="3" t="s">
        <v>911</v>
      </c>
    </row>
    <row r="602">
      <c r="A602" s="2" t="s">
        <v>686</v>
      </c>
      <c r="B602" s="2" t="s">
        <v>99</v>
      </c>
      <c r="C602" s="3" t="s">
        <v>912</v>
      </c>
    </row>
    <row r="603">
      <c r="A603" s="2" t="s">
        <v>686</v>
      </c>
      <c r="B603" s="2" t="s">
        <v>101</v>
      </c>
      <c r="C603" s="3" t="s">
        <v>913</v>
      </c>
    </row>
    <row r="604">
      <c r="A604" s="2" t="s">
        <v>686</v>
      </c>
      <c r="B604" s="2" t="s">
        <v>133</v>
      </c>
      <c r="C604" s="3" t="s">
        <v>914</v>
      </c>
    </row>
    <row r="605">
      <c r="A605" s="2" t="s">
        <v>686</v>
      </c>
      <c r="B605" s="2" t="s">
        <v>135</v>
      </c>
      <c r="C605" s="3" t="s">
        <v>915</v>
      </c>
    </row>
    <row r="606">
      <c r="A606" s="2" t="s">
        <v>686</v>
      </c>
      <c r="B606" s="2" t="s">
        <v>137</v>
      </c>
      <c r="C606" s="3" t="s">
        <v>916</v>
      </c>
    </row>
    <row r="607">
      <c r="A607" s="2" t="s">
        <v>686</v>
      </c>
      <c r="B607" s="2" t="s">
        <v>169</v>
      </c>
      <c r="C607" s="3" t="s">
        <v>917</v>
      </c>
    </row>
    <row r="608">
      <c r="A608" s="2" t="s">
        <v>686</v>
      </c>
      <c r="B608" s="2" t="s">
        <v>245</v>
      </c>
      <c r="C608" s="3" t="s">
        <v>918</v>
      </c>
    </row>
    <row r="609">
      <c r="A609" s="2" t="s">
        <v>686</v>
      </c>
      <c r="B609" s="2" t="s">
        <v>277</v>
      </c>
      <c r="C609" s="3" t="s">
        <v>919</v>
      </c>
    </row>
    <row r="610">
      <c r="A610" s="2" t="s">
        <v>686</v>
      </c>
      <c r="B610" s="2" t="s">
        <v>279</v>
      </c>
      <c r="C610" s="3" t="s">
        <v>920</v>
      </c>
    </row>
    <row r="611">
      <c r="A611" s="2" t="s">
        <v>686</v>
      </c>
      <c r="B611" s="2" t="s">
        <v>1</v>
      </c>
      <c r="C611" s="3" t="s">
        <v>921</v>
      </c>
    </row>
    <row r="612">
      <c r="A612" s="2" t="s">
        <v>686</v>
      </c>
      <c r="B612" s="2" t="s">
        <v>97</v>
      </c>
      <c r="C612" s="3" t="s">
        <v>922</v>
      </c>
    </row>
    <row r="613">
      <c r="A613" s="2" t="s">
        <v>686</v>
      </c>
      <c r="B613" s="2" t="s">
        <v>99</v>
      </c>
      <c r="C613" s="3" t="s">
        <v>923</v>
      </c>
    </row>
    <row r="614">
      <c r="A614" s="2" t="s">
        <v>686</v>
      </c>
      <c r="B614" s="2" t="s">
        <v>101</v>
      </c>
      <c r="C614" s="3" t="s">
        <v>924</v>
      </c>
    </row>
    <row r="615">
      <c r="A615" s="2" t="s">
        <v>686</v>
      </c>
      <c r="B615" s="2" t="s">
        <v>133</v>
      </c>
      <c r="C615" s="3" t="s">
        <v>925</v>
      </c>
    </row>
    <row r="616">
      <c r="A616" s="2" t="s">
        <v>686</v>
      </c>
      <c r="B616" s="2" t="s">
        <v>205</v>
      </c>
      <c r="C616" s="3" t="s">
        <v>926</v>
      </c>
    </row>
    <row r="617">
      <c r="A617" s="2" t="s">
        <v>686</v>
      </c>
      <c r="B617" s="2" t="s">
        <v>207</v>
      </c>
      <c r="C617" s="3" t="s">
        <v>927</v>
      </c>
    </row>
    <row r="618">
      <c r="A618" s="2" t="s">
        <v>686</v>
      </c>
      <c r="B618" s="2" t="s">
        <v>209</v>
      </c>
      <c r="C618" s="3" t="s">
        <v>928</v>
      </c>
    </row>
    <row r="619">
      <c r="A619" s="2" t="s">
        <v>686</v>
      </c>
      <c r="B619" s="2" t="s">
        <v>241</v>
      </c>
      <c r="C619" s="3" t="s">
        <v>929</v>
      </c>
    </row>
    <row r="620">
      <c r="A620" s="2" t="s">
        <v>686</v>
      </c>
      <c r="B620" s="2" t="s">
        <v>243</v>
      </c>
      <c r="C620" s="3" t="s">
        <v>930</v>
      </c>
    </row>
    <row r="621">
      <c r="A621" s="2" t="s">
        <v>686</v>
      </c>
      <c r="B621" s="2" t="s">
        <v>1</v>
      </c>
      <c r="C621" s="3" t="s">
        <v>931</v>
      </c>
    </row>
    <row r="622">
      <c r="A622" s="2" t="s">
        <v>686</v>
      </c>
      <c r="B622" s="2" t="s">
        <v>97</v>
      </c>
      <c r="C622" s="3" t="s">
        <v>932</v>
      </c>
    </row>
    <row r="623">
      <c r="A623" s="2" t="s">
        <v>686</v>
      </c>
      <c r="B623" s="2" t="s">
        <v>99</v>
      </c>
      <c r="C623" s="3" t="s">
        <v>933</v>
      </c>
    </row>
    <row r="624">
      <c r="A624" s="2" t="s">
        <v>686</v>
      </c>
      <c r="B624" s="2" t="s">
        <v>101</v>
      </c>
      <c r="C624" s="3" t="s">
        <v>934</v>
      </c>
    </row>
    <row r="625">
      <c r="A625" s="2" t="s">
        <v>686</v>
      </c>
      <c r="B625" s="2" t="s">
        <v>133</v>
      </c>
      <c r="C625" s="3" t="s">
        <v>935</v>
      </c>
    </row>
    <row r="626">
      <c r="A626" s="2" t="s">
        <v>686</v>
      </c>
      <c r="B626" s="2" t="s">
        <v>207</v>
      </c>
      <c r="C626" s="3" t="s">
        <v>936</v>
      </c>
    </row>
    <row r="627">
      <c r="A627" s="2" t="s">
        <v>686</v>
      </c>
      <c r="B627" s="2" t="s">
        <v>209</v>
      </c>
      <c r="C627" s="3" t="s">
        <v>937</v>
      </c>
    </row>
    <row r="628">
      <c r="A628" s="2" t="s">
        <v>686</v>
      </c>
      <c r="B628" s="2" t="s">
        <v>241</v>
      </c>
      <c r="C628" s="3" t="s">
        <v>938</v>
      </c>
    </row>
    <row r="629">
      <c r="A629" s="2" t="s">
        <v>686</v>
      </c>
      <c r="B629" s="2" t="s">
        <v>243</v>
      </c>
      <c r="C629" s="3" t="s">
        <v>939</v>
      </c>
    </row>
    <row r="630">
      <c r="A630" s="2" t="s">
        <v>686</v>
      </c>
      <c r="B630" s="2" t="s">
        <v>245</v>
      </c>
      <c r="C630" s="3" t="s">
        <v>940</v>
      </c>
    </row>
    <row r="631">
      <c r="A631" s="2" t="s">
        <v>686</v>
      </c>
      <c r="B631" s="2" t="s">
        <v>1</v>
      </c>
      <c r="C631" s="3" t="s">
        <v>941</v>
      </c>
    </row>
    <row r="632">
      <c r="A632" s="2" t="s">
        <v>686</v>
      </c>
      <c r="B632" s="2" t="s">
        <v>97</v>
      </c>
      <c r="C632" s="3" t="s">
        <v>942</v>
      </c>
    </row>
    <row r="633">
      <c r="A633" s="2" t="s">
        <v>686</v>
      </c>
      <c r="B633" s="2" t="s">
        <v>99</v>
      </c>
      <c r="C633" s="3" t="s">
        <v>943</v>
      </c>
    </row>
    <row r="634">
      <c r="A634" s="2" t="s">
        <v>686</v>
      </c>
      <c r="B634" s="2" t="s">
        <v>101</v>
      </c>
      <c r="C634" s="3" t="s">
        <v>944</v>
      </c>
    </row>
    <row r="635">
      <c r="A635" s="2" t="s">
        <v>686</v>
      </c>
      <c r="B635" s="2" t="s">
        <v>133</v>
      </c>
      <c r="C635" s="3" t="s">
        <v>945</v>
      </c>
    </row>
    <row r="636">
      <c r="A636" s="2" t="s">
        <v>686</v>
      </c>
      <c r="B636" s="2" t="s">
        <v>209</v>
      </c>
      <c r="C636" s="3" t="s">
        <v>946</v>
      </c>
    </row>
    <row r="637">
      <c r="A637" s="2" t="s">
        <v>686</v>
      </c>
      <c r="B637" s="2" t="s">
        <v>241</v>
      </c>
      <c r="C637" s="3" t="s">
        <v>947</v>
      </c>
    </row>
    <row r="638">
      <c r="A638" s="2" t="s">
        <v>686</v>
      </c>
      <c r="B638" s="2" t="s">
        <v>243</v>
      </c>
      <c r="C638" s="3" t="s">
        <v>948</v>
      </c>
    </row>
    <row r="639">
      <c r="A639" s="2" t="s">
        <v>686</v>
      </c>
      <c r="B639" s="2" t="s">
        <v>245</v>
      </c>
      <c r="C639" s="3" t="s">
        <v>949</v>
      </c>
    </row>
    <row r="640">
      <c r="A640" s="2" t="s">
        <v>686</v>
      </c>
      <c r="B640" s="2" t="s">
        <v>277</v>
      </c>
      <c r="C640" s="3" t="s">
        <v>950</v>
      </c>
    </row>
    <row r="641">
      <c r="A641" s="2" t="s">
        <v>686</v>
      </c>
      <c r="B641" s="2" t="s">
        <v>1</v>
      </c>
      <c r="C641" s="3" t="s">
        <v>951</v>
      </c>
    </row>
    <row r="642">
      <c r="A642" s="2" t="s">
        <v>686</v>
      </c>
      <c r="B642" s="2" t="s">
        <v>97</v>
      </c>
      <c r="C642" s="3" t="s">
        <v>952</v>
      </c>
    </row>
    <row r="643">
      <c r="A643" s="2" t="s">
        <v>686</v>
      </c>
      <c r="B643" s="2" t="s">
        <v>99</v>
      </c>
      <c r="C643" s="3" t="s">
        <v>953</v>
      </c>
    </row>
    <row r="644">
      <c r="A644" s="2" t="s">
        <v>686</v>
      </c>
      <c r="B644" s="2" t="s">
        <v>101</v>
      </c>
      <c r="C644" s="3" t="s">
        <v>954</v>
      </c>
    </row>
    <row r="645">
      <c r="A645" s="2" t="s">
        <v>686</v>
      </c>
      <c r="B645" s="2" t="s">
        <v>133</v>
      </c>
      <c r="C645" s="3" t="s">
        <v>955</v>
      </c>
    </row>
    <row r="646">
      <c r="A646" s="2" t="s">
        <v>686</v>
      </c>
      <c r="B646" s="2" t="s">
        <v>243</v>
      </c>
      <c r="C646" s="3" t="s">
        <v>956</v>
      </c>
    </row>
    <row r="647">
      <c r="A647" s="2" t="s">
        <v>686</v>
      </c>
      <c r="B647" s="2" t="s">
        <v>245</v>
      </c>
      <c r="C647" s="3" t="s">
        <v>957</v>
      </c>
    </row>
    <row r="648">
      <c r="A648" s="2" t="s">
        <v>686</v>
      </c>
      <c r="B648" s="2" t="s">
        <v>277</v>
      </c>
      <c r="C648" s="3" t="s">
        <v>958</v>
      </c>
    </row>
    <row r="649">
      <c r="A649" s="2" t="s">
        <v>686</v>
      </c>
      <c r="B649" s="2" t="s">
        <v>279</v>
      </c>
      <c r="C649" s="3" t="s">
        <v>959</v>
      </c>
    </row>
    <row r="650">
      <c r="A650" s="2" t="s">
        <v>686</v>
      </c>
      <c r="B650" s="2" t="s">
        <v>1</v>
      </c>
      <c r="C650" s="3" t="s">
        <v>960</v>
      </c>
    </row>
    <row r="651">
      <c r="A651" s="2" t="s">
        <v>686</v>
      </c>
      <c r="B651" s="2" t="s">
        <v>97</v>
      </c>
      <c r="C651" s="3" t="s">
        <v>961</v>
      </c>
    </row>
    <row r="652">
      <c r="A652" s="2" t="s">
        <v>686</v>
      </c>
      <c r="B652" s="2" t="s">
        <v>99</v>
      </c>
      <c r="C652" s="3" t="s">
        <v>962</v>
      </c>
    </row>
    <row r="653">
      <c r="A653" s="2" t="s">
        <v>686</v>
      </c>
      <c r="B653" s="2" t="s">
        <v>101</v>
      </c>
      <c r="C653" s="3" t="s">
        <v>963</v>
      </c>
    </row>
    <row r="654">
      <c r="A654" s="2" t="s">
        <v>686</v>
      </c>
      <c r="B654" s="2" t="s">
        <v>133</v>
      </c>
      <c r="C654" s="3" t="s">
        <v>964</v>
      </c>
    </row>
    <row r="655">
      <c r="A655" s="2" t="s">
        <v>686</v>
      </c>
      <c r="B655" s="2" t="s">
        <v>171</v>
      </c>
      <c r="C655" s="3" t="s">
        <v>965</v>
      </c>
    </row>
    <row r="656">
      <c r="A656" s="2" t="s">
        <v>686</v>
      </c>
      <c r="B656" s="2" t="s">
        <v>173</v>
      </c>
      <c r="C656" s="3" t="s">
        <v>966</v>
      </c>
    </row>
    <row r="657">
      <c r="A657" s="2" t="s">
        <v>686</v>
      </c>
      <c r="B657" s="2" t="s">
        <v>205</v>
      </c>
      <c r="C657" s="3" t="s">
        <v>967</v>
      </c>
    </row>
    <row r="658">
      <c r="A658" s="2" t="s">
        <v>686</v>
      </c>
      <c r="B658" s="2" t="s">
        <v>1</v>
      </c>
      <c r="C658" s="3" t="s">
        <v>968</v>
      </c>
    </row>
    <row r="659">
      <c r="A659" s="2" t="s">
        <v>686</v>
      </c>
      <c r="B659" s="2" t="s">
        <v>97</v>
      </c>
      <c r="C659" s="3" t="s">
        <v>969</v>
      </c>
    </row>
    <row r="660">
      <c r="A660" s="2" t="s">
        <v>686</v>
      </c>
      <c r="B660" s="2" t="s">
        <v>1</v>
      </c>
      <c r="C660" s="3" t="s">
        <v>970</v>
      </c>
    </row>
    <row r="661">
      <c r="A661" s="2" t="s">
        <v>686</v>
      </c>
      <c r="B661" s="2" t="s">
        <v>97</v>
      </c>
      <c r="C661" s="3" t="s">
        <v>971</v>
      </c>
    </row>
    <row r="662">
      <c r="A662" s="2" t="s">
        <v>686</v>
      </c>
      <c r="B662" s="2" t="s">
        <v>99</v>
      </c>
      <c r="C662" s="3" t="s">
        <v>972</v>
      </c>
    </row>
    <row r="663">
      <c r="A663" s="2" t="s">
        <v>686</v>
      </c>
      <c r="B663" s="2" t="s">
        <v>101</v>
      </c>
      <c r="C663" s="3" t="s">
        <v>973</v>
      </c>
    </row>
    <row r="664">
      <c r="A664" s="2" t="s">
        <v>686</v>
      </c>
      <c r="B664" s="2" t="s">
        <v>133</v>
      </c>
      <c r="C664" s="3" t="s">
        <v>974</v>
      </c>
    </row>
    <row r="665">
      <c r="A665" s="2" t="s">
        <v>686</v>
      </c>
      <c r="B665" s="2" t="s">
        <v>245</v>
      </c>
      <c r="C665" s="3" t="s">
        <v>975</v>
      </c>
    </row>
    <row r="666">
      <c r="A666" s="2" t="s">
        <v>686</v>
      </c>
      <c r="B666" s="2" t="s">
        <v>277</v>
      </c>
      <c r="C666" s="3" t="s">
        <v>976</v>
      </c>
    </row>
    <row r="667">
      <c r="A667" s="2" t="s">
        <v>686</v>
      </c>
      <c r="B667" s="2" t="s">
        <v>279</v>
      </c>
      <c r="C667" s="3" t="s">
        <v>977</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location="gid=0" ref="D45"/>
    <hyperlink r:id="rId46" location="gid=1971629511" ref="D46"/>
    <hyperlink r:id="rId47" location="gid=1356934440" ref="D47"/>
    <hyperlink r:id="rId48" location="gid=1420783335" ref="D48"/>
    <hyperlink r:id="rId49" location="gid=1678814015"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C377"/>
    <hyperlink r:id="rId378" ref="C378"/>
    <hyperlink r:id="rId379" ref="C379"/>
    <hyperlink r:id="rId380" ref="C380"/>
    <hyperlink r:id="rId381" ref="C381"/>
    <hyperlink r:id="rId382" ref="C382"/>
    <hyperlink r:id="rId383" ref="C383"/>
    <hyperlink r:id="rId384" ref="C384"/>
    <hyperlink r:id="rId385" ref="C385"/>
    <hyperlink r:id="rId386" ref="C386"/>
    <hyperlink r:id="rId387" ref="C387"/>
    <hyperlink r:id="rId388" ref="C388"/>
    <hyperlink r:id="rId389" ref="C389"/>
    <hyperlink r:id="rId390" ref="C390"/>
    <hyperlink r:id="rId391" ref="C391"/>
    <hyperlink r:id="rId392" ref="C392"/>
    <hyperlink r:id="rId393" ref="C393"/>
    <hyperlink r:id="rId394" ref="C394"/>
    <hyperlink r:id="rId395" ref="C395"/>
    <hyperlink r:id="rId396" ref="C396"/>
    <hyperlink r:id="rId397" ref="C397"/>
    <hyperlink r:id="rId398" ref="C398"/>
    <hyperlink r:id="rId399" ref="C399"/>
    <hyperlink r:id="rId400" ref="C400"/>
    <hyperlink r:id="rId401" ref="C401"/>
    <hyperlink r:id="rId402" ref="C402"/>
    <hyperlink r:id="rId403" ref="C403"/>
    <hyperlink r:id="rId404" ref="C404"/>
    <hyperlink r:id="rId405" ref="C405"/>
    <hyperlink r:id="rId406" ref="C406"/>
    <hyperlink r:id="rId407" ref="C407"/>
    <hyperlink r:id="rId408" ref="C408"/>
    <hyperlink r:id="rId409" ref="C409"/>
    <hyperlink r:id="rId410" ref="C410"/>
    <hyperlink r:id="rId411" ref="C411"/>
    <hyperlink r:id="rId412" ref="C412"/>
    <hyperlink r:id="rId413" ref="C413"/>
    <hyperlink r:id="rId414" ref="C414"/>
    <hyperlink r:id="rId415" ref="C415"/>
    <hyperlink r:id="rId416" ref="C416"/>
    <hyperlink r:id="rId417" ref="C417"/>
    <hyperlink r:id="rId418" ref="C418"/>
    <hyperlink r:id="rId419" ref="C419"/>
    <hyperlink r:id="rId420" ref="C420"/>
    <hyperlink r:id="rId421" ref="C421"/>
    <hyperlink r:id="rId422" ref="C422"/>
    <hyperlink r:id="rId423" ref="C423"/>
    <hyperlink r:id="rId424" ref="C424"/>
    <hyperlink r:id="rId425" ref="C425"/>
    <hyperlink r:id="rId426" ref="C426"/>
    <hyperlink r:id="rId427" ref="C427"/>
    <hyperlink r:id="rId428" ref="C428"/>
    <hyperlink r:id="rId429" ref="C429"/>
    <hyperlink r:id="rId430" ref="C430"/>
    <hyperlink r:id="rId431" ref="C431"/>
    <hyperlink r:id="rId432" ref="C432"/>
    <hyperlink r:id="rId433" ref="C433"/>
    <hyperlink r:id="rId434" ref="C434"/>
    <hyperlink r:id="rId435" ref="C435"/>
    <hyperlink r:id="rId436" ref="C436"/>
    <hyperlink r:id="rId437" ref="C437"/>
    <hyperlink r:id="rId438" ref="C438"/>
    <hyperlink r:id="rId439" ref="C439"/>
    <hyperlink r:id="rId440" ref="C440"/>
    <hyperlink r:id="rId441" ref="C441"/>
    <hyperlink r:id="rId442" ref="C442"/>
    <hyperlink r:id="rId443" ref="C443"/>
    <hyperlink r:id="rId444" ref="C444"/>
    <hyperlink r:id="rId445" ref="C445"/>
    <hyperlink r:id="rId446" ref="C446"/>
    <hyperlink r:id="rId447" ref="C447"/>
    <hyperlink r:id="rId448" ref="C448"/>
    <hyperlink r:id="rId449" ref="C449"/>
    <hyperlink r:id="rId450" ref="C450"/>
    <hyperlink r:id="rId451" ref="C451"/>
    <hyperlink r:id="rId452" ref="C452"/>
    <hyperlink r:id="rId453" ref="C453"/>
    <hyperlink r:id="rId454" ref="C454"/>
    <hyperlink r:id="rId455" ref="C455"/>
    <hyperlink r:id="rId456" ref="C456"/>
    <hyperlink r:id="rId457" ref="C457"/>
    <hyperlink r:id="rId458" ref="C458"/>
    <hyperlink r:id="rId459" ref="C459"/>
    <hyperlink r:id="rId460" ref="C460"/>
    <hyperlink r:id="rId461" ref="C461"/>
    <hyperlink r:id="rId462" ref="C462"/>
    <hyperlink r:id="rId463" ref="C463"/>
    <hyperlink r:id="rId464" ref="C464"/>
    <hyperlink r:id="rId465" ref="C465"/>
    <hyperlink r:id="rId466" ref="C466"/>
    <hyperlink r:id="rId467" ref="C467"/>
    <hyperlink r:id="rId468" ref="C468"/>
    <hyperlink r:id="rId469" ref="C469"/>
    <hyperlink r:id="rId470" ref="C470"/>
    <hyperlink r:id="rId471" ref="C471"/>
    <hyperlink r:id="rId472" ref="C472"/>
    <hyperlink r:id="rId473" ref="C473"/>
    <hyperlink r:id="rId474" ref="C474"/>
    <hyperlink r:id="rId475" ref="C475"/>
    <hyperlink r:id="rId476" ref="C476"/>
    <hyperlink r:id="rId477" ref="C477"/>
    <hyperlink r:id="rId478" ref="C478"/>
    <hyperlink r:id="rId479" ref="C479"/>
    <hyperlink r:id="rId480" ref="C480"/>
    <hyperlink r:id="rId481" ref="C481"/>
    <hyperlink r:id="rId482" ref="C482"/>
    <hyperlink r:id="rId483" ref="C483"/>
    <hyperlink r:id="rId484" ref="C484"/>
    <hyperlink r:id="rId485" ref="C485"/>
    <hyperlink r:id="rId486" ref="C486"/>
    <hyperlink r:id="rId487" ref="C487"/>
    <hyperlink r:id="rId488" ref="C488"/>
    <hyperlink r:id="rId489" ref="C489"/>
    <hyperlink r:id="rId490" ref="C490"/>
    <hyperlink r:id="rId491" ref="C491"/>
    <hyperlink r:id="rId492" ref="C492"/>
    <hyperlink r:id="rId493" ref="C493"/>
    <hyperlink r:id="rId494" ref="C494"/>
    <hyperlink r:id="rId495" ref="C495"/>
    <hyperlink r:id="rId496" ref="C496"/>
    <hyperlink r:id="rId497" ref="C497"/>
    <hyperlink r:id="rId498" ref="C498"/>
    <hyperlink r:id="rId499" ref="C499"/>
    <hyperlink r:id="rId500" ref="C500"/>
    <hyperlink r:id="rId501" ref="C501"/>
    <hyperlink r:id="rId502" ref="C502"/>
    <hyperlink r:id="rId503" ref="C503"/>
    <hyperlink r:id="rId504" ref="C504"/>
    <hyperlink r:id="rId505" ref="C505"/>
    <hyperlink r:id="rId506" ref="C506"/>
    <hyperlink r:id="rId507" ref="C507"/>
    <hyperlink r:id="rId508" ref="C508"/>
    <hyperlink r:id="rId509" ref="C509"/>
    <hyperlink r:id="rId510" ref="C510"/>
    <hyperlink r:id="rId511" ref="C511"/>
    <hyperlink r:id="rId512" ref="C512"/>
    <hyperlink r:id="rId513" ref="C513"/>
    <hyperlink r:id="rId514" ref="C514"/>
    <hyperlink r:id="rId515" ref="C515"/>
    <hyperlink r:id="rId516" ref="C516"/>
    <hyperlink r:id="rId517" ref="C517"/>
    <hyperlink r:id="rId518" ref="C518"/>
    <hyperlink r:id="rId519" ref="C519"/>
    <hyperlink r:id="rId520" ref="C520"/>
    <hyperlink r:id="rId521" ref="C521"/>
    <hyperlink r:id="rId522" ref="C522"/>
    <hyperlink r:id="rId523" ref="C523"/>
    <hyperlink r:id="rId524" ref="C524"/>
    <hyperlink r:id="rId525" ref="C525"/>
    <hyperlink r:id="rId526" ref="C526"/>
    <hyperlink r:id="rId527" ref="C527"/>
    <hyperlink r:id="rId528" ref="C528"/>
    <hyperlink r:id="rId529" ref="C529"/>
    <hyperlink r:id="rId530" ref="C530"/>
    <hyperlink r:id="rId531" ref="C531"/>
    <hyperlink r:id="rId532" ref="C532"/>
    <hyperlink r:id="rId533" ref="C533"/>
    <hyperlink r:id="rId534" ref="C534"/>
    <hyperlink r:id="rId535" ref="C535"/>
    <hyperlink r:id="rId536" ref="C536"/>
    <hyperlink r:id="rId537" ref="C537"/>
    <hyperlink r:id="rId538" ref="C538"/>
    <hyperlink r:id="rId539" ref="C539"/>
    <hyperlink r:id="rId540" ref="C540"/>
    <hyperlink r:id="rId541" ref="C541"/>
    <hyperlink r:id="rId542" ref="C542"/>
    <hyperlink r:id="rId543" ref="C543"/>
    <hyperlink r:id="rId544" ref="C544"/>
    <hyperlink r:id="rId545" ref="C545"/>
    <hyperlink r:id="rId546" ref="C546"/>
    <hyperlink r:id="rId547" ref="C547"/>
    <hyperlink r:id="rId548" ref="C548"/>
    <hyperlink r:id="rId549" ref="C549"/>
    <hyperlink r:id="rId550" ref="C550"/>
    <hyperlink r:id="rId551" ref="C551"/>
    <hyperlink r:id="rId552" ref="C552"/>
    <hyperlink r:id="rId553" ref="C553"/>
    <hyperlink r:id="rId554" ref="C554"/>
    <hyperlink r:id="rId555" ref="C555"/>
    <hyperlink r:id="rId556" ref="C556"/>
    <hyperlink r:id="rId557" ref="C557"/>
    <hyperlink r:id="rId558" ref="C558"/>
    <hyperlink r:id="rId559" ref="C559"/>
    <hyperlink r:id="rId560" ref="C560"/>
    <hyperlink r:id="rId561" ref="C561"/>
    <hyperlink r:id="rId562" ref="C562"/>
    <hyperlink r:id="rId563" ref="C563"/>
    <hyperlink r:id="rId564" ref="C564"/>
    <hyperlink r:id="rId565" ref="C565"/>
    <hyperlink r:id="rId566" ref="C566"/>
    <hyperlink r:id="rId567" ref="C567"/>
    <hyperlink r:id="rId568" ref="C568"/>
    <hyperlink r:id="rId569" ref="C569"/>
    <hyperlink r:id="rId570" ref="C570"/>
    <hyperlink r:id="rId571" ref="C571"/>
    <hyperlink r:id="rId572" ref="C572"/>
    <hyperlink r:id="rId573" ref="C573"/>
    <hyperlink r:id="rId574" ref="C574"/>
    <hyperlink r:id="rId575" ref="C575"/>
    <hyperlink r:id="rId576" ref="C576"/>
    <hyperlink r:id="rId577" ref="C577"/>
    <hyperlink r:id="rId578" ref="C578"/>
    <hyperlink r:id="rId579" ref="C579"/>
    <hyperlink r:id="rId580" ref="C580"/>
    <hyperlink r:id="rId581" ref="C581"/>
    <hyperlink r:id="rId582" ref="C582"/>
    <hyperlink r:id="rId583" ref="C583"/>
    <hyperlink r:id="rId584" ref="C584"/>
    <hyperlink r:id="rId585" ref="C585"/>
    <hyperlink r:id="rId586" ref="C586"/>
    <hyperlink r:id="rId587" ref="C587"/>
    <hyperlink r:id="rId588" ref="C588"/>
    <hyperlink r:id="rId589" ref="C589"/>
    <hyperlink r:id="rId590" ref="C590"/>
    <hyperlink r:id="rId591" ref="C591"/>
    <hyperlink r:id="rId592" ref="C592"/>
    <hyperlink r:id="rId593" ref="C593"/>
    <hyperlink r:id="rId594" ref="C594"/>
    <hyperlink r:id="rId595" ref="C595"/>
    <hyperlink r:id="rId596" ref="C596"/>
    <hyperlink r:id="rId597" ref="C597"/>
    <hyperlink r:id="rId598" ref="C598"/>
    <hyperlink r:id="rId599" ref="C599"/>
    <hyperlink r:id="rId600" ref="C600"/>
    <hyperlink r:id="rId601" ref="C601"/>
    <hyperlink r:id="rId602" ref="C602"/>
    <hyperlink r:id="rId603" ref="C603"/>
    <hyperlink r:id="rId604" ref="C604"/>
    <hyperlink r:id="rId605" ref="C605"/>
    <hyperlink r:id="rId606" ref="C606"/>
    <hyperlink r:id="rId607" ref="C607"/>
    <hyperlink r:id="rId608" ref="C608"/>
    <hyperlink r:id="rId609" ref="C609"/>
    <hyperlink r:id="rId610" ref="C610"/>
    <hyperlink r:id="rId611" ref="C611"/>
    <hyperlink r:id="rId612" ref="C612"/>
    <hyperlink r:id="rId613" ref="C613"/>
    <hyperlink r:id="rId614" ref="C614"/>
    <hyperlink r:id="rId615" ref="C615"/>
    <hyperlink r:id="rId616" ref="C616"/>
    <hyperlink r:id="rId617" ref="C617"/>
    <hyperlink r:id="rId618" ref="C618"/>
    <hyperlink r:id="rId619" ref="C619"/>
    <hyperlink r:id="rId620" ref="C620"/>
    <hyperlink r:id="rId621" ref="C621"/>
    <hyperlink r:id="rId622" ref="C622"/>
    <hyperlink r:id="rId623" ref="C623"/>
    <hyperlink r:id="rId624" ref="C624"/>
    <hyperlink r:id="rId625" ref="C625"/>
    <hyperlink r:id="rId626" ref="C626"/>
    <hyperlink r:id="rId627" ref="C627"/>
    <hyperlink r:id="rId628" ref="C628"/>
    <hyperlink r:id="rId629" ref="C629"/>
    <hyperlink r:id="rId630" ref="C630"/>
    <hyperlink r:id="rId631" ref="C631"/>
    <hyperlink r:id="rId632" ref="C632"/>
    <hyperlink r:id="rId633" ref="C633"/>
    <hyperlink r:id="rId634" ref="C634"/>
    <hyperlink r:id="rId635" ref="C635"/>
    <hyperlink r:id="rId636" ref="C636"/>
    <hyperlink r:id="rId637" ref="C637"/>
    <hyperlink r:id="rId638" ref="C638"/>
    <hyperlink r:id="rId639" ref="C639"/>
    <hyperlink r:id="rId640" ref="C640"/>
    <hyperlink r:id="rId641" ref="C641"/>
    <hyperlink r:id="rId642" ref="C642"/>
    <hyperlink r:id="rId643" ref="C643"/>
    <hyperlink r:id="rId644" ref="C644"/>
    <hyperlink r:id="rId645" ref="C645"/>
    <hyperlink r:id="rId646" ref="C646"/>
    <hyperlink r:id="rId647" ref="C647"/>
    <hyperlink r:id="rId648" ref="C648"/>
    <hyperlink r:id="rId649" ref="C649"/>
    <hyperlink r:id="rId650" ref="C650"/>
    <hyperlink r:id="rId651" ref="C651"/>
    <hyperlink r:id="rId652" ref="C652"/>
    <hyperlink r:id="rId653" ref="C653"/>
    <hyperlink r:id="rId654" ref="C654"/>
    <hyperlink r:id="rId655" ref="C655"/>
    <hyperlink r:id="rId656" ref="C656"/>
    <hyperlink r:id="rId657" ref="C657"/>
    <hyperlink r:id="rId658" ref="C658"/>
    <hyperlink r:id="rId659" ref="C659"/>
    <hyperlink r:id="rId660" ref="C660"/>
    <hyperlink r:id="rId661" ref="C661"/>
    <hyperlink r:id="rId662" ref="C662"/>
    <hyperlink r:id="rId663" ref="C663"/>
    <hyperlink r:id="rId664" ref="C664"/>
    <hyperlink r:id="rId665" ref="C665"/>
    <hyperlink r:id="rId666" ref="C666"/>
    <hyperlink r:id="rId667" ref="C667"/>
  </hyperlinks>
  <drawing r:id="rId668"/>
  <legacyDrawing r:id="rId6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978</v>
      </c>
      <c r="B1" s="2" t="s">
        <v>1</v>
      </c>
      <c r="C1" s="1" t="str">
        <f>HYPERLINK("https://sites.google.com/view/360photoboothbeverlyhills/home","selfie party booth beverly hills")</f>
        <v>selfie party booth beverly hills</v>
      </c>
      <c r="D1" s="3" t="s">
        <v>2</v>
      </c>
    </row>
    <row r="2">
      <c r="A2" s="2" t="s">
        <v>978</v>
      </c>
      <c r="B2" s="2" t="s">
        <v>97</v>
      </c>
      <c r="C2" s="1" t="str">
        <f>HYPERLINK("https://drive.google.com/drive/folders/178kCaBCcABg7gg5Ttj-Fg3zhgXrfqoDX?usp=sharing","360 photo booth accessories")</f>
        <v>360 photo booth accessories</v>
      </c>
      <c r="D2" s="3" t="s">
        <v>96</v>
      </c>
    </row>
    <row r="3">
      <c r="A3" s="2" t="s">
        <v>978</v>
      </c>
      <c r="B3" s="2" t="s">
        <v>99</v>
      </c>
      <c r="C3" s="1" t="str">
        <f>HYPERLINK("https://drive.google.com/file/d/15_ZrObpCXn87rdGv8kETuWtG7Y-_JjOL/view?usp=sharing","mirror photo booth rental near me")</f>
        <v>mirror photo booth rental near me</v>
      </c>
      <c r="D3" s="3" t="s">
        <v>98</v>
      </c>
    </row>
    <row r="4">
      <c r="A4" s="2" t="s">
        <v>978</v>
      </c>
      <c r="B4" s="2" t="s">
        <v>101</v>
      </c>
      <c r="C4" s="1" t="str">
        <f>HYPERLINK("https://drive.google.com/file/d/1GCV5SASDw9xJ9Ajin8gLMFzgaQiNVXSH/view?usp=sharing","photo booth for wedding reception")</f>
        <v>photo booth for wedding reception</v>
      </c>
      <c r="D4" s="3" t="s">
        <v>100</v>
      </c>
    </row>
    <row r="5">
      <c r="A5" s="2" t="s">
        <v>978</v>
      </c>
      <c r="B5" s="2" t="s">
        <v>133</v>
      </c>
      <c r="C5" s="1" t="str">
        <f>HYPERLINK("https://drive.google.com/file/d/1zhmPZZeNPL_xG51UBXk0Ve6pFLerBvdM/view?usp=sharing","headshots for remote teams")</f>
        <v>headshots for remote teams</v>
      </c>
      <c r="D5" s="3" t="s">
        <v>134</v>
      </c>
    </row>
    <row r="6">
      <c r="A6" s="2" t="s">
        <v>978</v>
      </c>
      <c r="B6" s="2" t="s">
        <v>135</v>
      </c>
      <c r="C6" s="1" t="str">
        <f>HYPERLINK("https://drive.google.com/file/d/1y9A_mi2aAVhhrrgVoFmsiy3Oad0lSYPo/view?usp=sharing","ring light photo booth rental")</f>
        <v>ring light photo booth rental</v>
      </c>
      <c r="D6" s="3" t="s">
        <v>136</v>
      </c>
    </row>
    <row r="7">
      <c r="A7" s="2" t="s">
        <v>978</v>
      </c>
      <c r="B7" s="2" t="s">
        <v>137</v>
      </c>
      <c r="C7" s="1" t="str">
        <f>HYPERLINK("https://drive.google.com/file/d/1mjpGRCxIWOUdNqorLLnrluo06x8K96lT/view?usp=sharing","photobooth los angeles")</f>
        <v>photobooth los angeles</v>
      </c>
      <c r="D7" s="3" t="s">
        <v>138</v>
      </c>
    </row>
    <row r="8">
      <c r="A8" s="2" t="s">
        <v>978</v>
      </c>
      <c r="B8" s="2" t="s">
        <v>169</v>
      </c>
      <c r="C8" s="1" t="str">
        <f>HYPERLINK("https://drive.google.com/file/d/1492edgNXSl0Z48hPwAEl4abqZdUNPuuS/view?usp=sharing","photo booth rental surrey")</f>
        <v>photo booth rental surrey</v>
      </c>
      <c r="D8" s="3" t="s">
        <v>170</v>
      </c>
    </row>
    <row r="9">
      <c r="A9" s="2" t="s">
        <v>978</v>
      </c>
      <c r="B9" s="2" t="s">
        <v>171</v>
      </c>
      <c r="C9" s="1" t="str">
        <f>HYPERLINK("https://drive.google.com/file/d/1mX0VVyHpz5io-MDkJknWsfugK2n0GA0_/view?usp=sharing","369 photo booth rental")</f>
        <v>369 photo booth rental</v>
      </c>
      <c r="D9" s="3" t="s">
        <v>172</v>
      </c>
    </row>
    <row r="10">
      <c r="A10" s="2" t="s">
        <v>978</v>
      </c>
      <c r="B10" s="2" t="s">
        <v>173</v>
      </c>
      <c r="C10" s="1" t="str">
        <f>HYPERLINK("https://drive.google.com/file/d/1fqSJTjw0s4EMI8gx8DxvZlGraM4kYske/view?usp=sharing","360 photo booth cost")</f>
        <v>360 photo booth cost</v>
      </c>
      <c r="D10" s="3" t="s">
        <v>174</v>
      </c>
    </row>
    <row r="11">
      <c r="A11" s="2" t="s">
        <v>978</v>
      </c>
      <c r="B11" s="2" t="s">
        <v>205</v>
      </c>
      <c r="C11" s="1" t="str">
        <f>HYPERLINK("https://drive.google.com/file/d/1VtEyE_uFXxcfO9pInx48MCtwX4-AzH7Y/view?usp=sharing","diy wedding photo booth")</f>
        <v>diy wedding photo booth</v>
      </c>
      <c r="D11" s="3" t="s">
        <v>206</v>
      </c>
    </row>
    <row r="12">
      <c r="A12" s="2" t="s">
        <v>978</v>
      </c>
      <c r="B12" s="2" t="s">
        <v>207</v>
      </c>
      <c r="C12" s="1" t="str">
        <f>HYPERLINK("https://drive.google.com/file/d/13pE0o03YeEZYXDhs2RUgbwzaLfK1pAdA/view?usp=sharing","photo machine rental")</f>
        <v>photo machine rental</v>
      </c>
      <c r="D12" s="3" t="s">
        <v>208</v>
      </c>
    </row>
    <row r="13">
      <c r="A13" s="2" t="s">
        <v>978</v>
      </c>
      <c r="B13" s="2" t="s">
        <v>209</v>
      </c>
      <c r="C13" s="1" t="str">
        <f>HYPERLINK("https://drive.google.com/file/d/1byYnx13_yOaYvJMKKC3BC6Y5LHQd4uYj/view?usp=sharing","photo booth enclosure")</f>
        <v>photo booth enclosure</v>
      </c>
      <c r="D13" s="3" t="s">
        <v>210</v>
      </c>
    </row>
    <row r="14">
      <c r="A14" s="2" t="s">
        <v>978</v>
      </c>
      <c r="B14" s="2" t="s">
        <v>241</v>
      </c>
      <c r="C14" s="1" t="str">
        <f>HYPERLINK("https://drive.google.com/file/d/1_UqCCx03fIMNQRbbcBuknfMs-6lXlNxL/view?usp=sharing","wedding photo booth near me")</f>
        <v>wedding photo booth near me</v>
      </c>
      <c r="D14" s="3" t="s">
        <v>242</v>
      </c>
    </row>
    <row r="15">
      <c r="A15" s="2" t="s">
        <v>978</v>
      </c>
      <c r="B15" s="2" t="s">
        <v>243</v>
      </c>
      <c r="C15" s="1" t="str">
        <f>HYPERLINK("https://drive.google.com/file/d/1TzB8z50NumI_SOq3lAM4Z2S0TI7L4mG8/view?usp=sharing","photo booth services near me")</f>
        <v>photo booth services near me</v>
      </c>
      <c r="D15" s="3" t="s">
        <v>244</v>
      </c>
    </row>
    <row r="16">
      <c r="A16" s="2" t="s">
        <v>978</v>
      </c>
      <c r="B16" s="2" t="s">
        <v>245</v>
      </c>
      <c r="C16" s="1" t="str">
        <f>HYPERLINK("https://drive.google.com/file/d/1PY3VyVXXt2Zqf3GeYP_nK_Pvx75PXutQ/view?usp=sharing","roamer photo booth")</f>
        <v>roamer photo booth</v>
      </c>
      <c r="D16" s="3" t="s">
        <v>246</v>
      </c>
    </row>
    <row r="17">
      <c r="A17" s="2" t="s">
        <v>978</v>
      </c>
      <c r="B17" s="2" t="s">
        <v>277</v>
      </c>
      <c r="C17" s="1" t="str">
        <f>HYPERLINK("https://drive.google.com/file/d/19cGXzA7sA-w1Vzmrf9LGP1jiHQGkdjPL/view?usp=sharing","seattle photo booth")</f>
        <v>seattle photo booth</v>
      </c>
      <c r="D17" s="3" t="s">
        <v>278</v>
      </c>
    </row>
    <row r="18">
      <c r="A18" s="2" t="s">
        <v>978</v>
      </c>
      <c r="B18" s="2" t="s">
        <v>279</v>
      </c>
      <c r="C18" s="1" t="str">
        <f>HYPERLINK("https://drive.google.com/file/d/1qyTJ3rOlLMlQxm10tPvHppakyGjDFqHZ/view?usp=sharing","camera booth")</f>
        <v>camera booth</v>
      </c>
      <c r="D18" s="3" t="s">
        <v>280</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979</v>
      </c>
      <c r="B1" s="2" t="s">
        <v>980</v>
      </c>
      <c r="C1" s="2" t="s">
        <v>981</v>
      </c>
    </row>
    <row r="2">
      <c r="A2" s="2" t="s">
        <v>1</v>
      </c>
      <c r="B2" s="2" t="s">
        <v>1</v>
      </c>
      <c r="C2" s="2" t="s">
        <v>982</v>
      </c>
      <c r="D2" s="2" t="s">
        <v>981</v>
      </c>
    </row>
    <row r="3">
      <c r="A3" s="2" t="s">
        <v>983</v>
      </c>
      <c r="B3" s="2" t="s">
        <v>984</v>
      </c>
    </row>
    <row r="4">
      <c r="A4" s="2" t="s">
        <v>985</v>
      </c>
      <c r="B4" s="2" t="s">
        <v>986</v>
      </c>
    </row>
    <row r="5">
      <c r="A5" s="2" t="s">
        <v>987</v>
      </c>
      <c r="B5" s="4" t="s">
        <v>988</v>
      </c>
    </row>
    <row r="6">
      <c r="A6" s="2" t="s">
        <v>989</v>
      </c>
      <c r="B6" s="2">
        <v>33.7786479006798</v>
      </c>
    </row>
    <row r="7">
      <c r="A7" s="2" t="s">
        <v>990</v>
      </c>
      <c r="B7" s="2">
        <v>-117.9226957408</v>
      </c>
    </row>
    <row r="8">
      <c r="A8" s="2" t="s">
        <v>979</v>
      </c>
      <c r="B8" s="2" t="s">
        <v>980</v>
      </c>
      <c r="C8" s="2" t="s">
        <v>981</v>
      </c>
    </row>
    <row r="9">
      <c r="A9" s="2" t="s">
        <v>97</v>
      </c>
      <c r="B9" s="2" t="s">
        <v>97</v>
      </c>
      <c r="C9" s="2" t="s">
        <v>991</v>
      </c>
      <c r="D9" s="2" t="s">
        <v>981</v>
      </c>
    </row>
    <row r="10">
      <c r="A10" s="2" t="s">
        <v>99</v>
      </c>
      <c r="B10" s="2" t="s">
        <v>99</v>
      </c>
      <c r="C10" s="2" t="s">
        <v>992</v>
      </c>
      <c r="D10" s="2" t="s">
        <v>981</v>
      </c>
    </row>
    <row r="11">
      <c r="A11" s="2" t="s">
        <v>101</v>
      </c>
      <c r="B11" s="2" t="s">
        <v>101</v>
      </c>
      <c r="C11" s="2" t="s">
        <v>993</v>
      </c>
      <c r="D11" s="2" t="s">
        <v>981</v>
      </c>
    </row>
    <row r="12">
      <c r="A12" s="2" t="s">
        <v>979</v>
      </c>
      <c r="B12" s="2" t="s">
        <v>980</v>
      </c>
      <c r="C12" s="2" t="s">
        <v>981</v>
      </c>
    </row>
    <row r="13">
      <c r="A13" s="2" t="s">
        <v>133</v>
      </c>
      <c r="B13" s="2" t="s">
        <v>133</v>
      </c>
      <c r="C13" s="2" t="s">
        <v>994</v>
      </c>
      <c r="D13" s="2" t="s">
        <v>981</v>
      </c>
    </row>
    <row r="14">
      <c r="A14" s="2" t="s">
        <v>135</v>
      </c>
      <c r="B14" s="2" t="s">
        <v>135</v>
      </c>
      <c r="C14" s="2" t="s">
        <v>995</v>
      </c>
      <c r="D14" s="2" t="s">
        <v>981</v>
      </c>
    </row>
    <row r="15">
      <c r="A15" s="2" t="s">
        <v>137</v>
      </c>
      <c r="B15" s="2" t="s">
        <v>137</v>
      </c>
      <c r="C15" s="2" t="s">
        <v>996</v>
      </c>
      <c r="D15" s="2" t="s">
        <v>981</v>
      </c>
    </row>
    <row r="16">
      <c r="A16" s="2" t="s">
        <v>979</v>
      </c>
      <c r="B16" s="2" t="s">
        <v>980</v>
      </c>
      <c r="C16" s="2" t="s">
        <v>981</v>
      </c>
    </row>
    <row r="17">
      <c r="A17" s="2" t="s">
        <v>169</v>
      </c>
      <c r="B17" s="2" t="s">
        <v>169</v>
      </c>
      <c r="C17" s="2" t="s">
        <v>997</v>
      </c>
      <c r="D17" s="2" t="s">
        <v>981</v>
      </c>
    </row>
    <row r="18">
      <c r="A18" s="2" t="s">
        <v>171</v>
      </c>
      <c r="B18" s="2" t="s">
        <v>171</v>
      </c>
      <c r="C18" s="2" t="s">
        <v>998</v>
      </c>
      <c r="D18" s="2" t="s">
        <v>981</v>
      </c>
    </row>
    <row r="19">
      <c r="A19" s="2" t="s">
        <v>173</v>
      </c>
      <c r="B19" s="2" t="s">
        <v>173</v>
      </c>
      <c r="C19" s="2" t="s">
        <v>999</v>
      </c>
      <c r="D19" s="2" t="s">
        <v>981</v>
      </c>
    </row>
    <row r="20">
      <c r="A20" s="2" t="s">
        <v>979</v>
      </c>
      <c r="B20" s="2" t="s">
        <v>980</v>
      </c>
      <c r="C20" s="2" t="s">
        <v>981</v>
      </c>
    </row>
    <row r="21">
      <c r="A21" s="2" t="s">
        <v>205</v>
      </c>
      <c r="B21" s="2" t="s">
        <v>205</v>
      </c>
      <c r="C21" s="2" t="s">
        <v>1000</v>
      </c>
      <c r="D21" s="2" t="s">
        <v>981</v>
      </c>
    </row>
    <row r="22">
      <c r="A22" s="2" t="s">
        <v>207</v>
      </c>
      <c r="B22" s="2" t="s">
        <v>207</v>
      </c>
      <c r="C22" s="2" t="s">
        <v>1001</v>
      </c>
      <c r="D22" s="2" t="s">
        <v>981</v>
      </c>
    </row>
    <row r="23">
      <c r="A23" s="2" t="s">
        <v>209</v>
      </c>
      <c r="B23" s="2" t="s">
        <v>209</v>
      </c>
      <c r="C23" s="2" t="s">
        <v>1002</v>
      </c>
      <c r="D23" s="2" t="s">
        <v>981</v>
      </c>
    </row>
    <row r="24">
      <c r="A24" s="2" t="s">
        <v>979</v>
      </c>
      <c r="B24" s="2" t="s">
        <v>980</v>
      </c>
      <c r="C24" s="2" t="s">
        <v>981</v>
      </c>
    </row>
    <row r="25">
      <c r="A25" s="2" t="s">
        <v>241</v>
      </c>
      <c r="B25" s="2" t="s">
        <v>241</v>
      </c>
      <c r="C25" s="2" t="s">
        <v>1003</v>
      </c>
      <c r="D25" s="2" t="s">
        <v>981</v>
      </c>
    </row>
    <row r="26">
      <c r="A26" s="2" t="s">
        <v>243</v>
      </c>
      <c r="B26" s="2" t="s">
        <v>243</v>
      </c>
      <c r="C26" s="2" t="s">
        <v>1004</v>
      </c>
      <c r="D26" s="2" t="s">
        <v>981</v>
      </c>
    </row>
    <row r="27">
      <c r="A27" s="2" t="s">
        <v>245</v>
      </c>
      <c r="B27" s="2" t="s">
        <v>245</v>
      </c>
      <c r="C27" s="2" t="s">
        <v>1005</v>
      </c>
      <c r="D27" s="2" t="s">
        <v>981</v>
      </c>
    </row>
    <row r="28">
      <c r="A28" s="2" t="s">
        <v>979</v>
      </c>
      <c r="B28" s="2" t="s">
        <v>980</v>
      </c>
      <c r="C28" s="2" t="s">
        <v>981</v>
      </c>
    </row>
    <row r="29">
      <c r="A29" s="2" t="s">
        <v>277</v>
      </c>
      <c r="B29" s="2" t="s">
        <v>277</v>
      </c>
      <c r="C29" s="2" t="s">
        <v>1006</v>
      </c>
      <c r="D29" s="2" t="s">
        <v>981</v>
      </c>
    </row>
    <row r="30">
      <c r="A30" s="2" t="s">
        <v>279</v>
      </c>
      <c r="B30" s="2" t="s">
        <v>279</v>
      </c>
      <c r="C30" s="2" t="s">
        <v>1007</v>
      </c>
      <c r="D30" s="2" t="s">
        <v>981</v>
      </c>
    </row>
    <row r="31">
      <c r="A31" s="2" t="s">
        <v>979</v>
      </c>
    </row>
    <row r="32">
      <c r="A32" s="2" t="s">
        <v>979</v>
      </c>
    </row>
    <row r="33">
      <c r="A33" s="2" t="s">
        <v>979</v>
      </c>
    </row>
    <row r="34">
      <c r="A34" s="2" t="s">
        <v>979</v>
      </c>
    </row>
    <row r="35">
      <c r="A35" s="2" t="s">
        <v>979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1008</v>
      </c>
      <c r="B1" s="3" t="s">
        <v>68</v>
      </c>
    </row>
    <row r="2">
      <c r="A2" s="2" t="s">
        <v>1008</v>
      </c>
      <c r="B2" s="3" t="s">
        <v>69</v>
      </c>
    </row>
    <row r="3">
      <c r="A3" s="2" t="s">
        <v>1008</v>
      </c>
      <c r="B3" s="3" t="s">
        <v>70</v>
      </c>
    </row>
    <row r="4">
      <c r="A4" s="2" t="s">
        <v>1008</v>
      </c>
      <c r="B4" s="3" t="s">
        <v>71</v>
      </c>
    </row>
    <row r="5">
      <c r="A5" s="2" t="s">
        <v>1008</v>
      </c>
      <c r="B5" s="3" t="s">
        <v>72</v>
      </c>
    </row>
    <row r="6">
      <c r="A6" s="2" t="s">
        <v>1008</v>
      </c>
      <c r="B6" s="3" t="s">
        <v>73</v>
      </c>
    </row>
    <row r="7">
      <c r="A7" s="2" t="s">
        <v>1008</v>
      </c>
      <c r="B7" s="3" t="s">
        <v>74</v>
      </c>
    </row>
    <row r="8">
      <c r="A8" s="2" t="s">
        <v>1008</v>
      </c>
      <c r="B8" s="3" t="s">
        <v>75</v>
      </c>
    </row>
    <row r="9">
      <c r="A9" s="2" t="s">
        <v>1008</v>
      </c>
      <c r="B9" s="3" t="s">
        <v>76</v>
      </c>
    </row>
    <row r="10">
      <c r="A10" s="2" t="s">
        <v>1008</v>
      </c>
      <c r="B10" s="3" t="s">
        <v>77</v>
      </c>
    </row>
    <row r="11">
      <c r="A11" s="2" t="s">
        <v>1008</v>
      </c>
      <c r="B11" s="3" t="s">
        <v>78</v>
      </c>
    </row>
    <row r="12">
      <c r="A12" s="2" t="s">
        <v>1008</v>
      </c>
      <c r="B12" s="3" t="s">
        <v>79</v>
      </c>
    </row>
    <row r="13">
      <c r="A13" s="2" t="s">
        <v>1008</v>
      </c>
      <c r="B13" s="3" t="s">
        <v>80</v>
      </c>
    </row>
    <row r="14">
      <c r="A14" s="2" t="s">
        <v>1008</v>
      </c>
      <c r="B14" s="3" t="s">
        <v>81</v>
      </c>
    </row>
    <row r="15">
      <c r="A15" s="2" t="s">
        <v>1008</v>
      </c>
      <c r="B15" s="3" t="s">
        <v>82</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IFERROR(__xludf.DUMMYFUNCTION("IMPORTFEED(""https://news.google.com/rss/search?q=photoboothrentals"",""items created"", false)"),"Mon, 26 Aug 2024 07:00:00 GMT")</f>
        <v>Mon, 26 Aug 2024 07:00:00 GMT</v>
      </c>
      <c r="B2" s="5" t="str">
        <f>IFERROR(__xludf.DUMMYFUNCTION("IMPORTFEED(""https://news.google.com/rss/search?q=photoboothrentals"",""items title"", false)"),"Meet Monse + Drew Escarcega | Owners of Rustic Charm Booth (Photo Booth Rentals) - SHOUTOUT LA")</f>
        <v>Meet Monse + Drew Escarcega | Owners of Rustic Charm Booth (Photo Booth Rentals) - SHOUTOUT LA</v>
      </c>
      <c r="D2" s="1" t="str">
        <f>IFERROR(__xludf.DUMMYFUNCTION("IMPORTFEED(""https://news.google.com/rss/search?q=photoboothrentals"",""items url"", false)"),"https://news.google.com/rss/articles/CBMinwFBVV95cUxQdUU1Z2ZCYWF3d2hjanEyb3l0TTJOZVRZVUppRUktNmZxQkxsU2kyX1MwanFQeElGLTl0c0JMeTUxQi1NZFdGaVFIelpJSkNBb2JaX190c0dXdG96UjhHTzZxdEN0Z0NERzNta0FabndYcGxhQkZYWVdkOTU1NTkxTXp2dkdCRnpoVG9fWDVOMkRhQ2U1ajVWcmJqeG1lNV"&amp;"E?oc=5")</f>
        <v>https://news.google.com/rss/articles/CBMinwFBVV95cUxQdUU1Z2ZCYWF3d2hjanEyb3l0TTJOZVRZVUppRUktNmZxQkxsU2kyX1MwanFQeElGLTl0c0JMeTUxQi1NZFdGaVFIelpJSkNBb2JaX190c0dXdG96UjhHTzZxdEN0Z0NERzNta0FabndYcGxhQkZYWVdkOTU1NTkxTXp2dkdCRnpoVG9fWDVOMkRhQ2U1ajVWcmJqeG1lNVE?oc=5</v>
      </c>
      <c r="E2" s="5" t="str">
        <f>IFERROR(__xludf.DUMMYFUNCTION("IMPORTFEED(""https://news.google.com/rss/search?q=photoboothrentals"",""items summary"", false)"),"Meet Monse + Drew Escarcega | Owners of Rustic Charm Booth (Photo Booth 
Rentals)  SHOUTOUT LA")</f>
        <v>Meet Monse + Drew Escarcega | Owners of Rustic Charm Booth (Photo Booth 
Rentals)  SHOUTOUT LA</v>
      </c>
    </row>
    <row r="3">
      <c r="A3" s="5" t="str">
        <f>IFERROR(__xludf.DUMMYFUNCTION("""COMPUTED_VALUE"""),"Fri, 21 Mar 2014 07:00:00 GMT")</f>
        <v>Fri, 21 Mar 2014 07:00:00 GMT</v>
      </c>
      <c r="B3" s="5" t="str">
        <f>IFERROR(__xludf.DUMMYFUNCTION("""COMPUTED_VALUE"""),"Back to the future as Two + Quarter Studios offers photo booth for rent - Royal Gazette")</f>
        <v>Back to the future as Two + Quarter Studios offers photo booth for rent - Royal Gazette</v>
      </c>
      <c r="D3" s="1" t="str">
        <f>IFERROR(__xludf.DUMMYFUNCTION("""COMPUTED_VALUE"""),"https://news.google.com/rss/articles/CBMi1wFBVV95cUxQWW4tMTVHdjBQYm02RDJ5d1RMVUcyRXZoREdKQV9YWVVIbjAyQWRvUzBtNUdXWHJOZGJBM2FSenhEbm13U1VkTF9yNzJKNGhUSlA5RG96U2d5OWFoOTBDaWY1TERhbXRPdjl6MXVrVkRVRndpcGlNWnpwYjhJN2FNSmtSM1ZZUWdmdmhwdTZRQkN4djhaSVZFalZQZVJlTE"&amp;"htZ0hSX3BBUVhueG01ZnYyTnd1UFlKbXA0UEExcnZ3VmxlSk5fQ1BLMzJXd01SUFJGOThISnFGWQ?oc=5")</f>
        <v>https://news.google.com/rss/articles/CBMi1wFBVV95cUxQWW4tMTVHdjBQYm02RDJ5d1RMVUcyRXZoREdKQV9YWVVIbjAyQWRvUzBtNUdXWHJOZGJBM2FSenhEbm13U1VkTF9yNzJKNGhUSlA5RG96U2d5OWFoOTBDaWY1TERhbXRPdjl6MXVrVkRVRndpcGlNWnpwYjhJN2FNSmtSM1ZZUWdmdmhwdTZRQkN4djhaSVZFalZQZVJlTEhtZ0hSX3BBUVhueG01ZnYyTnd1UFlKbXA0UEExcnZ3VmxlSk5fQ1BLMzJXd01SUFJGOThISnFGWQ?oc=5</v>
      </c>
      <c r="E3" s="5" t="str">
        <f>IFERROR(__xludf.DUMMYFUNCTION("""COMPUTED_VALUE"""),"Back to the future as Two + Quarter Studios offers photo booth for rent  Royal 
Gazette")</f>
        <v>Back to the future as Two + Quarter Studios offers photo booth for rent  Royal 
Gazette</v>
      </c>
    </row>
    <row r="4">
      <c r="A4" s="5" t="str">
        <f>IFERROR(__xludf.DUMMYFUNCTION("""COMPUTED_VALUE"""),"Mon, 13 Jan 2025 08:00:00 GMT")</f>
        <v>Mon, 13 Jan 2025 08:00:00 GMT</v>
      </c>
      <c r="B4" s="5" t="str">
        <f>IFERROR(__xludf.DUMMYFUNCTION("""COMPUTED_VALUE"""),"The HP Sprocket Photobooth Instant is very own portable photobooth - Mashable")</f>
        <v>The HP Sprocket Photobooth Instant is very own portable photobooth - Mashable</v>
      </c>
      <c r="D4" s="1" t="str">
        <f>IFERROR(__xludf.DUMMYFUNCTION("""COMPUTED_VALUE"""),"https://news.google.com/rss/articles/CBMia0FVX3lxTE90eUNSZnFPRDZPZ3Y5cnV1bzNKTlk4LTU0eURuOVAzNzVWejJvY2JaT1BwS3YyS25nbmJRZ2hkNFpkY3pXeG5TMEszTE43Y1BaTEtxT1hPNDNBbWF0THpRWWJZU1ZKNGtRcDI4?oc=5")</f>
        <v>https://news.google.com/rss/articles/CBMia0FVX3lxTE90eUNSZnFPRDZPZ3Y5cnV1bzNKTlk4LTU0eURuOVAzNzVWejJvY2JaT1BwS3YyS25nbmJRZ2hkNFpkY3pXeG5TMEszTE43Y1BaTEtxT1hPNDNBbWF0THpRWWJZU1ZKNGtRcDI4?oc=5</v>
      </c>
      <c r="E4" s="5" t="str">
        <f>IFERROR(__xludf.DUMMYFUNCTION("""COMPUTED_VALUE"""),"The HP Sprocket Photobooth Instant is very own portable photobooth  Mashable")</f>
        <v>The HP Sprocket Photobooth Instant is very own portable photobooth  Mashable</v>
      </c>
    </row>
    <row r="5">
      <c r="A5" s="5" t="str">
        <f>IFERROR(__xludf.DUMMYFUNCTION("""COMPUTED_VALUE"""),"Wed, 22 Jan 2020 08:00:00 GMT")</f>
        <v>Wed, 22 Jan 2020 08:00:00 GMT</v>
      </c>
      <c r="B5" s="5" t="str">
        <f>IFERROR(__xludf.DUMMYFUNCTION("""COMPUTED_VALUE"""),"5 Photo Booths You Can Rent for Your Wedding Day - Preview")</f>
        <v>5 Photo Booths You Can Rent for Your Wedding Day - Preview</v>
      </c>
      <c r="D5" s="1" t="str">
        <f>IFERROR(__xludf.DUMMYFUNCTION("""COMPUTED_VALUE"""),"https://news.google.com/rss/articles/CBMiggFBVV95cUxOSFhQTEtaUjZUWGQydDVLTzU5MDVibjJYMWRqdWJqTnQydnhuVG4xNHFzQWxUWlNwUTJ1UERHZ3luNXJlOHZJZXBpaWd2TUt5OENvSjllb1kwc0hBMVRaM096bjFoUHU0SGFzUl91YkZ6NnVsbmRyMFZKMFZlbFNzX0pB?oc=5")</f>
        <v>https://news.google.com/rss/articles/CBMiggFBVV95cUxOSFhQTEtaUjZUWGQydDVLTzU5MDVibjJYMWRqdWJqTnQydnhuVG4xNHFzQWxUWlNwUTJ1UERHZ3luNXJlOHZJZXBpaWd2TUt5OENvSjllb1kwc0hBMVRaM096bjFoUHU0SGFzUl91YkZ6NnVsbmRyMFZKMFZlbFNzX0pB?oc=5</v>
      </c>
      <c r="E5" s="5" t="str">
        <f>IFERROR(__xludf.DUMMYFUNCTION("""COMPUTED_VALUE"""),"5 Photo Booths You Can Rent for Your Wedding Day  Preview")</f>
        <v>5 Photo Booths You Can Rent for Your Wedding Day  Preview</v>
      </c>
    </row>
    <row r="6">
      <c r="A6" s="5" t="str">
        <f>IFERROR(__xludf.DUMMYFUNCTION("""COMPUTED_VALUE"""),"Fri, 03 Jan 2025 14:12:45 GMT")</f>
        <v>Fri, 03 Jan 2025 14:12:45 GMT</v>
      </c>
      <c r="B6" s="5" t="str">
        <f>IFERROR(__xludf.DUMMYFUNCTION("""COMPUTED_VALUE"""),"Bhatta Boom Photo Booth Launches Premium Corporate Photo Booth Services in Indianapolis with Custom Brand Activations - Digital Journal")</f>
        <v>Bhatta Boom Photo Booth Launches Premium Corporate Photo Booth Services in Indianapolis with Custom Brand Activations - Digital Journal</v>
      </c>
      <c r="D6" s="1" t="str">
        <f>IFERROR(__xludf.DUMMYFUNCTION("""COMPUTED_VALUE"""),"https://news.google.com/rss/articles/CBMiowFBVV95cUxQdTM5aUJVVVF6N2s0WG5SaTRMSVJ4SzA5RUt6WVc5bUVmT3p1QTNnMDh6a2p5VnRCSm8wbFdWWVdyN2lHb0R6MDE2Q3FPdmpTd2ZIRlZhcEpGeU12ekgyX1QxZjktUnMyVnFUbnJhaFRfM1c1RmxaWmpadTdla25QbFhQYzhpb1hOUGx2R0ljcjdEajBsZWxNTjZQVk5Jbm"&amp;"UwaVVz?oc=5")</f>
        <v>https://news.google.com/rss/articles/CBMiowFBVV95cUxQdTM5aUJVVVF6N2s0WG5SaTRMSVJ4SzA5RUt6WVc5bUVmT3p1QTNnMDh6a2p5VnRCSm8wbFdWWVdyN2lHb0R6MDE2Q3FPdmpTd2ZIRlZhcEpGeU12ekgyX1QxZjktUnMyVnFUbnJhaFRfM1c1RmxaWmpadTdla25QbFhQYzhpb1hOUGx2R0ljcjdEajBsZWxNTjZQVk5JbmUwaVVz?oc=5</v>
      </c>
      <c r="E6" s="5" t="str">
        <f>IFERROR(__xludf.DUMMYFUNCTION("""COMPUTED_VALUE"""),"Bhatta Boom Photo Booth Launches Premium Corporate Photo Booth Services in 
Indianapolis with Custom Brand Activations  Digital Journal")</f>
        <v>Bhatta Boom Photo Booth Launches Premium Corporate Photo Booth Services in 
Indianapolis with Custom Brand Activations  Digital Journal</v>
      </c>
    </row>
    <row r="7">
      <c r="A7" s="5" t="str">
        <f>IFERROR(__xludf.DUMMYFUNCTION("""COMPUTED_VALUE"""),"Tue, 20 Jun 2023 07:00:00 GMT")</f>
        <v>Tue, 20 Jun 2023 07:00:00 GMT</v>
      </c>
      <c r="B7" s="5" t="str">
        <f>IFERROR(__xludf.DUMMYFUNCTION("""COMPUTED_VALUE"""),"Life of the Party delivers glamorous 360 photo booths to events across Tampa Bay - I Love the Burg")</f>
        <v>Life of the Party delivers glamorous 360 photo booths to events across Tampa Bay - I Love the Burg</v>
      </c>
      <c r="D7" s="1" t="str">
        <f>IFERROR(__xludf.DUMMYFUNCTION("""COMPUTED_VALUE"""),"https://news.google.com/rss/articles/CBMiZ0FVX3lxTFBKSG5EN2tCS1Y2V3NnY29Ydm0tNXRKdk5ua1VJdml3cmhNOEZMam9ZWWRScmx3dlRxeG5NRHp3Ymg1RjE3czZNMnVaa0JQXzVFazhiX3JLM2J4Q3J1QWowT1ZDaUU0NzQ?oc=5")</f>
        <v>https://news.google.com/rss/articles/CBMiZ0FVX3lxTFBKSG5EN2tCS1Y2V3NnY29Ydm0tNXRKdk5ua1VJdml3cmhNOEZMam9ZWWRScmx3dlRxeG5NRHp3Ymg1RjE3czZNMnVaa0JQXzVFazhiX3JLM2J4Q3J1QWowT1ZDaUU0NzQ?oc=5</v>
      </c>
      <c r="E7" s="5" t="str">
        <f>IFERROR(__xludf.DUMMYFUNCTION("""COMPUTED_VALUE"""),"Life of the Party delivers glamorous 360 photo booths to events across 
Tampa Bay  I Love the Burg")</f>
        <v>Life of the Party delivers glamorous 360 photo booths to events across 
Tampa Bay  I Love the Burg</v>
      </c>
    </row>
    <row r="8">
      <c r="A8" s="5" t="str">
        <f>IFERROR(__xludf.DUMMYFUNCTION("""COMPUTED_VALUE"""),"Thu, 01 May 2008 07:00:00 GMT")</f>
        <v>Thu, 01 May 2008 07:00:00 GMT</v>
      </c>
      <c r="B8" s="5" t="str">
        <f>IFERROR(__xludf.DUMMYFUNCTION("""COMPUTED_VALUE"""),"Technology - CBC News")</f>
        <v>Technology - CBC News</v>
      </c>
      <c r="D8" s="1" t="str">
        <f>IFERROR(__xludf.DUMMYFUNCTION("""COMPUTED_VALUE"""),"https://news.google.com/rss/articles/CBMic0FVX3lxTFAxSThTM090d3ljMWhKWW1jMVU2eTN4RjJrME40M0RSdmVhdDM1ZXhrcHNyUno2c1BqWGY5QThLTUo5OXN5SEpkVzNrS05McXhodlpuenZMNGdYZllfd0xKU3AyM2Vzckl4U0lhNXVoamtQWUU?oc=5")</f>
        <v>https://news.google.com/rss/articles/CBMic0FVX3lxTFAxSThTM090d3ljMWhKWW1jMVU2eTN4RjJrME40M0RSdmVhdDM1ZXhrcHNyUno2c1BqWGY5QThLTUo5OXN5SEpkVzNrS05McXhodlpuenZMNGdYZllfd0xKU3AyM2Vzckl4U0lhNXVoamtQWUU?oc=5</v>
      </c>
      <c r="E8" s="5" t="str">
        <f>IFERROR(__xludf.DUMMYFUNCTION("""COMPUTED_VALUE"""),"Technology  CBC News")</f>
        <v>Technology  CBC News</v>
      </c>
    </row>
    <row r="9">
      <c r="A9" s="5" t="str">
        <f>IFERROR(__xludf.DUMMYFUNCTION("""COMPUTED_VALUE"""),"Mon, 21 Aug 2023 07:00:00 GMT")</f>
        <v>Mon, 21 Aug 2023 07:00:00 GMT</v>
      </c>
      <c r="B9" s="5" t="str">
        <f>IFERROR(__xludf.DUMMYFUNCTION("""COMPUTED_VALUE"""),"Meet Sharone Reid - CanvasRebel Magazine")</f>
        <v>Meet Sharone Reid - CanvasRebel Magazine</v>
      </c>
      <c r="D9" s="1" t="str">
        <f>IFERROR(__xludf.DUMMYFUNCTION("""COMPUTED_VALUE"""),"https://news.google.com/rss/articles/CBMiVEFVX3lxTE9WempvN2ZVYi12R1pvOGJyMmhBUFFKeGNERnQ0WlllZzZIN0hsX09RdTRSbW1zSy1KMUlPdklDZm1NcHZGV19mTWFnSC0tazF4MWFsZw?oc=5")</f>
        <v>https://news.google.com/rss/articles/CBMiVEFVX3lxTE9WempvN2ZVYi12R1pvOGJyMmhBUFFKeGNERnQ0WlllZzZIN0hsX09RdTRSbW1zSy1KMUlPdklDZm1NcHZGV19mTWFnSC0tazF4MWFsZw?oc=5</v>
      </c>
      <c r="E9" s="5" t="str">
        <f>IFERROR(__xludf.DUMMYFUNCTION("""COMPUTED_VALUE"""),"Meet Sharone Reid  CanvasRebel Magazine")</f>
        <v>Meet Sharone Reid  CanvasRebel Magazine</v>
      </c>
    </row>
    <row r="10">
      <c r="A10" s="5" t="str">
        <f>IFERROR(__xludf.DUMMYFUNCTION("""COMPUTED_VALUE"""),"Mon, 30 Nov 2020 08:00:00 GMT")</f>
        <v>Mon, 30 Nov 2020 08:00:00 GMT</v>
      </c>
      <c r="B10" s="5" t="str">
        <f>IFERROR(__xludf.DUMMYFUNCTION("""COMPUTED_VALUE"""),"These Elementary School Pals Said ""I Do"" in Their Friend's Backyard - Boston magazine")</f>
        <v>These Elementary School Pals Said "I Do" in Their Friend's Backyard - Boston magazine</v>
      </c>
      <c r="D10" s="1" t="str">
        <f>IFERROR(__xludf.DUMMYFUNCTION("""COMPUTED_VALUE"""),"https://news.google.com/rss/articles/CBMid0FVX3lxTE1wcFg1RWtQNUdRd0thMlJBR0gzRWNhanlkTXJmSTVOZEtJZnFnbTk3S2R0LXRmTURYU2hEQUd1MXotTnFOZmpLdURseV9lVVZPRmg2Rk5PdVZLaExCTlk2a05QbjV3X3g3QWdtMVlyeW84OF8zUm00?oc=5")</f>
        <v>https://news.google.com/rss/articles/CBMid0FVX3lxTE1wcFg1RWtQNUdRd0thMlJBR0gzRWNhanlkTXJmSTVOZEtJZnFnbTk3S2R0LXRmTURYU2hEQUd1MXotTnFOZmpLdURseV9lVVZPRmg2Rk5PdVZLaExCTlk2a05QbjV3X3g3QWdtMVlyeW84OF8zUm00?oc=5</v>
      </c>
      <c r="E10" s="5" t="str">
        <f>IFERROR(__xludf.DUMMYFUNCTION("""COMPUTED_VALUE"""),"These Elementary School Pals Said ""I Do"" in Their Friend's Backyard  Boston 
magazine")</f>
        <v>These Elementary School Pals Said "I Do" in Their Friend's Backyard  Boston 
magazine</v>
      </c>
    </row>
    <row r="11">
      <c r="A11" s="5" t="str">
        <f>IFERROR(__xludf.DUMMYFUNCTION("""COMPUTED_VALUE"""),"Thu, 11 Apr 2019 07:00:00 GMT")</f>
        <v>Thu, 11 Apr 2019 07:00:00 GMT</v>
      </c>
      <c r="B11" s="5" t="str">
        <f>IFERROR(__xludf.DUMMYFUNCTION("""COMPUTED_VALUE"""),"I saw the future of photo booths, and they’re weird - The Verge")</f>
        <v>I saw the future of photo booths, and they’re weird - The Verge</v>
      </c>
      <c r="D11" s="1" t="str">
        <f>IFERROR(__xludf.DUMMYFUNCTION("""COMPUTED_VALUE"""),"https://news.google.com/rss/articles/CBMirwFBVV95cUxQZk11ekVjblNvM1IwWmMtY19EWXhKZnJuTWVCcDVDNkVKbXJZYVliR1JiZmt5WDJGVGIxY1JTcVlqMk1ha0JPSEpoQndfNnRKbE1UV2RYVFBSUFJPUzZINWtkMEFFUzc0dTduRGRwQkUxV0ZmNFpZNnVnYUNlYjJiQkxPVVdyd1ZGYVAxaVVwNXpVOVFyeFZTUGp6UkJpa0"&amp;"Q2V2E5a2toTnB6Ml85UFJJ?oc=5")</f>
        <v>https://news.google.com/rss/articles/CBMirwFBVV95cUxQZk11ekVjblNvM1IwWmMtY19EWXhKZnJuTWVCcDVDNkVKbXJZYVliR1JiZmt5WDJGVGIxY1JTcVlqMk1ha0JPSEpoQndfNnRKbE1UV2RYVFBSUFJPUzZINWtkMEFFUzc0dTduRGRwQkUxV0ZmNFpZNnVnYUNlYjJiQkxPVVdyd1ZGYVAxaVVwNXpVOVFyeFZTUGp6UkJpa0Q2V2E5a2toTnB6Ml85UFJJ?oc=5</v>
      </c>
      <c r="E11" s="5" t="str">
        <f>IFERROR(__xludf.DUMMYFUNCTION("""COMPUTED_VALUE"""),"I saw the future of photo booths, and they’re weird  The Verge")</f>
        <v>I saw the future of photo booths, and they’re weird  The Verge</v>
      </c>
    </row>
    <row r="12">
      <c r="A12" s="5" t="str">
        <f>IFERROR(__xludf.DUMMYFUNCTION("""COMPUTED_VALUE"""),"Thu, 19 Aug 2021 07:00:00 GMT")</f>
        <v>Thu, 19 Aug 2021 07:00:00 GMT</v>
      </c>
      <c r="B12" s="5" t="str">
        <f>IFERROR(__xludf.DUMMYFUNCTION("""COMPUTED_VALUE"""),"Longtime business keeps capturing memories | Herald Community Newspapers - liherald.com")</f>
        <v>Longtime business keeps capturing memories | Herald Community Newspapers - liherald.com</v>
      </c>
      <c r="D12" s="1" t="str">
        <f>IFERROR(__xludf.DUMMYFUNCTION("""COMPUTED_VALUE"""),"https://news.google.com/rss/articles/CBMikwFBVV95cUxPVG5zVFNFcllOWE1rSVNVdExsUzlINkNZTFRLSFU5bzVtU1h2MjNOSmpLbldFaEMwenBZcDlsekJfcjRwVkp2em13dDJXNXhDSkUzWmdJcUtqYWdFOUV0WWZqVEVGRDVnclpiY1dIOWJ5Um53OTBmaGJRc3NSa2dKMGIyYnRRNlA3SU1tVVBQd1ZKM1E?oc=5")</f>
        <v>https://news.google.com/rss/articles/CBMikwFBVV95cUxPVG5zVFNFcllOWE1rSVNVdExsUzlINkNZTFRLSFU5bzVtU1h2MjNOSmpLbldFaEMwenBZcDlsekJfcjRwVkp2em13dDJXNXhDSkUzWmdJcUtqYWdFOUV0WWZqVEVGRDVnclpiY1dIOWJ5Um53OTBmaGJRc3NSa2dKMGIyYnRRNlA3SU1tVVBQd1ZKM1E?oc=5</v>
      </c>
      <c r="E12" s="5" t="str">
        <f>IFERROR(__xludf.DUMMYFUNCTION("""COMPUTED_VALUE"""),"Longtime business keeps capturing memories | Herald Community Newspapers  
liherald.com")</f>
        <v>Longtime business keeps capturing memories | Herald Community Newspapers  
liherald.com</v>
      </c>
    </row>
    <row r="13">
      <c r="A13" s="5" t="str">
        <f>IFERROR(__xludf.DUMMYFUNCTION("""COMPUTED_VALUE"""),"Mon, 09 Dec 2024 16:45:19 GMT")</f>
        <v>Mon, 09 Dec 2024 16:45:19 GMT</v>
      </c>
      <c r="B13" s="5" t="str">
        <f>IFERROR(__xludf.DUMMYFUNCTION("""COMPUTED_VALUE"""),"Vancouver Photo Booth Company Expands Services to Include Custom Branding for Corporate Clients - Barchart")</f>
        <v>Vancouver Photo Booth Company Expands Services to Include Custom Branding for Corporate Clients - Barchart</v>
      </c>
      <c r="D13" s="1" t="str">
        <f>IFERROR(__xludf.DUMMYFUNCTION("""COMPUTED_VALUE"""),"https://news.google.com/rss/articles/CBMi1wFBVV95cUxQbW9oYk5BM1VES092RUgwNnB3YTBXX2JpVHhNQXJNVGJheUZfa19FVGhFOE1oOFJIODBHVEdqZzkyU0pOU3VpUWFHem95Q3ZjaU9tNUhWSzc3QWMzTXB1LTRnazZwUjFKdlVwaWtlM3pxWUZla2dXdHB2MlN2M0ZWYTByUElaT3JfY1g0UDhKbTRRcVl3U2lzREdNNnM1bU"&amp;"l0b3c1ZDl1VlI3cl9IOTZ6ZlN2VU5nZDcycjNkUWV3MlE3RkdQMmtMSF96Tkg3M19ZdnZ2eWo1NA?oc=5")</f>
        <v>https://news.google.com/rss/articles/CBMi1wFBVV95cUxQbW9oYk5BM1VES092RUgwNnB3YTBXX2JpVHhNQXJNVGJheUZfa19FVGhFOE1oOFJIODBHVEdqZzkyU0pOU3VpUWFHem95Q3ZjaU9tNUhWSzc3QWMzTXB1LTRnazZwUjFKdlVwaWtlM3pxWUZla2dXdHB2MlN2M0ZWYTByUElaT3JfY1g0UDhKbTRRcVl3U2lzREdNNnM1bUl0b3c1ZDl1VlI3cl9IOTZ6ZlN2VU5nZDcycjNkUWV3MlE3RkdQMmtMSF96Tkg3M19ZdnZ2eWo1NA?oc=5</v>
      </c>
      <c r="E13" s="5" t="str">
        <f>IFERROR(__xludf.DUMMYFUNCTION("""COMPUTED_VALUE"""),"Vancouver Photo Booth Company Expands Services to Include Custom Branding 
for Corporate Clients  Barchart")</f>
        <v>Vancouver Photo Booth Company Expands Services to Include Custom Branding 
for Corporate Clients  Barchart</v>
      </c>
    </row>
    <row r="14">
      <c r="A14" s="5" t="str">
        <f>IFERROR(__xludf.DUMMYFUNCTION("""COMPUTED_VALUE"""),"Fri, 20 May 2016 07:00:00 GMT")</f>
        <v>Fri, 20 May 2016 07:00:00 GMT</v>
      </c>
      <c r="B14" s="5" t="str">
        <f>IFERROR(__xludf.DUMMYFUNCTION("""COMPUTED_VALUE"""),"Photo Coverage: Downtown Millburn's Girls Night Out - TAPinto.net")</f>
        <v>Photo Coverage: Downtown Millburn's Girls Night Out - TAPinto.net</v>
      </c>
      <c r="D14" s="1" t="str">
        <f>IFERROR(__xludf.DUMMYFUNCTION("""COMPUTED_VALUE"""),"https://news.google.com/rss/articles/CBMi3gFBVV95cUxQQ0ZkaElaMTlfQW0xNEtNQWJTUmQ5aG5ac2FRVVpZTVhtZW81OXBYUVp1RWpqR2g3bmM1alhrdXZYd0xGWDYxSFNZZ010V2tSZTRjTWJZVVhQLU1IZzVXZEoxX0dsSS1HRS16ejJEZlczeFNWRVF0UkY3cEFxcFliaVdjdW0tSXdQRmRXN2JFVmU3STdRczBEUXZkZi00UV"&amp;"l3ZGprN0dRVXdvSHJCWXdKdDJzRS1Sa2ZUSmpTOWViNV9IWkxyenlRTy1iSFBwUUN6WnhtUW02ZHVmdk8zV3c?oc=5")</f>
        <v>https://news.google.com/rss/articles/CBMi3gFBVV95cUxQQ0ZkaElaMTlfQW0xNEtNQWJTUmQ5aG5ac2FRVVpZTVhtZW81OXBYUVp1RWpqR2g3bmM1alhrdXZYd0xGWDYxSFNZZ010V2tSZTRjTWJZVVhQLU1IZzVXZEoxX0dsSS1HRS16ejJEZlczeFNWRVF0UkY3cEFxcFliaVdjdW0tSXdQRmRXN2JFVmU3STdRczBEUXZkZi00UVl3ZGprN0dRVXdvSHJCWXdKdDJzRS1Sa2ZUSmpTOWViNV9IWkxyenlRTy1iSFBwUUN6WnhtUW02ZHVmdk8zV3c?oc=5</v>
      </c>
      <c r="E14" s="5" t="str">
        <f>IFERROR(__xludf.DUMMYFUNCTION("""COMPUTED_VALUE"""),"Photo Coverage: Downtown Millburn's Girls Night Out  TAPinto.net")</f>
        <v>Photo Coverage: Downtown Millburn's Girls Night Out  TAPinto.net</v>
      </c>
    </row>
    <row r="15">
      <c r="A15" s="5" t="str">
        <f>IFERROR(__xludf.DUMMYFUNCTION("""COMPUTED_VALUE"""),"Thu, 15 Sep 2022 21:53:59 GMT")</f>
        <v>Thu, 15 Sep 2022 21:53:59 GMT</v>
      </c>
      <c r="B15" s="5" t="str">
        <f>IFERROR(__xludf.DUMMYFUNCTION("""COMPUTED_VALUE"""),"Regal Reflections - Gwinnett Business Journal")</f>
        <v>Regal Reflections - Gwinnett Business Journal</v>
      </c>
      <c r="D15" s="1" t="str">
        <f>IFERROR(__xludf.DUMMYFUNCTION("""COMPUTED_VALUE"""),"https://news.google.com/rss/articles/CBMiY0FVX3lxTE5iVU5jRjV5Zy1Tb3E5OFI4WWc0RFl6WDR2RzlkZXdVZUVKU21uUzdiVEtCTjI3d2l4c2FqbXQtYXNMaFVpVENqU2xHdk1HZDk1aml0ZEpLWWZzZUJ0c3l5ZTRObw?oc=5")</f>
        <v>https://news.google.com/rss/articles/CBMiY0FVX3lxTE5iVU5jRjV5Zy1Tb3E5OFI4WWc0RFl6WDR2RzlkZXdVZUVKU21uUzdiVEtCTjI3d2l4c2FqbXQtYXNMaFVpVENqU2xHdk1HZDk1aml0ZEpLWWZzZUJ0c3l5ZTRObw?oc=5</v>
      </c>
      <c r="E15" s="5" t="str">
        <f>IFERROR(__xludf.DUMMYFUNCTION("""COMPUTED_VALUE"""),"Regal Reflections  Gwinnett Business Journal")</f>
        <v>Regal Reflections  Gwinnett Business Journal</v>
      </c>
    </row>
    <row r="16">
      <c r="A16" s="5" t="str">
        <f>IFERROR(__xludf.DUMMYFUNCTION("""COMPUTED_VALUE"""),"Mon, 23 Aug 2021 07:00:00 GMT")</f>
        <v>Mon, 23 Aug 2021 07:00:00 GMT</v>
      </c>
      <c r="B16" s="5" t="str">
        <f>IFERROR(__xludf.DUMMYFUNCTION("""COMPUTED_VALUE"""),"Joliet IHOP Flattened By Milburn Demolition: Photo Gallery - Joliet, IL Patch")</f>
        <v>Joliet IHOP Flattened By Milburn Demolition: Photo Gallery - Joliet, IL Patch</v>
      </c>
      <c r="D16" s="1" t="str">
        <f>IFERROR(__xludf.DUMMYFUNCTION("""COMPUTED_VALUE"""),"https://news.google.com/rss/articles/CBMikgFBVV95cUxQWWQwY2lNdlVld1VnR1RVZVhVaDFYUlJDdHVzSHRQc3UwMmpQTHRiamVXeWRNMTRKNXhtN3VKcXN5UG1ZWFZ4M2doVk1fNUFEZlUwU3NKNU5ObkxOVXFZNFhTX1JvaUY0bUR5QWkyM2otMXdWU1o0ZThNNVVKYUhnczVHY0duUlNjcV9TOUowM2RDZw?oc=5")</f>
        <v>https://news.google.com/rss/articles/CBMikgFBVV95cUxQWWQwY2lNdlVld1VnR1RVZVhVaDFYUlJDdHVzSHRQc3UwMmpQTHRiamVXeWRNMTRKNXhtN3VKcXN5UG1ZWFZ4M2doVk1fNUFEZlUwU3NKNU5ObkxOVXFZNFhTX1JvaUY0bUR5QWkyM2otMXdWU1o0ZThNNVVKYUhnczVHY0duUlNjcV9TOUowM2RDZw?oc=5</v>
      </c>
      <c r="E16" s="5" t="str">
        <f>IFERROR(__xludf.DUMMYFUNCTION("""COMPUTED_VALUE"""),"Joliet IHOP Flattened By Milburn Demolition: Photo Gallery  Joliet, IL Patch")</f>
        <v>Joliet IHOP Flattened By Milburn Demolition: Photo Gallery  Joliet, IL Patch</v>
      </c>
    </row>
    <row r="17">
      <c r="A17" s="5" t="str">
        <f>IFERROR(__xludf.DUMMYFUNCTION("""COMPUTED_VALUE"""),"Mon, 03 Apr 2017 07:00:00 GMT")</f>
        <v>Mon, 03 Apr 2017 07:00:00 GMT</v>
      </c>
      <c r="B17" s="5" t="str">
        <f>IFERROR(__xludf.DUMMYFUNCTION("""COMPUTED_VALUE"""),"Strip Club Bouncer's Head Bashed Open on Parking Block When Pushed Down By Unruly Customer: Cops | Joliet - Patch")</f>
        <v>Strip Club Bouncer's Head Bashed Open on Parking Block When Pushed Down By Unruly Customer: Cops | Joliet - Patch</v>
      </c>
      <c r="D17" s="1" t="str">
        <f>IFERROR(__xludf.DUMMYFUNCTION("""COMPUTED_VALUE"""),"https://news.google.com/rss/articles/CBMiugFBVV95cUxQSHhPSGRJSFB2bGY4a1ozbk01WDJmNDJoQlRXMFlxb05GcVV5WHA3SG9PdVZDcHJlaF93QjUyLXdaZVR0ZVpjNjEtRWlocXVHMlRqd0pUSnRkSWgtWV9nT0YtZDZCT2xhYVRLYUloczRLeDYtclpiUmpvdTJHdWtsandOaFRKaUVYdWVpRFBTLXdwbC1jZ2ZxY3lINkJIZX"&amp;"cxZFlxY1Z4REF4M3NMZ283aUE0N2I5QlEwWVE?oc=5")</f>
        <v>https://news.google.com/rss/articles/CBMiugFBVV95cUxQSHhPSGRJSFB2bGY4a1ozbk01WDJmNDJoQlRXMFlxb05GcVV5WHA3SG9PdVZDcHJlaF93QjUyLXdaZVR0ZVpjNjEtRWlocXVHMlRqd0pUSnRkSWgtWV9nT0YtZDZCT2xhYVRLYUloczRLeDYtclpiUmpvdTJHdWtsandOaFRKaUVYdWVpRFBTLXdwbC1jZ2ZxY3lINkJIZXcxZFlxY1Z4REF4M3NMZ283aUE0N2I5QlEwWVE?oc=5</v>
      </c>
      <c r="E17" s="5" t="str">
        <f>IFERROR(__xludf.DUMMYFUNCTION("""COMPUTED_VALUE"""),"Strip Club Bouncer's Head Bashed Open on Parking Block When Pushed Down By 
Unruly Customer: Cops | Joliet  Patch")</f>
        <v>Strip Club Bouncer's Head Bashed Open on Parking Block When Pushed Down By 
Unruly Customer: Cops | Joliet  Patch</v>
      </c>
    </row>
    <row r="18">
      <c r="A18" s="5" t="str">
        <f>IFERROR(__xludf.DUMMYFUNCTION("""COMPUTED_VALUE"""),"Tue, 17 Aug 2021 07:00:00 GMT")</f>
        <v>Tue, 17 Aug 2021 07:00:00 GMT</v>
      </c>
      <c r="B18" s="5" t="str">
        <f>IFERROR(__xludf.DUMMYFUNCTION("""COMPUTED_VALUE"""),"One Joliet Coalition Hosts Community Fun Day - Patch")</f>
        <v>One Joliet Coalition Hosts Community Fun Day - Patch</v>
      </c>
      <c r="D18" s="1" t="str">
        <f>IFERROR(__xludf.DUMMYFUNCTION("""COMPUTED_VALUE"""),"https://news.google.com/rss/articles/CBMihAFBVV95cUxPQnVneE16T2dVRkJyUGZEaHFNSXNiTFIzQ2dDcUFESXdSMGVOU0xtTDN5YlFJeTItWHJGVWt0czZIV2E2NFo4dlRtR3RNUWZRUW1FTU8ySDNDTUdDVkZlaHRjd2NwSTNOQ2pYNDhENUh3ZW50OVMxYVJBVXlOdy1Cc0JoeVE?oc=5")</f>
        <v>https://news.google.com/rss/articles/CBMihAFBVV95cUxPQnVneE16T2dVRkJyUGZEaHFNSXNiTFIzQ2dDcUFESXdSMGVOU0xtTDN5YlFJeTItWHJGVWt0czZIV2E2NFo4dlRtR3RNUWZRUW1FTU8ySDNDTUdDVkZlaHRjd2NwSTNOQ2pYNDhENUh3ZW50OVMxYVJBVXlOdy1Cc0JoeVE?oc=5</v>
      </c>
      <c r="E18" s="5" t="str">
        <f>IFERROR(__xludf.DUMMYFUNCTION("""COMPUTED_VALUE"""),"One Joliet Coalition Hosts Community Fun Day  Patch")</f>
        <v>One Joliet Coalition Hosts Community Fun Day  Patch</v>
      </c>
    </row>
    <row r="19">
      <c r="A19" s="5" t="str">
        <f>IFERROR(__xludf.DUMMYFUNCTION("""COMPUTED_VALUE"""),"Mon, 24 Jun 2013 07:00:00 GMT")</f>
        <v>Mon, 24 Jun 2013 07:00:00 GMT</v>
      </c>
      <c r="B19" s="5" t="str">
        <f>IFERROR(__xludf.DUMMYFUNCTION("""COMPUTED_VALUE"""),"Plainfield Park District Installs Cameras at Ottawa Street Pool - Patch")</f>
        <v>Plainfield Park District Installs Cameras at Ottawa Street Pool - Patch</v>
      </c>
      <c r="D19" s="1" t="str">
        <f>IFERROR(__xludf.DUMMYFUNCTION("""COMPUTED_VALUE"""),"https://news.google.com/rss/articles/CBMiowFBVV95cUxQRFJKT1Z2NzBHbEdBLVVKUDcyUi1NY0NOT1F3ZWgyclFhbnNzWUZEbTZHQjdMb01GRmxrRGZSZE9feXhBWkk2SUxmQXc0Z1FSckQxb0RVc2xIWFZzZzk2UTVoanlrUW1DNGdlRmlsYkVEZEJSWWRoRW95Wng3THJuV0g0UWtnQ0Q2TE1MVEw4blVaZVNiVXRReHlEMzRCek"&amp;"lkdkFj?oc=5")</f>
        <v>https://news.google.com/rss/articles/CBMiowFBVV95cUxQRFJKT1Z2NzBHbEdBLVVKUDcyUi1NY0NOT1F3ZWgyclFhbnNzWUZEbTZHQjdMb01GRmxrRGZSZE9feXhBWkk2SUxmQXc0Z1FSckQxb0RVc2xIWFZzZzk2UTVoanlrUW1DNGdlRmlsYkVEZEJSWWRoRW95Wng3THJuV0g0UWtnQ0Q2TE1MVEw4blVaZVNiVXRReHlEMzRCeklkdkFj?oc=5</v>
      </c>
      <c r="E19" s="5" t="str">
        <f>IFERROR(__xludf.DUMMYFUNCTION("""COMPUTED_VALUE"""),"Plainfield Park District Installs Cameras at Ottawa Street Pool  Patch")</f>
        <v>Plainfield Park District Installs Cameras at Ottawa Street Pool  Patch</v>
      </c>
    </row>
    <row r="20">
      <c r="A20" s="5" t="str">
        <f>IFERROR(__xludf.DUMMYFUNCTION("""COMPUTED_VALUE"""),"Tue, 18 Jun 2019 07:00:00 GMT")</f>
        <v>Tue, 18 Jun 2019 07:00:00 GMT</v>
      </c>
      <c r="B20" s="5" t="str">
        <f>IFERROR(__xludf.DUMMYFUNCTION("""COMPUTED_VALUE"""),"Amaral frames an opportunity - Royal Gazette")</f>
        <v>Amaral frames an opportunity - Royal Gazette</v>
      </c>
      <c r="D20" s="1" t="str">
        <f>IFERROR(__xludf.DUMMYFUNCTION("""COMPUTED_VALUE"""),"https://news.google.com/rss/articles/CBMioAFBVV95cUxQdGNYMEZzU3JnZHhfYWJHMzI5WFk2UlJ2ZjBDQWhpQkRmNkxHNS1NRW1YWkhLM3RaRDU5ckdpZnVxa2NzWVdsOWJVeHBpMnRSUGJiTDNBbWlJTlRXa2IwMTdPUDM5dUpEak5BZGFMV1FiMkR3bDcxX0tQd0lCWXdyRlBzYUZWVG4waHRERVVVaXBtdTVBMldYUHg0UEh0am"&amp;"xZ?oc=5")</f>
        <v>https://news.google.com/rss/articles/CBMioAFBVV95cUxQdGNYMEZzU3JnZHhfYWJHMzI5WFk2UlJ2ZjBDQWhpQkRmNkxHNS1NRW1YWkhLM3RaRDU5ckdpZnVxa2NzWVdsOWJVeHBpMnRSUGJiTDNBbWlJTlRXa2IwMTdPUDM5dUpEak5BZGFMV1FiMkR3bDcxX0tQd0lCWXdyRlBzYUZWVG4waHRERVVVaXBtdTVBMldYUHg0UEh0amxZ?oc=5</v>
      </c>
      <c r="E20" s="5" t="str">
        <f>IFERROR(__xludf.DUMMYFUNCTION("""COMPUTED_VALUE"""),"Amaral frames an opportunity  Royal Gazette")</f>
        <v>Amaral frames an opportunity  Royal Gazette</v>
      </c>
    </row>
    <row r="21">
      <c r="A21" s="5" t="str">
        <f>IFERROR(__xludf.DUMMYFUNCTION("""COMPUTED_VALUE"""),"Mon, 04 Mar 2019 08:00:00 GMT")</f>
        <v>Mon, 04 Mar 2019 08:00:00 GMT</v>
      </c>
      <c r="B21" s="5" t="str">
        <f>IFERROR(__xludf.DUMMYFUNCTION("""COMPUTED_VALUE"""),"Terrible Tuesdays: Will County Jail March 5 - Joliet, IL Patch")</f>
        <v>Terrible Tuesdays: Will County Jail March 5 - Joliet, IL Patch</v>
      </c>
      <c r="D21" s="1" t="str">
        <f>IFERROR(__xludf.DUMMYFUNCTION("""COMPUTED_VALUE"""),"https://news.google.com/rss/articles/CBMiggFBVV95cUxNN0VYZkdOQWJTTkR6NldBMEQtX0lsNUpIRVdFNHNoR2JlVGtFUTUxYy1Jdl9pa0xJQnlrcTB6MmxJb1NaaXpoRklQN284cG5NMU56ZzBIWGY3VlRMZE0tZ0hsWDlfSWhCaloyWDZmbEowckt5eXB4c2xvZVd2MEFFN19B?oc=5")</f>
        <v>https://news.google.com/rss/articles/CBMiggFBVV95cUxNN0VYZkdOQWJTTkR6NldBMEQtX0lsNUpIRVdFNHNoR2JlVGtFUTUxYy1Jdl9pa0xJQnlrcTB6MmxJb1NaaXpoRklQN284cG5NMU56ZzBIWGY3VlRMZE0tZ0hsWDlfSWhCaloyWDZmbEowckt5eXB4c2xvZVd2MEFFN19B?oc=5</v>
      </c>
      <c r="E21" s="5" t="str">
        <f>IFERROR(__xludf.DUMMYFUNCTION("""COMPUTED_VALUE"""),"Terrible Tuesdays: Will County Jail March 5  Joliet, IL Patch")</f>
        <v>Terrible Tuesdays: Will County Jail March 5  Joliet, IL Patch</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v>
      </c>
      <c r="B1" s="2" t="s">
        <v>1009</v>
      </c>
    </row>
    <row r="2">
      <c r="A2" s="2" t="s">
        <v>7</v>
      </c>
      <c r="B2" s="2" t="s">
        <v>1010</v>
      </c>
    </row>
    <row r="3">
      <c r="A3" s="2" t="s">
        <v>16</v>
      </c>
      <c r="B3" s="2" t="s">
        <v>1011</v>
      </c>
    </row>
    <row r="4">
      <c r="A4" s="2" t="s">
        <v>10</v>
      </c>
      <c r="B4" s="2" t="s">
        <v>1012</v>
      </c>
    </row>
    <row r="5">
      <c r="A5" s="2" t="s">
        <v>13</v>
      </c>
      <c r="B5" s="2" t="s">
        <v>1013</v>
      </c>
    </row>
    <row r="6">
      <c r="A6" s="2" t="s">
        <v>24</v>
      </c>
      <c r="B6" s="2" t="s">
        <v>1014</v>
      </c>
    </row>
    <row r="7">
      <c r="A7" s="2" t="s">
        <v>54</v>
      </c>
      <c r="B7" s="2" t="s">
        <v>1015</v>
      </c>
    </row>
    <row r="8">
      <c r="A8" s="2" t="s">
        <v>54</v>
      </c>
      <c r="B8" s="2" t="s">
        <v>1016</v>
      </c>
    </row>
  </sheetData>
  <drawing r:id="rId1"/>
</worksheet>
</file>