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 photo booth rentals SOCAL" sheetId="1" r:id="rId4"/>
    <sheet state="visible" name="Keywords" sheetId="2" r:id="rId5"/>
    <sheet state="visible" name="Content" sheetId="3" r:id="rId6"/>
    <sheet state="visible" name="Calendar Events" sheetId="4" r:id="rId7"/>
    <sheet state="visible" name="RSS Feeds" sheetId="5" r:id="rId8"/>
    <sheet state="visible" name="Iframe Embeds" sheetId="6"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HTML https://drive.google.com/file/d/1dV-8qJn0MTSWvMTnDJpY7I1kY_P2XedX/view?usp=sharing
	-Erin Edwards
----
HTML https://drive.google.com/file/d/1tDlkrd6oQjJifjjO3Hzu8R91zJrWjtfa/view?usp=sharing
 HTML https://drive.google.com/file/d/14g8ksobJZkIC-dsfrPa5AhVG8_y-ddV9/view?usp=sharing
 HTML https://drive.google.com/file/d/1yz8l38cZkqu_OSbFepbY2E3O44pSLWgY/view?usp=sharing
 HTML https://drive.google.com/file/d/1ycnXZctDAQDU_to2GC_Drv2yVjiOdGEh/view?usp=sharing
 HTML https://drive.google.com/file/d/1QZDMy3iwaPeEAUPP93IzipJrpFruqefy/view?usp=sharing
	-Erin Edwards
----
document https://docs.google.com/document/d/1_pYmoKQYc0PcU9ZAXKDfgh5-L0hZZsyEbKMxZ6FgZnc/edit?usp=sharing
 document view https://docs.google.com/document/d/1_pYmoKQYc0PcU9ZAXKDfgh5-L0hZZsyEbKMxZ6FgZnc/view
 presentation https://docs.google.com/presentation/d/1keJ5FSRXIMwpQJ135BTSkHsfswhlJ6oaAhn51tiMGso/edit?usp=sharing
 presentation view https://docs.google.com/presentation/d/1keJ5FSRXIMwpQJ135BTSkHsfswhlJ6oaAhn51tiMGso/view
 presentation html https://docs.google.com/presentation/d/1keJ5FSRXIMwpQJ135BTSkHsfswhlJ6oaAhn51tiMGso/htmlpresent
 folder HTML https://drive.google.com/drive/folders/19NXDLYL9zrMakWdRkZ6anY1uI1UQK9Lc?usp=sharing
 HTML https://drive.google.com/file/d/1gcx6SUFScOSab1xZcWdCO0eFxz7jMEqQ/view?usp=sharing
 HTML https://drive.google.com/file/d/1nFQ1XF-q4MNNe6-1z_XcVXhg4OHrjNSf/view?usp=sharing
 HTML https://drive.google.com/file/d/1kgwyFpoKMIwzig9wN30sMzEs5w3eCh26/view?usp=sharing
 HTML https://drive.google.com/file/d/1n282LYyqrweQ-b4527wuq5bhaSUCT4Bs/view?usp=sharing
 HTML https://drive.google.com/file/d/1NWWGbAZr1JGBBzVAoc--ltHVHYxNnu01/view?usp=sharing
 HTML https://drive.google.com/file/d/1VmlFg4QW9FsWHQhOT6wBj2EnBwV_b0Cd/view?usp=sharing
 HTML https://drive.google.com/file/d/1AMScV09VCdw_ZNcyEgBo3sxCzYpjnCgg/view?usp=sharing
 HTML https://drive.google.com/file/d/1dhNLQ1lvzO2XppIqYPFDVvFKTfmkek8y/view?usp=sharing
 HTML https://drive.google.com/file/d/1s3jJHu5yXMcDV7K7FfWjeH3TLExFGeeF/view?usp=sharing
 HTML https://drive.google.com/file/d/1L_ZjygQQyaaxAsR7jLBZkTOXqW7QBOE4/view?usp=sharing
 HTML https://drive.google.com/file/d/1gYHHF9zEzWGp55zAaWtP-CKmnaRhh5EJ/view?usp=sharing
 HTML https://drive.google.com/file/d/1Z-CTPNCSCB7cm78A6e6ZKujDRIWJgL8Q/view?usp=sharing
 HTML https://drive.google.com/file/d/1SVLCOGeT35nBuaUYEN7CVpyFDHB99SEL/view?usp=sharing
 HTML https://drive.google.com/file/d/1CcCIQPpgfTwxU8dc5dqJ4zjQ7krklNVc/view?usp=sharing
 HTML https://drive.google.com/file/d/1tYptroO9c0axMTWAVGeB-kZNbisrIQSN/view?usp=sharing
	-Erin Edwards
----
presentation html https://docs.google.com/presentation/d/1eRmDTnHD-_esEmgR0RDdx4dj2fHzWD9ho6-pVyY8QG0/htmlpresent
 document https://docs.google.com/document/d/1LcXkmqyG6hfj0OKQ6_-Itoj49KAc9XNhGIru5LuPXM0/edit?usp=sharing
 document view https://docs.google.com/document/d/1LcXkmqyG6hfj0OKQ6_-Itoj49KAc9XNhGIru5LuPXM0/view
 presentation https://docs.google.com/presentation/d/1fWEfYNes2tpcmcxWBKF1_TbAwy3vOVblgVwTzyZ2Cf0/edit?usp=sharing
 presentation view https://docs.google.com/presentation/d/1fWEfYNes2tpcmcxWBKF1_TbAwy3vOVblgVwTzyZ2Cf0/view
 presentation html https://docs.google.com/presentation/d/1fWEfYNes2tpcmcxWBKF1_TbAwy3vOVblgVwTzyZ2Cf0/htmlpresent
 document https://docs.google.com/document/d/19uFpo5LtoI9nW-GwPUQA2-lUZsjOZCDrNVbZAY4BZlo/edit?usp=sharing
 document view https://docs.google.com/document/d/19uFpo5LtoI9nW-GwPUQA2-lUZsjOZCDrNVbZAY4BZlo/view
 presentation https://docs.google.com/presentation/d/1wdb1Gt854mY4X-2CtxqK-npjYTbw0gHDK7QG0BdB9dY/edit?usp=sharing
 presentation view https://docs.google.com/presentation/d/1wdb1Gt854mY4X-2CtxqK-npjYTbw0gHDK7QG0BdB9dY/view
 presentation html https://docs.google.com/presentation/d/1wdb1Gt854mY4X-2CtxqK-npjYTbw0gHDK7QG0BdB9dY/htmlpresent
 photo https://drive.google.com/file/d/1_0J2GT7P6UFY7pO3YgY4Hs5Jkmq9ROvc/view?usp=sharing
 photo https://drive.google.com/file/d/1ZA2ZQVLEsQexPWWIzrZDP4MUUuTVPDfG/view?usp=sharing
 document https://docs.google.com/document/d/1r_FRrXBHT7jW_YlMPChXkcHkYm2Stcv6ygQuIVV1xPo/edit?usp=sharing
 document view https://docs.google.com/document/d/1r_FRrXBHT7jW_YlMPChXkcHkYm2Stcv6ygQuIVV1xPo/view
 presentation https://docs.google.com/presentation/d/182prIPAeKyzdOJ7iVRolrX43oOhXwVZwCSBy4kkXW2o/edit?usp=sharing
 presentation view https://docs.google.com/presentation/d/182prIPAeKyzdOJ7iVRolrX43oOhXwVZwCSBy4kkXW2o/view
 presentation html https://docs.google.com/presentation/d/182prIPAeKyzdOJ7iVRolrX43oOhXwVZwCSBy4kkXW2o/htmlpresent
	-Erin Edwards
----
presentation view https://docs.google.com/presentation/d/10dtWfQcDaSlsOvYmMKjBvcc7laqSPsJScebvdCSdf_0/view
 presentation html https://docs.google.com/presentation/d/10dtWfQcDaSlsOvYmMKjBvcc7laqSPsJScebvdCSdf_0/htmlpresent
 document https://docs.google.com/document/d/1iXVktCXOTlFUJHyn704HH2cNhUVkWcBXbtBTzJuvfAA/edit?usp=sharing
 document view https://docs.google.com/document/d/1iXVktCXOTlFUJHyn704HH2cNhUVkWcBXbtBTzJuvfAA/view
 presentation https://docs.google.com/presentation/d/1ipRlAM6oU5RsxLg6v_jv58p5NZ6I9EB_CbxdXwa1MqQ/edit?usp=sharing
 presentation view https://docs.google.com/presentation/d/1ipRlAM6oU5RsxLg6v_jv58p5NZ6I9EB_CbxdXwa1MqQ/view
 presentation html https://docs.google.com/presentation/d/1ipRlAM6oU5RsxLg6v_jv58p5NZ6I9EB_CbxdXwa1MqQ/htmlpresent
 document https://docs.google.com/document/d/1Il0Vy1hfYY9mQG-qOEqlJUnhFBY49ZfnLOmkfqtO1QA/edit?usp=sharing
 document view https://docs.google.com/document/d/1Il0Vy1hfYY9mQG-qOEqlJUnhFBY49ZfnLOmkfqtO1QA/view
 presentation https://docs.google.com/presentation/d/1QMKJD67K66MLo9eaYChbta_l7VixEEYLEcnL6AOjr3A/edit?usp=sharing
 presentation view https://docs.google.com/presentation/d/1QMKJD67K66MLo9eaYChbta_l7VixEEYLEcnL6AOjr3A/view
 presentation html https://docs.google.com/presentation/d/1QMKJD67K66MLo9eaYChbta_l7VixEEYLEcnL6AOjr3A/htmlpresent
 photo https://drive.google.com/file/d/11amP6wRrMA30NvPQx9mM9KaCsR8cnx_0/view?usp=sharing
 photo https://drive.google.com/file/d/1ePxNpTKLXJGz4kk_oXY4fcyEcXabFEad/view?usp=sharing
 photo https://drive.google.com/file/d/1T3E7C9BrDkvfULCFWVP_607YntkFAnqd/view?usp=sharing
 document https://docs.google.com/document/d/1_116VBrtWRxt0fHvh4B5h9VOAUYxZsh5M3xbklfR11Q/edit?usp=sharing
 document view https://docs.google.com/document/d/1_116VBrtWRxt0fHvh4B5h9VOAUYxZsh5M3xbklfR11Q/view
 presentation https://docs.google.com/presentation/d/1eRmDTnHD-_esEmgR0RDdx4dj2fHzWD9ho6-pVyY8QG0/edit?usp=sharing
 presentation view https://docs.google.com/presentation/d/1eRmDTnHD-_esEmgR0RDdx4dj2fHzWD9ho6-pVyY8QG0/view
	-Erin Edwards
----
presentation https://docs.google.com/presentation/d/1bcRSCI7zwJ0d8wQR1D8nPOLwUwob-DaJalwheDu2A34/edit?usp=sharing
 presentation view https://docs.google.com/presentation/d/1bcRSCI7zwJ0d8wQR1D8nPOLwUwob-DaJalwheDu2A34/view
 presentation html https://docs.google.com/presentation/d/1bcRSCI7zwJ0d8wQR1D8nPOLwUwob-DaJalwheDu2A34/htmlpresent
 document https://docs.google.com/document/d/1kSnjLR9aC3c3PRJiMbaqUIidCC09X_sCuAy0Pn52SaU/edit?usp=sharing
 document view https://docs.google.com/document/d/1kSnjLR9aC3c3PRJiMbaqUIidCC09X_sCuAy0Pn52SaU/view
 presentation https://docs.google.com/presentation/d/1-6UTRq83bjyrJkHFhll2zVnL6yxrDC22i1D-KgXt1Pc/edit?usp=sharing
 presentation view https://docs.google.com/presentation/d/1-6UTRq83bjyrJkHFhll2zVnL6yxrDC22i1D-KgXt1Pc/view
 presentation html https://docs.google.com/presentation/d/1-6UTRq83bjyrJkHFhll2zVnL6yxrDC22i1D-KgXt1Pc/htmlpresent
 document https://docs.google.com/document/d/1wTK3doA9BNMFW489C0KkCtis22ax1OZjRO5ayvG--sI/edit?usp=sharing
 document view https://docs.google.com/document/d/1wTK3doA9BNMFW489C0KkCtis22ax1OZjRO5ayvG--sI/view
 presentation https://docs.google.com/presentation/d/1IRocRIQ_Nl4fqdjHb52c9c4vqoYV_scNl9rfDMdazRE/edit?usp=sharing
 presentation view https://docs.google.com/presentation/d/1IRocRIQ_Nl4fqdjHb52c9c4vqoYV_scNl9rfDMdazRE/view
 presentation html https://docs.google.com/presentation/d/1IRocRIQ_Nl4fqdjHb52c9c4vqoYV_scNl9rfDMdazRE/htmlpresent
 photo https://drive.google.com/file/d/1tZLPgXsf4VvTb6LsgUdKDoCoapavCOv1/view?usp=sharing
 photo https://drive.google.com/file/d/1bERg5hoIP2sERvp6dglaZP1av0zJ543w/view?usp=sharing
 photo https://drive.google.com/file/d/1JUhZUyr-drBI-KO_D32FY2PhOwxjrDqN/view?usp=sharing
 document https://docs.google.com/document/d/12gEKgQkhmSKQ1K9jZOv88Le8oVVTEkT3I23--1-T-b0/edit?usp=sharing
 document view https://docs.google.com/document/d/12gEKgQkhmSKQ1K9jZOv88Le8oVVTEkT3I23--1-T-b0/view
 presentation https://docs.google.com/presentation/d/10dtWfQcDaSlsOvYmMKjBvcc7laqSPsJScebvdCSdf_0/edit?usp=sharing
	-Erin Edwards
----
document view https://docs.google.com/document/d/1PqY3ssSKENWDFvlXUHLQDMn7wFkOjCGn6_Xyc1HzThA/view
 presentation https://docs.google.com/presentation/d/19uT0wN9YlTdr5WRM9C06-CQJs0RnTv5Y09EHj4eK8xA/edit?usp=sharing
 presentation view https://docs.google.com/presentation/d/19uT0wN9YlTdr5WRM9C06-CQJs0RnTv5Y09EHj4eK8xA/view
 presentation html https://docs.google.com/presentation/d/19uT0wN9YlTdr5WRM9C06-CQJs0RnTv5Y09EHj4eK8xA/htmlpresent
 document https://docs.google.com/document/d/1cEXsy30rZ1gu-9YWtccNXIySX5eYtxnj-6qZQoqSjp8/edit?usp=sharing
 document view https://docs.google.com/document/d/1cEXsy30rZ1gu-9YWtccNXIySX5eYtxnj-6qZQoqSjp8/view
 presentation https://docs.google.com/presentation/d/1qmgTiW9GOkKEmnumN7tl-pg1MDa0DZaZNMOLXMSZrlk/edit?usp=sharing
 presentation view https://docs.google.com/presentation/d/1qmgTiW9GOkKEmnumN7tl-pg1MDa0DZaZNMOLXMSZrlk/view
 presentation html https://docs.google.com/presentation/d/1qmgTiW9GOkKEmnumN7tl-pg1MDa0DZaZNMOLXMSZrlk/htmlpresent
 document https://docs.google.com/document/d/1zIqpNO-D8KCb2B5RhIJtumhudFQGiwFDLeXWw2jQ3qk/edit?usp=sharing
 document view https://docs.google.com/document/d/1zIqpNO-D8KCb2B5RhIJtumhudFQGiwFDLeXWw2jQ3qk/view
 presentation https://docs.google.com/presentation/d/1GDTEkqErn9NGtOe902VajaJDW8xW_DZ1Mng-jfyb-mM/edit?usp=sharing
 presentation view https://docs.google.com/presentation/d/1GDTEkqErn9NGtOe902VajaJDW8xW_DZ1Mng-jfyb-mM/view
 presentation html https://docs.google.com/presentation/d/1GDTEkqErn9NGtOe902VajaJDW8xW_DZ1Mng-jfyb-mM/htmlpresent
 photo https://drive.google.com/file/d/1g6jiXTeAaZW3kitnohUQnabR9VftTNOi/view?usp=sharing
 photo https://drive.google.com/file/d/1oLF70SyqNRu_Kq-QU0yn8LvVJyuGFrSW/view?usp=sharing
 photo https://drive.google.com/file/d/1E8OzYLfkIZAy9yoajghF-ecYj1VMBtJV/view?usp=sharing
 document https://docs.google.com/document/d/1rPc4cqoiUsjQroB3XRRZKNwMp6Abf4WOwnAZoFD9Htc/edit?usp=sharing
 document view https://docs.google.com/document/d/1rPc4cqoiUsjQroB3XRRZKNwMp6Abf4WOwnAZoFD9Htc/view
	-Erin Edwards
----
document https://docs.google.com/document/d/1PfAlGbn0BGx6_j13MHafNXHQ23wMrwMPaC-ZaTWKIbM/edit?usp=sharing
 document view https://docs.google.com/document/d/1PfAlGbn0BGx6_j13MHafNXHQ23wMrwMPaC-ZaTWKIbM/view
 presentation https://docs.google.com/presentation/d/1U2i0KBFIvS-cJ4Jbhoqrp3fm3N2uBvKBv5DRayr_-jg/edit?usp=sharing
 presentation view https://docs.google.com/presentation/d/1U2i0KBFIvS-cJ4Jbhoqrp3fm3N2uBvKBv5DRayr_-jg/view
 presentation html https://docs.google.com/presentation/d/1U2i0KBFIvS-cJ4Jbhoqrp3fm3N2uBvKBv5DRayr_-jg/htmlpresent
 document https://docs.google.com/document/d/1hATy7h3PErDHDSQaYdjfk5E33lbUadc4sMzuNl_E8Es/edit?usp=sharing
 document view https://docs.google.com/document/d/1hATy7h3PErDHDSQaYdjfk5E33lbUadc4sMzuNl_E8Es/view
 presentation https://docs.google.com/presentation/d/1PrmSItTUGfZBacvawi3WhMcDtdUvh-Nla_RtpcJYcZo/edit?usp=sharing
 presentation view https://docs.google.com/presentation/d/1PrmSItTUGfZBacvawi3WhMcDtdUvh-Nla_RtpcJYcZo/view
 presentation html https://docs.google.com/presentation/d/1PrmSItTUGfZBacvawi3WhMcDtdUvh-Nla_RtpcJYcZo/htmlpresent
 document https://docs.google.com/document/d/15yZkZXlgfwEkyzLi1cbpw0SqSfXV4QsSNfTOUCsILrc/edit?usp=sharing
 document view https://docs.google.com/document/d/15yZkZXlgfwEkyzLi1cbpw0SqSfXV4QsSNfTOUCsILrc/view
 presentation https://docs.google.com/presentation/d/1xkOqZdvcllH5qfIE1RLHdWV3eNYrzgbu8GaOpVnbOR8/edit?usp=sharing
 presentation view https://docs.google.com/presentation/d/1xkOqZdvcllH5qfIE1RLHdWV3eNYrzgbu8GaOpVnbOR8/view
 presentation html https://docs.google.com/presentation/d/1xkOqZdvcllH5qfIE1RLHdWV3eNYrzgbu8GaOpVnbOR8/htmlpresent
 photo https://drive.google.com/file/d/1XOATmMIMA05LVF7vNI0y3RjaWPz78ULk/view?usp=sharing
 photo https://drive.google.com/file/d/19LuHPUsRA7pLOK8eEpjbMmLopti0ompS/view?usp=sharing
 photo https://drive.google.com/file/d/1ZqDw5X4DA-EgM176kA3shPOKOpLuH2nS/view?usp=sharing
 document https://docs.google.com/document/d/1PqY3ssSKENWDFvlXUHLQDMn7wFkOjCGn6_Xyc1HzThA/edit?usp=sharing
	-Erin Edwards
----
photo https://drive.google.com/file/d/1yoOB30ZHn4M6iRYRrs5BS4-VKAPzLw_9/view?usp=sharing
 document https://docs.google.com/document/d/1mniQQ_PIdwtvgM4ZVZMUQZ6IilFrW390v-LeG_ZIwt8/edit?usp=sharing
 document view https://docs.google.com/document/d/1mniQQ_PIdwtvgM4ZVZMUQZ6IilFrW390v-LeG_ZIwt8/view
 presentation https://docs.google.com/presentation/d/1KAe2sSqzmDxXOEToOqymW0uJC4nkyTXntkr2DqY55-4/edit?usp=sharing
 presentation view https://docs.google.com/presentation/d/1KAe2sSqzmDxXOEToOqymW0uJC4nkyTXntkr2DqY55-4/view
 presentation html https://docs.google.com/presentation/d/1KAe2sSqzmDxXOEToOqymW0uJC4nkyTXntkr2DqY55-4/htmlpresent
 document https://docs.google.com/document/d/1D9emXs5snz-JI9pgFxlXAYtS3lNngVeGriSTCJm0T30/edit?usp=sharing
 document view https://docs.google.com/document/d/1D9emXs5snz-JI9pgFxlXAYtS3lNngVeGriSTCJm0T30/view
 presentation https://docs.google.com/presentation/d/1qV2t_-4TXsKmDjVVZkjiCKo022oSo2id-xWtX-IU37Y/edit?usp=sharing
 presentation view https://docs.google.com/presentation/d/1qV2t_-4TXsKmDjVVZkjiCKo022oSo2id-xWtX-IU37Y/view
 presentation html https://docs.google.com/presentation/d/1qV2t_-4TXsKmDjVVZkjiCKo022oSo2id-xWtX-IU37Y/htmlpresent
 document https://docs.google.com/document/d/12nUnaozxPQuXgxxRbRS0ykiTaqYWsnQu42a-y75Mvms/edit?usp=sharing
 document view https://docs.google.com/document/d/12nUnaozxPQuXgxxRbRS0ykiTaqYWsnQu42a-y75Mvms/view
 presentation https://docs.google.com/presentation/d/1mdCD1VrnM7eKwZ-ziRwzX62F_OnmI172t415YnlFFtU/edit?usp=sharing
 presentation view https://docs.google.com/presentation/d/1mdCD1VrnM7eKwZ-ziRwzX62F_OnmI172t415YnlFFtU/view
 presentation html https://docs.google.com/presentation/d/1mdCD1VrnM7eKwZ-ziRwzX62F_OnmI172t415YnlFFtU/htmlpresent
 photo https://drive.google.com/file/d/12SdJuSr1tBJa1W2WhKyAfY7tOUdZUi30/view?usp=sharing
 photo https://drive.google.com/file/d/10vF0usMnukZsOTpa-jtyAkcrgokSKyUP/view?usp=sharing
 photo https://drive.google.com/file/d/1E-RJ_jhwJmUSRJyyaqHbqAGfrnIF4Gb8/view?usp=sharing
	-Erin Edwards
----
Calendar - All Day Event https://www.google.com/calendar/event?eid=MmliY3I1bGZiMWNwdGZrZmp0a2liYm42Y2sgOGZhZDVhYTdjNjg5YWQxZjY2ZWE0YWFiOGM4ODk4Y2Q0YTQ1ZWY1NGQ4NWI0MmQwNjQ3ZWYwMjI4MTQ0NzBjYkBncm91cC5jYWxlbmRhci5nb29nbGUuY29t
 Calendar - All Day Event https://www.google.com/calendar/event?eid=ZmRxMXFwcGJhcDBhYjVsNXNnZHNtamQ1MzAgOGZhZDVhYTdjNjg5YWQxZjY2ZWE0YWFiOGM4ODk4Y2Q0YTQ1ZWY1NGQ4NWI0MmQwNjQ3ZWYwMjI4MTQ0NzBjYkBncm91cC5jYWxlbmRhci5nb29nbGUuY29t
 Calendar - All Day Event https://www.google.com/calendar/event?eid=Y3NmZnV0Zmc5c2UwanNuOWFuYmQxdjVmajggOGZhZDVhYTdjNjg5YWQxZjY2ZWE0YWFiOGM4ODk4Y2Q0YTQ1ZWY1NGQ4NWI0MmQwNjQ3ZWYwMjI4MTQ0NzBjYkBncm91cC5jYWxlbmRhci5nb29nbGUuY29t
 Calendar - All Day Event https://www.google.com/calendar/event?eid=YjQ4bXJkbGsyODFqbGptOWtkcmp0YWcxZjQgOGZhZDVhYTdjNjg5YWQxZjY2ZWE0YWFiOGM4ODk4Y2Q0YTQ1ZWY1NGQ4NWI0MmQwNjQ3ZWYwMjI4MTQ0NzBjYkBncm91cC5jYWxlbmRhci5nb29nbGUuY29t
 Calendar - All Day Event https://www.google.com/calendar/event?eid=YXVocmNjOWRjOGk2NnJqcDY4M2dvaWZqdjggOGZhZDVhYTdjNjg5YWQxZjY2ZWE0YWFiOGM4ODk4Y2Q0YTQ1ZWY1NGQ4NWI0MmQwNjQ3ZWYwMjI4MTQ0NzBjYkBncm91cC5jYWxlbmRhci5nb29nbGUuY29t
 sheet https://docs.google.com/spreadsheets/d/1AhRFbZM-y0bkA1kBEdViT6v2ekJbOU8dOooiuirKtJo/edit#gid=0
 sheet https://docs.google.com/spreadsheets/d/1AhRFbZM-y0bkA1kBEdViT6v2ekJbOU8dOooiuirKtJo/edit#gid=981221595
 sheet https://docs.google.com/spreadsheets/d/1AhRFbZM-y0bkA1kBEdViT6v2ekJbOU8dOooiuirKtJo/edit#gid=496517485
 sheet https://docs.google.com/spreadsheets/d/1AhRFbZM-y0bkA1kBEdViT6v2ekJbOU8dOooiuirKtJo/edit#gid=1499336795
 sheet https://docs.google.com/spreadsheets/d/1AhRFbZM-y0bkA1kBEdViT6v2ekJbOU8dOooiuirKtJo/edit#gid=155463167
 folder Microsoft Files https://drive.google.com/drive/folders/1Lve3OlT3EEQGqfZJEVw6Ayx0gbHGZb7D?usp=sharing
 photo https://drive.google.com/file/d/1JNwwB0TRyEcx2v47MDspeOxxMAGZtN7H/view?usp=sharing
 photo https://drive.google.com/file/d/1g9ixKz-O4yzLaxp1Zq8VcT7d70geogyH/view?usp=sharing
	-Erin Edwards
----
calendar https://calendar.google.com/calendar/embed?src=8fad5aa7c689ad1f66ea4aab8c8898cd4a45ef54d85b42d0647ef022814470cb@group.calendar.google.com
 Calendar - All Day Event https://www.google.com/calendar/event?eid=NnZidWx0a201czg3YjJhZTBmbDlwbHFycG8gOGZhZDVhYTdjNjg5YWQxZjY2ZWE0YWFiOGM4ODk4Y2Q0YTQ1ZWY1NGQ4NWI0MmQwNjQ3ZWYwMjI4MTQ0NzBjYkBncm91cC5jYWxlbmRhci5nb29nbGUuY29t
 Calendar - All Day Event https://www.google.com/calendar/event?eid=czZmdW9lZHYwdWhvNmh0cDgzMGQxN3JrNHMgOGZhZDVhYTdjNjg5YWQxZjY2ZWE0YWFiOGM4ODk4Y2Q0YTQ1ZWY1NGQ4NWI0MmQwNjQ3ZWYwMjI4MTQ0NzBjYkBncm91cC5jYWxlbmRhci5nb29nbGUuY29t
 Calendar - All Day Event https://www.google.com/calendar/event?eid=N3IwMHBodjVkdnZ0OGxmbm83ZmJqNjdqNWsgOGZhZDVhYTdjNjg5YWQxZjY2ZWE0YWFiOGM4ODk4Y2Q0YTQ1ZWY1NGQ4NWI0MmQwNjQ3ZWYwMjI4MTQ0NzBjYkBncm91cC5jYWxlbmRhci5nb29nbGUuY29t
 Calendar - All Day Event https://www.google.com/calendar/event?eid=dmp0Mm1yaDVuMTYyZWM1aDA3YWlkdmE4MzggOGZhZDVhYTdjNjg5YWQxZjY2ZWE0YWFiOGM4ODk4Y2Q0YTQ1ZWY1NGQ4NWI0MmQwNjQ3ZWYwMjI4MTQ0NzBjYkBncm91cC5jYWxlbmRhci5nb29nbGUuY29t
 Calendar - All Day Event https://www.google.com/calendar/event?eid=aDR2Y2gyN2hhazJicHZnZXZzMTAzbDBoZ28gOGZhZDVhYTdjNjg5YWQxZjY2ZWE0YWFiOGM4ODk4Y2Q0YTQ1ZWY1NGQ4NWI0MmQwNjQ3ZWYwMjI4MTQ0NzBjYkBncm91cC5jYWxlbmRhci5nb29nbGUuY29t
 Calendar - All Day Event https://www.google.com/calendar/event?eid=NHRoamE4bDA0MTh1ZmNpdDc3c2M2djNvbjQgOGZhZDVhYTdjNjg5YWQxZjY2ZWE0YWFiOGM4ODk4Y2Q0YTQ1ZWY1NGQ4NWI0MmQwNjQ3ZWYwMjI4MTQ0NzBjYkBncm91cC5jYWxlbmRhci5nb29nbGUuY29t
 Calendar - All Day Event https://www.google.com/calendar/event?eid=cDE0YjdicGk1dGFhcWJ1dTJqa25rdTdhdjQgOGZhZDVhYTdjNjg5YWQxZjY2ZWE0YWFiOGM4ODk4Y2Q0YTQ1ZWY1NGQ4NWI0MmQwNjQ3ZWYwMjI4MTQ0NzBjYkBncm91cC5jYWxlbmRhci5nb29nbGUuY29t
 Calendar - All Day Event https://www.google.com/calendar/event?eid=ZW9icjc1cHZodjJjODg3N2hxYnM3NDN2YTQgOGZhZDVhYTdjNjg5YWQxZjY2ZWE0YWFiOGM4ODk4Y2Q0YTQ1ZWY1NGQ4NWI0MmQwNjQ3ZWYwMjI4MTQ0NzBjYkBncm91cC5jYWxlbmRhci5nb29nbGUuY29t
	-Erin Edwards
----
CellImage 
 target url https://sites.google.com/view/ai-photo-booth-rentals/home
 folder top https://drive.google.com/drive/folders/1mDgAVv_JcJa4pU4VNQXg1eDs9g9bQSwY?usp=sharing
 rss feed https://news.google.com/rss/search?q=aiphotobooth
 folder articles https://drive.google.com/drive/folders/1vlvpTdI8t2xMjFdURcNrjozGaxy3otUR?usp=sharing
 folder photos https://drive.google.com/drive/folders/1DmtIfAI4JSdU6BFqIrwGPCjj6uH3XJiG?usp=sharing
 folder pdfs https://drive.google.com/drive/folders/1RlvCZuPM-y9H4p5-xDCK_YFDtOnyFVPg?usp=sharing
 folder slides https://drive.google.com/drive/folders/100ze4Ans48xH-twJE36AicQ45AV75x5-?usp=sharing
 photo https://drive.google.com/file/d/1XLZo4NH2gjraFVSke-JWH86XpgdSr0jf/view?usp=sharing
 photo https://drive.google.com/file/d/1U5IVurvCMg7Xu-BAZM_9OgmIx9FHZmUT/view?usp=sharing
 spreadsheet https://docs.google.com/spreadsheets/d/1AhRFbZM-y0bkA1kBEdViT6v2ekJbOU8dOooiuirKtJo/edit?usp=sharing
 spreadsheet pubhtml https://docs.google.com/spreadsheets/d/1AhRFbZM-y0bkA1kBEdViT6v2ekJbOU8dOooiuirKtJo/view
 form https://docs.google.com/forms/d/1htq6Gs7TugVf68uX0yY5etUBoxrSkwNJ3i_NszxK46g/edit?usp=sharing
 drawing https://docs.google.com/drawings/d/1a5SCzLDaAxZi7zOqeOi87AjPLSNEp_rdGtC-JflsF1k/edit?usp=sharing
 image https://drive.google.com/file/d/1GYmOSOlo4yQ_pS_0YEV3H-FwZ_N3dFKh/view?usp=drivesdk
 document https://docs.google.com/document/d/1zQ4p8oF_yIIm8oMCj5wGDDK-QbyGD5yxCJjW62Y8swo/edit?usp=sharing
 document view https://docs.google.com/document/d/1zQ4p8oF_yIIm8oMCj5wGDDK-QbyGD5yxCJjW62Y8swo/view
 presentation https://docs.google.com/presentation/d/1BULHnQ5cpBvCDw8_x0H2tcEcqq1b_PgkCpTKqnM3lSo/edit?usp=sharing
 presentation view https://docs.google.com/presentation/d/1BULHnQ5cpBvCDw8_x0H2tcEcqq1b_PgkCpTKqnM3lSo/view
 presentation html https://docs.google.com/presentation/d/1BULHnQ5cpBvCDw8_x0H2tcEcqq1b_PgkCpTKqnM3lSo/htmlpresent
	-Erin Edwards</t>
      </text>
    </comment>
  </commentList>
</comments>
</file>

<file path=xl/sharedStrings.xml><?xml version="1.0" encoding="utf-8"?>
<sst xmlns="http://schemas.openxmlformats.org/spreadsheetml/2006/main" count="2055" uniqueCount="993">
  <si>
    <t>target url</t>
  </si>
  <si>
    <t>AI photo booth rentals SOCAL</t>
  </si>
  <si>
    <t>https://sites.google.com/view/ai-photo-booth-rentals/home</t>
  </si>
  <si>
    <t>folder top</t>
  </si>
  <si>
    <t>https://drive.google.com/drive/folders/1mDgAVv_JcJa4pU4VNQXg1eDs9g9bQSwY?usp=sharing</t>
  </si>
  <si>
    <t>rss feed</t>
  </si>
  <si>
    <t>https://news.google.com/rss/search?q=aiphotobooth</t>
  </si>
  <si>
    <t>folder articles</t>
  </si>
  <si>
    <t>AI photo booth rentals SOCAL Articles</t>
  </si>
  <si>
    <t>https://drive.google.com/drive/folders/1vlvpTdI8t2xMjFdURcNrjozGaxy3otUR?usp=sharing</t>
  </si>
  <si>
    <t>folder photos</t>
  </si>
  <si>
    <t>AI photo booth rentals SOCAL Photos</t>
  </si>
  <si>
    <t>https://drive.google.com/drive/folders/1DmtIfAI4JSdU6BFqIrwGPCjj6uH3XJiG?usp=sharing</t>
  </si>
  <si>
    <t>folder pdfs</t>
  </si>
  <si>
    <t>AI photo booth rentals SOCAL PDFs</t>
  </si>
  <si>
    <t>https://drive.google.com/drive/folders/1RlvCZuPM-y9H4p5-xDCK_YFDtOnyFVPg?usp=sharing</t>
  </si>
  <si>
    <t>folder slides</t>
  </si>
  <si>
    <t>AI photo booth rentals SOCAL Slides</t>
  </si>
  <si>
    <t>https://drive.google.com/drive/folders/100ze4Ans48xH-twJE36AicQ45AV75x5-?usp=sharing</t>
  </si>
  <si>
    <t>photo</t>
  </si>
  <si>
    <t>https://drive.google.com/file/d/1XLZo4NH2gjraFVSke-JWH86XpgdSr0jf/view?usp=sharing</t>
  </si>
  <si>
    <t>https://drive.google.com/file/d/1U5IVurvCMg7Xu-BAZM_9OgmIx9FHZmUT/view?usp=sharing</t>
  </si>
  <si>
    <t>spreadsheet</t>
  </si>
  <si>
    <t>https://docs.google.com/spreadsheets/d/1AhRFbZM-y0bkA1kBEdViT6v2ekJbOU8dOooiuirKtJo/edit?usp=sharing</t>
  </si>
  <si>
    <t>spreadsheet pubhtml</t>
  </si>
  <si>
    <t>AI photo booth rentals SOCAL pubhtml</t>
  </si>
  <si>
    <t>https://docs.google.com/spreadsheets/d/1AhRFbZM-y0bkA1kBEdViT6v2ekJbOU8dOooiuirKtJo/view</t>
  </si>
  <si>
    <t>form</t>
  </si>
  <si>
    <t>https://docs.google.com/forms/d/1htq6Gs7TugVf68uX0yY5etUBoxrSkwNJ3i_NszxK46g/edit?usp=sharing</t>
  </si>
  <si>
    <t>drawing</t>
  </si>
  <si>
    <t>https://docs.google.com/drawings/d/1a5SCzLDaAxZi7zOqeOi87AjPLSNEp_rdGtC-JflsF1k/edit?usp=sharing</t>
  </si>
  <si>
    <t>image</t>
  </si>
  <si>
    <t>CTA or Logo</t>
  </si>
  <si>
    <t>https://drive.google.com/file/d/1GYmOSOlo4yQ_pS_0YEV3H-FwZ_N3dFKh/view?usp=drivesdk</t>
  </si>
  <si>
    <t>document</t>
  </si>
  <si>
    <t>https://docs.google.com/document/d/1zQ4p8oF_yIIm8oMCj5wGDDK-QbyGD5yxCJjW62Y8swo/edit?usp=sharing</t>
  </si>
  <si>
    <t>document view</t>
  </si>
  <si>
    <t>AI photo booth rentals SOCAL view</t>
  </si>
  <si>
    <t>https://docs.google.com/document/d/1zQ4p8oF_yIIm8oMCj5wGDDK-QbyGD5yxCJjW62Y8swo/view</t>
  </si>
  <si>
    <t>presentation</t>
  </si>
  <si>
    <t>https://docs.google.com/presentation/d/1BULHnQ5cpBvCDw8_x0H2tcEcqq1b_PgkCpTKqnM3lSo/edit?usp=sharing</t>
  </si>
  <si>
    <t>presentation view</t>
  </si>
  <si>
    <t>https://docs.google.com/presentation/d/1BULHnQ5cpBvCDw8_x0H2tcEcqq1b_PgkCpTKqnM3lSo/view</t>
  </si>
  <si>
    <t>presentation html</t>
  </si>
  <si>
    <t>AI photo booth rentals SOCAL html</t>
  </si>
  <si>
    <t>https://docs.google.com/presentation/d/1BULHnQ5cpBvCDw8_x0H2tcEcqq1b_PgkCpTKqnM3lSo/htmlpresent</t>
  </si>
  <si>
    <t>calendar</t>
  </si>
  <si>
    <t>Calendar - AI photo booth rentals SOCAL</t>
  </si>
  <si>
    <t>https://calendar.google.com/calendar/embed?src=8fad5aa7c689ad1f66ea4aab8c8898cd4a45ef54d85b42d0647ef022814470cb@group.calendar.google.com</t>
  </si>
  <si>
    <t>Calendar - All Day Event</t>
  </si>
  <si>
    <t>Calendar - AI photo booth rentals SOCAL - Event</t>
  </si>
  <si>
    <t>https://www.google.com/calendar/event?eid=NnZidWx0a201czg3YjJhZTBmbDlwbHFycG8gOGZhZDVhYTdjNjg5YWQxZjY2ZWE0YWFiOGM4ODk4Y2Q0YTQ1ZWY1NGQ4NWI0MmQwNjQ3ZWYwMjI4MTQ0NzBjYkBncm91cC5jYWxlbmRhci5nb29nbGUuY29t</t>
  </si>
  <si>
    <t>https://www.google.com/calendar/event?eid=czZmdW9lZHYwdWhvNmh0cDgzMGQxN3JrNHMgOGZhZDVhYTdjNjg5YWQxZjY2ZWE0YWFiOGM4ODk4Y2Q0YTQ1ZWY1NGQ4NWI0MmQwNjQ3ZWYwMjI4MTQ0NzBjYkBncm91cC5jYWxlbmRhci5nb29nbGUuY29t</t>
  </si>
  <si>
    <t>https://www.google.com/calendar/event?eid=N3IwMHBodjVkdnZ0OGxmbm83ZmJqNjdqNWsgOGZhZDVhYTdjNjg5YWQxZjY2ZWE0YWFiOGM4ODk4Y2Q0YTQ1ZWY1NGQ4NWI0MmQwNjQ3ZWYwMjI4MTQ0NzBjYkBncm91cC5jYWxlbmRhci5nb29nbGUuY29t</t>
  </si>
  <si>
    <t>https://www.google.com/calendar/event?eid=dmp0Mm1yaDVuMTYyZWM1aDA3YWlkdmE4MzggOGZhZDVhYTdjNjg5YWQxZjY2ZWE0YWFiOGM4ODk4Y2Q0YTQ1ZWY1NGQ4NWI0MmQwNjQ3ZWYwMjI4MTQ0NzBjYkBncm91cC5jYWxlbmRhci5nb29nbGUuY29t</t>
  </si>
  <si>
    <t>https://www.google.com/calendar/event?eid=aDR2Y2gyN2hhazJicHZnZXZzMTAzbDBoZ28gOGZhZDVhYTdjNjg5YWQxZjY2ZWE0YWFiOGM4ODk4Y2Q0YTQ1ZWY1NGQ4NWI0MmQwNjQ3ZWYwMjI4MTQ0NzBjYkBncm91cC5jYWxlbmRhci5nb29nbGUuY29t</t>
  </si>
  <si>
    <t>https://www.google.com/calendar/event?eid=NHRoamE4bDA0MTh1ZmNpdDc3c2M2djNvbjQgOGZhZDVhYTdjNjg5YWQxZjY2ZWE0YWFiOGM4ODk4Y2Q0YTQ1ZWY1NGQ4NWI0MmQwNjQ3ZWYwMjI4MTQ0NzBjYkBncm91cC5jYWxlbmRhci5nb29nbGUuY29t</t>
  </si>
  <si>
    <t>https://www.google.com/calendar/event?eid=cDE0YjdicGk1dGFhcWJ1dTJqa25rdTdhdjQgOGZhZDVhYTdjNjg5YWQxZjY2ZWE0YWFiOGM4ODk4Y2Q0YTQ1ZWY1NGQ4NWI0MmQwNjQ3ZWYwMjI4MTQ0NzBjYkBncm91cC5jYWxlbmRhci5nb29nbGUuY29t</t>
  </si>
  <si>
    <t>https://www.google.com/calendar/event?eid=ZW9icjc1cHZodjJjODg3N2hxYnM3NDN2YTQgOGZhZDVhYTdjNjg5YWQxZjY2ZWE0YWFiOGM4ODk4Y2Q0YTQ1ZWY1NGQ4NWI0MmQwNjQ3ZWYwMjI4MTQ0NzBjYkBncm91cC5jYWxlbmRhci5nb29nbGUuY29t</t>
  </si>
  <si>
    <t>https://www.google.com/calendar/event?eid=MmliY3I1bGZiMWNwdGZrZmp0a2liYm42Y2sgOGZhZDVhYTdjNjg5YWQxZjY2ZWE0YWFiOGM4ODk4Y2Q0YTQ1ZWY1NGQ4NWI0MmQwNjQ3ZWYwMjI4MTQ0NzBjYkBncm91cC5jYWxlbmRhci5nb29nbGUuY29t</t>
  </si>
  <si>
    <t>https://www.google.com/calendar/event?eid=ZmRxMXFwcGJhcDBhYjVsNXNnZHNtamQ1MzAgOGZhZDVhYTdjNjg5YWQxZjY2ZWE0YWFiOGM4ODk4Y2Q0YTQ1ZWY1NGQ4NWI0MmQwNjQ3ZWYwMjI4MTQ0NzBjYkBncm91cC5jYWxlbmRhci5nb29nbGUuY29t</t>
  </si>
  <si>
    <t>https://www.google.com/calendar/event?eid=Y3NmZnV0Zmc5c2UwanNuOWFuYmQxdjVmajggOGZhZDVhYTdjNjg5YWQxZjY2ZWE0YWFiOGM4ODk4Y2Q0YTQ1ZWY1NGQ4NWI0MmQwNjQ3ZWYwMjI4MTQ0NzBjYkBncm91cC5jYWxlbmRhci5nb29nbGUuY29t</t>
  </si>
  <si>
    <t>https://www.google.com/calendar/event?eid=YjQ4bXJkbGsyODFqbGptOWtkcmp0YWcxZjQgOGZhZDVhYTdjNjg5YWQxZjY2ZWE0YWFiOGM4ODk4Y2Q0YTQ1ZWY1NGQ4NWI0MmQwNjQ3ZWYwMjI4MTQ0NzBjYkBncm91cC5jYWxlbmRhci5nb29nbGUuY29t</t>
  </si>
  <si>
    <t>https://www.google.com/calendar/event?eid=YXVocmNjOWRjOGk2NnJqcDY4M2dvaWZqdjggOGZhZDVhYTdjNjg5YWQxZjY2ZWE0YWFiOGM4ODk4Y2Q0YTQ1ZWY1NGQ4NWI0MmQwNjQ3ZWYwMjI4MTQ0NzBjYkBncm91cC5jYWxlbmRhci5nb29nbGUuY29t</t>
  </si>
  <si>
    <t>sheet</t>
  </si>
  <si>
    <t>Sheet1</t>
  </si>
  <si>
    <t>https://docs.google.com/spreadsheets/d/1AhRFbZM-y0bkA1kBEdViT6v2ekJbOU8dOooiuirKtJo/edit#gid=0</t>
  </si>
  <si>
    <t>Keywords</t>
  </si>
  <si>
    <t>https://docs.google.com/spreadsheets/d/1AhRFbZM-y0bkA1kBEdViT6v2ekJbOU8dOooiuirKtJo/edit#gid=981221595</t>
  </si>
  <si>
    <t>Content</t>
  </si>
  <si>
    <t>https://docs.google.com/spreadsheets/d/1AhRFbZM-y0bkA1kBEdViT6v2ekJbOU8dOooiuirKtJo/edit#gid=496517485</t>
  </si>
  <si>
    <t>Calendar Events</t>
  </si>
  <si>
    <t>https://docs.google.com/spreadsheets/d/1AhRFbZM-y0bkA1kBEdViT6v2ekJbOU8dOooiuirKtJo/edit#gid=1499336795</t>
  </si>
  <si>
    <t>RSS Feeds</t>
  </si>
  <si>
    <t>https://docs.google.com/spreadsheets/d/1AhRFbZM-y0bkA1kBEdViT6v2ekJbOU8dOooiuirKtJo/edit#gid=155463167</t>
  </si>
  <si>
    <t>folder Microsoft Files</t>
  </si>
  <si>
    <t>AI photo booth rentals SOCAL MSFT</t>
  </si>
  <si>
    <t>https://drive.google.com/drive/folders/1Lve3OlT3EEQGqfZJEVw6Ayx0gbHGZb7D?usp=sharing</t>
  </si>
  <si>
    <t>AI headshot photo booth rental</t>
  </si>
  <si>
    <t>https://drive.google.com/file/d/1JNwwB0TRyEcx2v47MDspeOxxMAGZtN7H/view?usp=sharing</t>
  </si>
  <si>
    <t>AI images</t>
  </si>
  <si>
    <t>https://drive.google.com/file/d/1g9ixKz-O4yzLaxp1Zq8VcT7d70geogyH/view?usp=sharing</t>
  </si>
  <si>
    <t>AI portraits</t>
  </si>
  <si>
    <t>https://drive.google.com/file/d/1yoOB30ZHn4M6iRYRrs5BS4-VKAPzLw_9/view?usp=sharing</t>
  </si>
  <si>
    <t>https://docs.google.com/document/d/1mniQQ_PIdwtvgM4ZVZMUQZ6IilFrW390v-LeG_ZIwt8/edit?usp=sharing</t>
  </si>
  <si>
    <t>AI headshot photo booth rental view</t>
  </si>
  <si>
    <t>https://docs.google.com/document/d/1mniQQ_PIdwtvgM4ZVZMUQZ6IilFrW390v-LeG_ZIwt8/view</t>
  </si>
  <si>
    <t>https://docs.google.com/presentation/d/1KAe2sSqzmDxXOEToOqymW0uJC4nkyTXntkr2DqY55-4/edit?usp=sharing</t>
  </si>
  <si>
    <t>https://docs.google.com/presentation/d/1KAe2sSqzmDxXOEToOqymW0uJC4nkyTXntkr2DqY55-4/view</t>
  </si>
  <si>
    <t>AI headshot photo booth rental html</t>
  </si>
  <si>
    <t>https://docs.google.com/presentation/d/1KAe2sSqzmDxXOEToOqymW0uJC4nkyTXntkr2DqY55-4/htmlpresent</t>
  </si>
  <si>
    <t>https://docs.google.com/document/d/1D9emXs5snz-JI9pgFxlXAYtS3lNngVeGriSTCJm0T30/edit?usp=sharing</t>
  </si>
  <si>
    <t>AI images view</t>
  </si>
  <si>
    <t>https://docs.google.com/document/d/1D9emXs5snz-JI9pgFxlXAYtS3lNngVeGriSTCJm0T30/view</t>
  </si>
  <si>
    <t>https://docs.google.com/presentation/d/1qV2t_-4TXsKmDjVVZkjiCKo022oSo2id-xWtX-IU37Y/edit?usp=sharing</t>
  </si>
  <si>
    <t>https://docs.google.com/presentation/d/1qV2t_-4TXsKmDjVVZkjiCKo022oSo2id-xWtX-IU37Y/view</t>
  </si>
  <si>
    <t>AI images html</t>
  </si>
  <si>
    <t>https://docs.google.com/presentation/d/1qV2t_-4TXsKmDjVVZkjiCKo022oSo2id-xWtX-IU37Y/htmlpresent</t>
  </si>
  <si>
    <t>https://docs.google.com/document/d/12nUnaozxPQuXgxxRbRS0ykiTaqYWsnQu42a-y75Mvms/edit?usp=sharing</t>
  </si>
  <si>
    <t>AI portraits view</t>
  </si>
  <si>
    <t>https://docs.google.com/document/d/12nUnaozxPQuXgxxRbRS0ykiTaqYWsnQu42a-y75Mvms/view</t>
  </si>
  <si>
    <t>https://docs.google.com/presentation/d/1mdCD1VrnM7eKwZ-ziRwzX62F_OnmI172t415YnlFFtU/edit?usp=sharing</t>
  </si>
  <si>
    <t>https://docs.google.com/presentation/d/1mdCD1VrnM7eKwZ-ziRwzX62F_OnmI172t415YnlFFtU/view</t>
  </si>
  <si>
    <t>AI portraits html</t>
  </si>
  <si>
    <t>https://docs.google.com/presentation/d/1mdCD1VrnM7eKwZ-ziRwzX62F_OnmI172t415YnlFFtU/htmlpresent</t>
  </si>
  <si>
    <t>AI-generated headshots</t>
  </si>
  <si>
    <t>https://drive.google.com/file/d/12SdJuSr1tBJa1W2WhKyAfY7tOUdZUi30/view?usp=sharing</t>
  </si>
  <si>
    <t>AI photo booth</t>
  </si>
  <si>
    <t>https://drive.google.com/file/d/10vF0usMnukZsOTpa-jtyAkcrgokSKyUP/view?usp=sharing</t>
  </si>
  <si>
    <t>AI-powered filter</t>
  </si>
  <si>
    <t>https://drive.google.com/file/d/1E-RJ_jhwJmUSRJyyaqHbqAGfrnIF4Gb8/view?usp=sharing</t>
  </si>
  <si>
    <t>https://docs.google.com/document/d/1PfAlGbn0BGx6_j13MHafNXHQ23wMrwMPaC-ZaTWKIbM/edit?usp=sharing</t>
  </si>
  <si>
    <t>AI-generated headshots view</t>
  </si>
  <si>
    <t>https://docs.google.com/document/d/1PfAlGbn0BGx6_j13MHafNXHQ23wMrwMPaC-ZaTWKIbM/view</t>
  </si>
  <si>
    <t>https://docs.google.com/presentation/d/1U2i0KBFIvS-cJ4Jbhoqrp3fm3N2uBvKBv5DRayr_-jg/edit?usp=sharing</t>
  </si>
  <si>
    <t>https://docs.google.com/presentation/d/1U2i0KBFIvS-cJ4Jbhoqrp3fm3N2uBvKBv5DRayr_-jg/view</t>
  </si>
  <si>
    <t>AI-generated headshots html</t>
  </si>
  <si>
    <t>https://docs.google.com/presentation/d/1U2i0KBFIvS-cJ4Jbhoqrp3fm3N2uBvKBv5DRayr_-jg/htmlpresent</t>
  </si>
  <si>
    <t>https://docs.google.com/document/d/1hATy7h3PErDHDSQaYdjfk5E33lbUadc4sMzuNl_E8Es/edit?usp=sharing</t>
  </si>
  <si>
    <t>AI photo booth view</t>
  </si>
  <si>
    <t>https://docs.google.com/document/d/1hATy7h3PErDHDSQaYdjfk5E33lbUadc4sMzuNl_E8Es/view</t>
  </si>
  <si>
    <t>https://docs.google.com/presentation/d/1PrmSItTUGfZBacvawi3WhMcDtdUvh-Nla_RtpcJYcZo/edit?usp=sharing</t>
  </si>
  <si>
    <t>https://docs.google.com/presentation/d/1PrmSItTUGfZBacvawi3WhMcDtdUvh-Nla_RtpcJYcZo/view</t>
  </si>
  <si>
    <t>AI photo booth html</t>
  </si>
  <si>
    <t>https://docs.google.com/presentation/d/1PrmSItTUGfZBacvawi3WhMcDtdUvh-Nla_RtpcJYcZo/htmlpresent</t>
  </si>
  <si>
    <t>https://docs.google.com/document/d/15yZkZXlgfwEkyzLi1cbpw0SqSfXV4QsSNfTOUCsILrc/edit?usp=sharing</t>
  </si>
  <si>
    <t>AI-powered filter view</t>
  </si>
  <si>
    <t>https://docs.google.com/document/d/15yZkZXlgfwEkyzLi1cbpw0SqSfXV4QsSNfTOUCsILrc/view</t>
  </si>
  <si>
    <t>https://docs.google.com/presentation/d/1xkOqZdvcllH5qfIE1RLHdWV3eNYrzgbu8GaOpVnbOR8/edit?usp=sharing</t>
  </si>
  <si>
    <t>https://docs.google.com/presentation/d/1xkOqZdvcllH5qfIE1RLHdWV3eNYrzgbu8GaOpVnbOR8/view</t>
  </si>
  <si>
    <t>AI-powered filter html</t>
  </si>
  <si>
    <t>https://docs.google.com/presentation/d/1xkOqZdvcllH5qfIE1RLHdWV3eNYrzgbu8GaOpVnbOR8/htmlpresent</t>
  </si>
  <si>
    <t>executive portraits</t>
  </si>
  <si>
    <t>https://drive.google.com/file/d/1XOATmMIMA05LVF7vNI0y3RjaWPz78ULk/view?usp=sharing</t>
  </si>
  <si>
    <t>studio headshots near me</t>
  </si>
  <si>
    <t>https://drive.google.com/file/d/19LuHPUsRA7pLOK8eEpjbMmLopti0ompS/view?usp=sharing</t>
  </si>
  <si>
    <t>best LinkedIn headshots</t>
  </si>
  <si>
    <t>https://drive.google.com/file/d/1ZqDw5X4DA-EgM176kA3shPOKOpLuH2nS/view?usp=sharing</t>
  </si>
  <si>
    <t>https://docs.google.com/document/d/1PqY3ssSKENWDFvlXUHLQDMn7wFkOjCGn6_Xyc1HzThA/edit?usp=sharing</t>
  </si>
  <si>
    <t>executive portraits view</t>
  </si>
  <si>
    <t>https://docs.google.com/document/d/1PqY3ssSKENWDFvlXUHLQDMn7wFkOjCGn6_Xyc1HzThA/view</t>
  </si>
  <si>
    <t>https://docs.google.com/presentation/d/19uT0wN9YlTdr5WRM9C06-CQJs0RnTv5Y09EHj4eK8xA/edit?usp=sharing</t>
  </si>
  <si>
    <t>https://docs.google.com/presentation/d/19uT0wN9YlTdr5WRM9C06-CQJs0RnTv5Y09EHj4eK8xA/view</t>
  </si>
  <si>
    <t>executive portraits html</t>
  </si>
  <si>
    <t>https://docs.google.com/presentation/d/19uT0wN9YlTdr5WRM9C06-CQJs0RnTv5Y09EHj4eK8xA/htmlpresent</t>
  </si>
  <si>
    <t>https://docs.google.com/document/d/1cEXsy30rZ1gu-9YWtccNXIySX5eYtxnj-6qZQoqSjp8/edit?usp=sharing</t>
  </si>
  <si>
    <t>studio headshots near me view</t>
  </si>
  <si>
    <t>https://docs.google.com/document/d/1cEXsy30rZ1gu-9YWtccNXIySX5eYtxnj-6qZQoqSjp8/view</t>
  </si>
  <si>
    <t>https://docs.google.com/presentation/d/1qmgTiW9GOkKEmnumN7tl-pg1MDa0DZaZNMOLXMSZrlk/edit?usp=sharing</t>
  </si>
  <si>
    <t>https://docs.google.com/presentation/d/1qmgTiW9GOkKEmnumN7tl-pg1MDa0DZaZNMOLXMSZrlk/view</t>
  </si>
  <si>
    <t>studio headshots near me html</t>
  </si>
  <si>
    <t>https://docs.google.com/presentation/d/1qmgTiW9GOkKEmnumN7tl-pg1MDa0DZaZNMOLXMSZrlk/htmlpresent</t>
  </si>
  <si>
    <t>https://docs.google.com/document/d/1zIqpNO-D8KCb2B5RhIJtumhudFQGiwFDLeXWw2jQ3qk/edit?usp=sharing</t>
  </si>
  <si>
    <t>best LinkedIn headshots view</t>
  </si>
  <si>
    <t>https://docs.google.com/document/d/1zIqpNO-D8KCb2B5RhIJtumhudFQGiwFDLeXWw2jQ3qk/view</t>
  </si>
  <si>
    <t>https://docs.google.com/presentation/d/1GDTEkqErn9NGtOe902VajaJDW8xW_DZ1Mng-jfyb-mM/edit?usp=sharing</t>
  </si>
  <si>
    <t>https://docs.google.com/presentation/d/1GDTEkqErn9NGtOe902VajaJDW8xW_DZ1Mng-jfyb-mM/view</t>
  </si>
  <si>
    <t>best LinkedIn headshots html</t>
  </si>
  <si>
    <t>https://docs.google.com/presentation/d/1GDTEkqErn9NGtOe902VajaJDW8xW_DZ1Mng-jfyb-mM/htmlpresent</t>
  </si>
  <si>
    <t>AI Photo Lounge Photo Booth Rental</t>
  </si>
  <si>
    <t>https://drive.google.com/file/d/1g6jiXTeAaZW3kitnohUQnabR9VftTNOi/view?usp=sharing</t>
  </si>
  <si>
    <t>AI Image Generator</t>
  </si>
  <si>
    <t>https://drive.google.com/file/d/1oLF70SyqNRu_Kq-QU0yn8LvVJyuGFrSW/view?usp=sharing</t>
  </si>
  <si>
    <t>AI filter feature</t>
  </si>
  <si>
    <t>https://drive.google.com/file/d/1E8OzYLfkIZAy9yoajghF-ecYj1VMBtJV/view?usp=sharing</t>
  </si>
  <si>
    <t>https://docs.google.com/document/d/1rPc4cqoiUsjQroB3XRRZKNwMp6Abf4WOwnAZoFD9Htc/edit?usp=sharing</t>
  </si>
  <si>
    <t>AI Photo Lounge Photo Booth Rental view</t>
  </si>
  <si>
    <t>https://docs.google.com/document/d/1rPc4cqoiUsjQroB3XRRZKNwMp6Abf4WOwnAZoFD9Htc/view</t>
  </si>
  <si>
    <t>https://docs.google.com/presentation/d/1bcRSCI7zwJ0d8wQR1D8nPOLwUwob-DaJalwheDu2A34/edit?usp=sharing</t>
  </si>
  <si>
    <t>https://docs.google.com/presentation/d/1bcRSCI7zwJ0d8wQR1D8nPOLwUwob-DaJalwheDu2A34/view</t>
  </si>
  <si>
    <t>AI Photo Lounge Photo Booth Rental html</t>
  </si>
  <si>
    <t>https://docs.google.com/presentation/d/1bcRSCI7zwJ0d8wQR1D8nPOLwUwob-DaJalwheDu2A34/htmlpresent</t>
  </si>
  <si>
    <t>https://docs.google.com/document/d/1kSnjLR9aC3c3PRJiMbaqUIidCC09X_sCuAy0Pn52SaU/edit?usp=sharing</t>
  </si>
  <si>
    <t>AI Image Generator view</t>
  </si>
  <si>
    <t>https://docs.google.com/document/d/1kSnjLR9aC3c3PRJiMbaqUIidCC09X_sCuAy0Pn52SaU/view</t>
  </si>
  <si>
    <t>https://docs.google.com/presentation/d/1-6UTRq83bjyrJkHFhll2zVnL6yxrDC22i1D-KgXt1Pc/edit?usp=sharing</t>
  </si>
  <si>
    <t>https://docs.google.com/presentation/d/1-6UTRq83bjyrJkHFhll2zVnL6yxrDC22i1D-KgXt1Pc/view</t>
  </si>
  <si>
    <t>AI Image Generator html</t>
  </si>
  <si>
    <t>https://docs.google.com/presentation/d/1-6UTRq83bjyrJkHFhll2zVnL6yxrDC22i1D-KgXt1Pc/htmlpresent</t>
  </si>
  <si>
    <t>https://docs.google.com/document/d/1wTK3doA9BNMFW489C0KkCtis22ax1OZjRO5ayvG--sI/edit?usp=sharing</t>
  </si>
  <si>
    <t>AI filter feature view</t>
  </si>
  <si>
    <t>https://docs.google.com/document/d/1wTK3doA9BNMFW489C0KkCtis22ax1OZjRO5ayvG--sI/view</t>
  </si>
  <si>
    <t>https://docs.google.com/presentation/d/1IRocRIQ_Nl4fqdjHb52c9c4vqoYV_scNl9rfDMdazRE/edit?usp=sharing</t>
  </si>
  <si>
    <t>https://docs.google.com/presentation/d/1IRocRIQ_Nl4fqdjHb52c9c4vqoYV_scNl9rfDMdazRE/view</t>
  </si>
  <si>
    <t>AI filter feature html</t>
  </si>
  <si>
    <t>https://docs.google.com/presentation/d/1IRocRIQ_Nl4fqdjHb52c9c4vqoYV_scNl9rfDMdazRE/htmlpresent</t>
  </si>
  <si>
    <t>AI Photo Booth</t>
  </si>
  <si>
    <t>https://drive.google.com/file/d/1tZLPgXsf4VvTb6LsgUdKDoCoapavCOv1/view?usp=sharing</t>
  </si>
  <si>
    <t>AI Photobooth</t>
  </si>
  <si>
    <t>https://drive.google.com/file/d/1bERg5hoIP2sERvp6dglaZP1av0zJ543w/view?usp=sharing</t>
  </si>
  <si>
    <t>AI Transform</t>
  </si>
  <si>
    <t>https://drive.google.com/file/d/1JUhZUyr-drBI-KO_D32FY2PhOwxjrDqN/view?usp=sharing</t>
  </si>
  <si>
    <t>https://docs.google.com/document/d/12gEKgQkhmSKQ1K9jZOv88Le8oVVTEkT3I23--1-T-b0/edit?usp=sharing</t>
  </si>
  <si>
    <t>AI Photo Booth view</t>
  </si>
  <si>
    <t>https://docs.google.com/document/d/12gEKgQkhmSKQ1K9jZOv88Le8oVVTEkT3I23--1-T-b0/view</t>
  </si>
  <si>
    <t>https://docs.google.com/presentation/d/10dtWfQcDaSlsOvYmMKjBvcc7laqSPsJScebvdCSdf_0/edit?usp=sharing</t>
  </si>
  <si>
    <t>https://docs.google.com/presentation/d/10dtWfQcDaSlsOvYmMKjBvcc7laqSPsJScebvdCSdf_0/view</t>
  </si>
  <si>
    <t>AI Photo Booth html</t>
  </si>
  <si>
    <t>https://docs.google.com/presentation/d/10dtWfQcDaSlsOvYmMKjBvcc7laqSPsJScebvdCSdf_0/htmlpresent</t>
  </si>
  <si>
    <t>https://docs.google.com/document/d/1iXVktCXOTlFUJHyn704HH2cNhUVkWcBXbtBTzJuvfAA/edit?usp=sharing</t>
  </si>
  <si>
    <t>AI Photobooth view</t>
  </si>
  <si>
    <t>https://docs.google.com/document/d/1iXVktCXOTlFUJHyn704HH2cNhUVkWcBXbtBTzJuvfAA/view</t>
  </si>
  <si>
    <t>https://docs.google.com/presentation/d/1ipRlAM6oU5RsxLg6v_jv58p5NZ6I9EB_CbxdXwa1MqQ/edit?usp=sharing</t>
  </si>
  <si>
    <t>https://docs.google.com/presentation/d/1ipRlAM6oU5RsxLg6v_jv58p5NZ6I9EB_CbxdXwa1MqQ/view</t>
  </si>
  <si>
    <t>AI Photobooth html</t>
  </si>
  <si>
    <t>https://docs.google.com/presentation/d/1ipRlAM6oU5RsxLg6v_jv58p5NZ6I9EB_CbxdXwa1MqQ/htmlpresent</t>
  </si>
  <si>
    <t>https://docs.google.com/document/d/1Il0Vy1hfYY9mQG-qOEqlJUnhFBY49ZfnLOmkfqtO1QA/edit?usp=sharing</t>
  </si>
  <si>
    <t>AI Transform view</t>
  </si>
  <si>
    <t>https://docs.google.com/document/d/1Il0Vy1hfYY9mQG-qOEqlJUnhFBY49ZfnLOmkfqtO1QA/view</t>
  </si>
  <si>
    <t>https://docs.google.com/presentation/d/1QMKJD67K66MLo9eaYChbta_l7VixEEYLEcnL6AOjr3A/edit?usp=sharing</t>
  </si>
  <si>
    <t>https://docs.google.com/presentation/d/1QMKJD67K66MLo9eaYChbta_l7VixEEYLEcnL6AOjr3A/view</t>
  </si>
  <si>
    <t>AI Transform html</t>
  </si>
  <si>
    <t>https://docs.google.com/presentation/d/1QMKJD67K66MLo9eaYChbta_l7VixEEYLEcnL6AOjr3A/htmlpresent</t>
  </si>
  <si>
    <t>AI Background Swapping Filter</t>
  </si>
  <si>
    <t>https://drive.google.com/file/d/11amP6wRrMA30NvPQx9mM9KaCsR8cnx_0/view?usp=sharing</t>
  </si>
  <si>
    <t>Generative AI</t>
  </si>
  <si>
    <t>https://drive.google.com/file/d/1ePxNpTKLXJGz4kk_oXY4fcyEcXabFEad/view?usp=sharing</t>
  </si>
  <si>
    <t>photo booth rentals Orange County</t>
  </si>
  <si>
    <t>https://drive.google.com/file/d/1T3E7C9BrDkvfULCFWVP_607YntkFAnqd/view?usp=sharing</t>
  </si>
  <si>
    <t>https://docs.google.com/document/d/1_116VBrtWRxt0fHvh4B5h9VOAUYxZsh5M3xbklfR11Q/edit?usp=sharing</t>
  </si>
  <si>
    <t>AI Background Swapping Filter view</t>
  </si>
  <si>
    <t>https://docs.google.com/document/d/1_116VBrtWRxt0fHvh4B5h9VOAUYxZsh5M3xbklfR11Q/view</t>
  </si>
  <si>
    <t>https://docs.google.com/presentation/d/1eRmDTnHD-_esEmgR0RDdx4dj2fHzWD9ho6-pVyY8QG0/edit?usp=sharing</t>
  </si>
  <si>
    <t>https://docs.google.com/presentation/d/1eRmDTnHD-_esEmgR0RDdx4dj2fHzWD9ho6-pVyY8QG0/view</t>
  </si>
  <si>
    <t>AI Background Swapping Filter html</t>
  </si>
  <si>
    <t>https://docs.google.com/presentation/d/1eRmDTnHD-_esEmgR0RDdx4dj2fHzWD9ho6-pVyY8QG0/htmlpresent</t>
  </si>
  <si>
    <t>https://docs.google.com/document/d/1LcXkmqyG6hfj0OKQ6_-Itoj49KAc9XNhGIru5LuPXM0/edit?usp=sharing</t>
  </si>
  <si>
    <t>Generative AI view</t>
  </si>
  <si>
    <t>https://docs.google.com/document/d/1LcXkmqyG6hfj0OKQ6_-Itoj49KAc9XNhGIru5LuPXM0/view</t>
  </si>
  <si>
    <t>https://docs.google.com/presentation/d/1fWEfYNes2tpcmcxWBKF1_TbAwy3vOVblgVwTzyZ2Cf0/edit?usp=sharing</t>
  </si>
  <si>
    <t>https://docs.google.com/presentation/d/1fWEfYNes2tpcmcxWBKF1_TbAwy3vOVblgVwTzyZ2Cf0/view</t>
  </si>
  <si>
    <t>Generative AI html</t>
  </si>
  <si>
    <t>https://docs.google.com/presentation/d/1fWEfYNes2tpcmcxWBKF1_TbAwy3vOVblgVwTzyZ2Cf0/htmlpresent</t>
  </si>
  <si>
    <t>https://docs.google.com/document/d/19uFpo5LtoI9nW-GwPUQA2-lUZsjOZCDrNVbZAY4BZlo/edit?usp=sharing</t>
  </si>
  <si>
    <t>photo booth rentals Orange County view</t>
  </si>
  <si>
    <t>https://docs.google.com/document/d/19uFpo5LtoI9nW-GwPUQA2-lUZsjOZCDrNVbZAY4BZlo/view</t>
  </si>
  <si>
    <t>https://docs.google.com/presentation/d/1wdb1Gt854mY4X-2CtxqK-npjYTbw0gHDK7QG0BdB9dY/edit?usp=sharing</t>
  </si>
  <si>
    <t>https://docs.google.com/presentation/d/1wdb1Gt854mY4X-2CtxqK-npjYTbw0gHDK7QG0BdB9dY/view</t>
  </si>
  <si>
    <t>photo booth rentals Orange County html</t>
  </si>
  <si>
    <t>https://docs.google.com/presentation/d/1wdb1Gt854mY4X-2CtxqK-npjYTbw0gHDK7QG0BdB9dY/htmlpresent</t>
  </si>
  <si>
    <t xml:space="preserve">photo booth rentals.LA </t>
  </si>
  <si>
    <t>https://drive.google.com/file/d/1_0J2GT7P6UFY7pO3YgY4Hs5Jkmq9ROvc/view?usp=sharing</t>
  </si>
  <si>
    <t>AI Face Swap Filter</t>
  </si>
  <si>
    <t>https://drive.google.com/file/d/1ZA2ZQVLEsQexPWWIzrZDP4MUUuTVPDfG/view?usp=sharing</t>
  </si>
  <si>
    <t>https://docs.google.com/document/d/1r_FRrXBHT7jW_YlMPChXkcHkYm2Stcv6ygQuIVV1xPo/edit?usp=sharing</t>
  </si>
  <si>
    <t>photo booth rentals.LA  view</t>
  </si>
  <si>
    <t>https://docs.google.com/document/d/1r_FRrXBHT7jW_YlMPChXkcHkYm2Stcv6ygQuIVV1xPo/view</t>
  </si>
  <si>
    <t>https://docs.google.com/presentation/d/182prIPAeKyzdOJ7iVRolrX43oOhXwVZwCSBy4kkXW2o/edit?usp=sharing</t>
  </si>
  <si>
    <t>https://docs.google.com/presentation/d/182prIPAeKyzdOJ7iVRolrX43oOhXwVZwCSBy4kkXW2o/view</t>
  </si>
  <si>
    <t>photo booth rentals.LA  html</t>
  </si>
  <si>
    <t>https://docs.google.com/presentation/d/182prIPAeKyzdOJ7iVRolrX43oOhXwVZwCSBy4kkXW2o/htmlpresent</t>
  </si>
  <si>
    <t>https://docs.google.com/document/d/1_pYmoKQYc0PcU9ZAXKDfgh5-L0hZZsyEbKMxZ6FgZnc/edit?usp=sharing</t>
  </si>
  <si>
    <t>AI Face Swap Filter view</t>
  </si>
  <si>
    <t>https://docs.google.com/document/d/1_pYmoKQYc0PcU9ZAXKDfgh5-L0hZZsyEbKMxZ6FgZnc/view</t>
  </si>
  <si>
    <t>https://docs.google.com/presentation/d/1keJ5FSRXIMwpQJ135BTSkHsfswhlJ6oaAhn51tiMGso/edit?usp=sharing</t>
  </si>
  <si>
    <t>https://docs.google.com/presentation/d/1keJ5FSRXIMwpQJ135BTSkHsfswhlJ6oaAhn51tiMGso/view</t>
  </si>
  <si>
    <t>AI Face Swap Filter html</t>
  </si>
  <si>
    <t>https://docs.google.com/presentation/d/1keJ5FSRXIMwpQJ135BTSkHsfswhlJ6oaAhn51tiMGso/htmlpresent</t>
  </si>
  <si>
    <t>folder HTML</t>
  </si>
  <si>
    <t>AI photo booth rentals SOCAL HTML</t>
  </si>
  <si>
    <t>https://drive.google.com/drive/folders/19NXDLYL9zrMakWdRkZ6anY1uI1UQK9Lc?usp=sharing</t>
  </si>
  <si>
    <t>HTML</t>
  </si>
  <si>
    <t>AI-photo-booth-rentals-SOCAL.html</t>
  </si>
  <si>
    <t>https://drive.google.com/file/d/1gcx6SUFScOSab1xZcWdCO0eFxz7jMEqQ/view?usp=sharing</t>
  </si>
  <si>
    <t>AI-headshot-photo-booth-rental-AI-photo-booth-rentals-SOCAL.html</t>
  </si>
  <si>
    <t>https://drive.google.com/file/d/1nFQ1XF-q4MNNe6-1z_XcVXhg4OHrjNSf/view?usp=sharing</t>
  </si>
  <si>
    <t>AI-images-AI-photo-booth-rentals-SOCAL.html</t>
  </si>
  <si>
    <t>https://drive.google.com/file/d/1kgwyFpoKMIwzig9wN30sMzEs5w3eCh26/view?usp=sharing</t>
  </si>
  <si>
    <t>AI-portraits-AI-photo-booth-rentals-SOCAL.html</t>
  </si>
  <si>
    <t>https://drive.google.com/file/d/1n282LYyqrweQ-b4527wuq5bhaSUCT4Bs/view?usp=sharing</t>
  </si>
  <si>
    <t>AI-generated-headshots-AI-photo-booth-rentals-SOCAL.html</t>
  </si>
  <si>
    <t>https://drive.google.com/file/d/1NWWGbAZr1JGBBzVAoc--ltHVHYxNnu01/view?usp=sharing</t>
  </si>
  <si>
    <t>AI-photo-booth-AI-photo-booth-rentals-SOCAL.html</t>
  </si>
  <si>
    <t>https://drive.google.com/file/d/1VmlFg4QW9FsWHQhOT6wBj2EnBwV_b0Cd/view?usp=sharing</t>
  </si>
  <si>
    <t>AI-powered-filter-AI-photo-booth-rentals-SOCAL.html</t>
  </si>
  <si>
    <t>https://drive.google.com/file/d/1AMScV09VCdw_ZNcyEgBo3sxCzYpjnCgg/view?usp=sharing</t>
  </si>
  <si>
    <t>executive-portraits-AI-photo-booth-rentals-SOCAL.html</t>
  </si>
  <si>
    <t>https://drive.google.com/file/d/1dhNLQ1lvzO2XppIqYPFDVvFKTfmkek8y/view?usp=sharing</t>
  </si>
  <si>
    <t>studio-headshots-near-me-AI-photo-booth-rentals-SOCAL.html</t>
  </si>
  <si>
    <t>https://drive.google.com/file/d/1s3jJHu5yXMcDV7K7FfWjeH3TLExFGeeF/view?usp=sharing</t>
  </si>
  <si>
    <t>best-LinkedIn-headshots-AI-photo-booth-rentals-SOCAL.html</t>
  </si>
  <si>
    <t>https://drive.google.com/file/d/1L_ZjygQQyaaxAsR7jLBZkTOXqW7QBOE4/view?usp=sharing</t>
  </si>
  <si>
    <t>AI-Photo-Lounge-Photo-Booth-Rental-AI-photo-booth-rentals-SOCAL.html</t>
  </si>
  <si>
    <t>https://drive.google.com/file/d/1gYHHF9zEzWGp55zAaWtP-CKmnaRhh5EJ/view?usp=sharing</t>
  </si>
  <si>
    <t>AI-Image-Generator-AI-photo-booth-rentals-SOCAL.html</t>
  </si>
  <si>
    <t>https://drive.google.com/file/d/1Z-CTPNCSCB7cm78A6e6ZKujDRIWJgL8Q/view?usp=sharing</t>
  </si>
  <si>
    <t>AI-filter-feature-AI-photo-booth-rentals-SOCAL.html</t>
  </si>
  <si>
    <t>https://drive.google.com/file/d/1SVLCOGeT35nBuaUYEN7CVpyFDHB99SEL/view?usp=sharing</t>
  </si>
  <si>
    <t>AI-Photo-Booth-AI-photo-booth-rentals-SOCAL.html</t>
  </si>
  <si>
    <t>https://drive.google.com/file/d/1CcCIQPpgfTwxU8dc5dqJ4zjQ7krklNVc/view?usp=sharing</t>
  </si>
  <si>
    <t>AI-Photobooth-AI-photo-booth-rentals-SOCAL.html</t>
  </si>
  <si>
    <t>https://drive.google.com/file/d/1tYptroO9c0axMTWAVGeB-kZNbisrIQSN/view?usp=sharing</t>
  </si>
  <si>
    <t>AI-Transform-AI-photo-booth-rentals-SOCAL.html</t>
  </si>
  <si>
    <t>https://drive.google.com/file/d/1tDlkrd6oQjJifjjO3Hzu8R91zJrWjtfa/view?usp=sharing</t>
  </si>
  <si>
    <t>AI-Background-Swapping-Filter-AI-photo-booth-rentals-SOCAL.html</t>
  </si>
  <si>
    <t>https://drive.google.com/file/d/14g8ksobJZkIC-dsfrPa5AhVG8_y-ddV9/view?usp=sharing</t>
  </si>
  <si>
    <t>Generative-AI-AI-photo-booth-rentals-SOCAL.html</t>
  </si>
  <si>
    <t>https://drive.google.com/file/d/1yz8l38cZkqu_OSbFepbY2E3O44pSLWgY/view?usp=sharing</t>
  </si>
  <si>
    <t>photo-booth-rentals-Orange-County-AI-photo-booth-rentals-SOCAL.html</t>
  </si>
  <si>
    <t>https://drive.google.com/file/d/1ycnXZctDAQDU_to2GC_Drv2yVjiOdGEh/view?usp=sharing</t>
  </si>
  <si>
    <t>photo-booth-rentals.LA--AI-photo-booth-rentals-SOCAL.html</t>
  </si>
  <si>
    <t>https://drive.google.com/file/d/1QZDMy3iwaPeEAUPP93IzipJrpFruqefy/view?usp=sharing</t>
  </si>
  <si>
    <t>AI-Face-Swap-Filter-AI-photo-booth-rentals-SOCAL.html</t>
  </si>
  <si>
    <t>https://drive.google.com/file/d/1dV-8qJn0MTSWvMTnDJpY7I1kY_P2XedX/view?usp=sharing</t>
  </si>
  <si>
    <t>ods</t>
  </si>
  <si>
    <t>AI photo booth rentals SOCAL-AI photo booth rentals SOCAL.ods</t>
  </si>
  <si>
    <t>https://drive.google.com/file/d/1sjOQX8VWgqrLj1QXjx1viQXXDhYwn_Ae/view?usp=sharing</t>
  </si>
  <si>
    <t>xlsx</t>
  </si>
  <si>
    <t>AI photo booth rentals SOCAL-AI photo booth rentals SOCAL.xlsx</t>
  </si>
  <si>
    <t>https://docs.google.com/spreadsheets/d/1gSVpZSt6z8tyhHx8i_cDLuVliUF05_l7/edit?usp=sharing&amp;rtpof=true&amp;sd=true</t>
  </si>
  <si>
    <t>AI photo booth rentals SOCAL-Keywords.ods</t>
  </si>
  <si>
    <t>https://drive.google.com/file/d/1m8en6ff_ybR7coz1S4siudWDHdcc5k3E/view?usp=sharing</t>
  </si>
  <si>
    <t>AI photo booth rentals SOCAL-Keywords.xlsx</t>
  </si>
  <si>
    <t>https://docs.google.com/spreadsheets/d/1_mUEsPIQhiKT-EQVz8KG1yDKVAqKxNqt/edit?usp=sharing&amp;ouid=115602453726005426174&amp;rtpof=true&amp;sd=true</t>
  </si>
  <si>
    <t>AI photo booth rentals SOCAL-Content.ods</t>
  </si>
  <si>
    <t>https://drive.google.com/file/d/1Qbe9B381hgYh8U0PGr3C3lrs_fmGJ16R/view?usp=sharing</t>
  </si>
  <si>
    <t>AI photo booth rentals SOCAL-Content.xlsx</t>
  </si>
  <si>
    <t>https://docs.google.com/spreadsheets/d/1fOtHDmXzJlXrjV-SiOey9em7S1arDdFu/edit?usp=sharing&amp;rtpof=true&amp;sd=true</t>
  </si>
  <si>
    <t>AI photo booth rentals SOCAL-Calendar Events.ods</t>
  </si>
  <si>
    <t>https://drive.google.com/file/d/1WGpzvh4TxT6m17sQ43E3vnHXD-SeVkCn/view?usp=sharing</t>
  </si>
  <si>
    <t>AI photo booth rentals SOCAL-Calendar Events.xlsx</t>
  </si>
  <si>
    <t>https://docs.google.com/spreadsheets/d/13Eh90vcTOq5tDsAWbdofDl7RI_vbwFgT/edit?usp=sharing&amp;rtpof=true&amp;sd=true</t>
  </si>
  <si>
    <t>AI photo booth rentals SOCAL-RSS Feeds.ods</t>
  </si>
  <si>
    <t>https://drive.google.com/file/d/1WO8BzeNmx7L-G1KisgYZDP7tsz4LE5rp/view?usp=sharing</t>
  </si>
  <si>
    <t>AI photo booth rentals SOCAL-RSS Feeds.xlsx</t>
  </si>
  <si>
    <t>https://docs.google.com/spreadsheets/d/10a3f-Bb0rGF4s8wd5ZiXvKVf5UJFL-wu/edit?usp=sharing&amp;ouid=115602453726005426174&amp;rtpof=true&amp;sd=true</t>
  </si>
  <si>
    <t>AI photo booth rentals SOCAL-Iframe Embeds.ods</t>
  </si>
  <si>
    <t>https://drive.google.com/file/d/1CIWjRoC3HdYgbn9aauSxzHoWPMBV9uE3/view?usp=sharing</t>
  </si>
  <si>
    <t>AI photo booth rentals SOCAL-Iframe Embeds.xlsx</t>
  </si>
  <si>
    <t>https://docs.google.com/spreadsheets/d/18hv-MtazFV-bGaXUYRSir_yBHLSVJ_Yc/edit?usp=sharing&amp;ouid=115602453726005426174&amp;rtpof=true&amp;sd=true</t>
  </si>
  <si>
    <t>rtf</t>
  </si>
  <si>
    <t>AI Photo Lounge Photo Booth Rental.rtf</t>
  </si>
  <si>
    <t>https://drive.google.com/file/d/1qMtPetGtL-C_OSCCcXGvr54XCxDs9ZOZ/view?usp=sharing</t>
  </si>
  <si>
    <t>txt</t>
  </si>
  <si>
    <t>AI Photo Lounge Photo Booth Rental.txt</t>
  </si>
  <si>
    <t>https://drive.google.com/file/d/1wBePdcprkeb3mro7RB0GIkc8x35HHw__/view?usp=sharing</t>
  </si>
  <si>
    <t>AI Image Generator.rtf</t>
  </si>
  <si>
    <t>https://drive.google.com/file/d/1pM8c0mFi9fYopBibEvvXxMoiLT49ZbhG/view?usp=sharing</t>
  </si>
  <si>
    <t>AI Image Generator.txt</t>
  </si>
  <si>
    <t>https://drive.google.com/file/d/1j_PXfG5O2sAqVfzb5fudupSKs9_s5cci/view?usp=sharing</t>
  </si>
  <si>
    <t>AI filter feature.rtf</t>
  </si>
  <si>
    <t>https://drive.google.com/file/d/1WSBIQuTDcniqsYyZaRP1JkuYypo_M6AY/view?usp=sharing</t>
  </si>
  <si>
    <t>AI filter feature.txt</t>
  </si>
  <si>
    <t>https://drive.google.com/file/d/1FLezqgxvl7x0iIXgDSJ1-Hv2pIYMnWMJ/view?usp=sharing</t>
  </si>
  <si>
    <t>AI Photo Booth.rtf</t>
  </si>
  <si>
    <t>https://drive.google.com/file/d/19Zc6rH233oOqj7E_DtLEeqCVIeFxjcJZ/view?usp=sharing</t>
  </si>
  <si>
    <t>AI Photo Booth.txt</t>
  </si>
  <si>
    <t>https://drive.google.com/file/d/1_7fYq85Md2tEd1my_HcV1W9znKLw8ItQ/view?usp=sharing</t>
  </si>
  <si>
    <t>AI Photobooth.rtf</t>
  </si>
  <si>
    <t>https://drive.google.com/file/d/1fG1D-qLja85Lb5-WJWVSP9EHI9xnm6CB/view?usp=sharing</t>
  </si>
  <si>
    <t>AI Photobooth.txt</t>
  </si>
  <si>
    <t>https://drive.google.com/file/d/1nI4cvWBfuMdZB0AGZMlh3Taak7m26rvz/view?usp=sharing</t>
  </si>
  <si>
    <t>AI Transform.rtf</t>
  </si>
  <si>
    <t>https://drive.google.com/file/d/1vKiljaJIUFA0uNcsJUqU6aMLnUbzKnv3/view?usp=sharing</t>
  </si>
  <si>
    <t>AI Transform.txt</t>
  </si>
  <si>
    <t>https://drive.google.com/file/d/15ZBeKoEiWGKNowhyWuODfoYPk9ys3-20/view?usp=sharing</t>
  </si>
  <si>
    <t>AI Background Swapping Filter.rtf</t>
  </si>
  <si>
    <t>https://drive.google.com/file/d/1nXAK3_rF218LjOO7wRXFGqoQ5GyETgLi/view?usp=sharing</t>
  </si>
  <si>
    <t>AI Background Swapping Filter.txt</t>
  </si>
  <si>
    <t>https://drive.google.com/file/d/1tGeK3bQg3bJJ6kzzYyUyC7Noi2l3XkrI/view?usp=sharing</t>
  </si>
  <si>
    <t>Generative AI.rtf</t>
  </si>
  <si>
    <t>https://drive.google.com/file/d/117qxD9X0RvVMEFUNFl7miMOe906w5arp/view?usp=sharing</t>
  </si>
  <si>
    <t>Generative AI.txt</t>
  </si>
  <si>
    <t>https://drive.google.com/file/d/1ZChDz1TxwkPEiWelg_-84KX4eCNSW0lT/view?usp=sharing</t>
  </si>
  <si>
    <t>photo booth rentals Orange County.rtf</t>
  </si>
  <si>
    <t>https://drive.google.com/file/d/1AJngmbjjHBhoGMJ__lb4ItaduRSQivYv/view?usp=sharing</t>
  </si>
  <si>
    <t>photo booth rentals Orange County.txt</t>
  </si>
  <si>
    <t>https://drive.google.com/file/d/1f4ZUJw0uFK5eCVrOlBCerVYEJipqBH32/view?usp=sharing</t>
  </si>
  <si>
    <t>photo booth rentals.LA .rtf</t>
  </si>
  <si>
    <t>https://drive.google.com/file/d/1rWjX1KEnNA4bujDw4qebputuK20WEqab/view?usp=sharing</t>
  </si>
  <si>
    <t>photo booth rentals.LA .txt</t>
  </si>
  <si>
    <t>https://drive.google.com/file/d/1dGp8-n7gQf8AQuNXNHu_krF1DHEPA9ik/view?usp=sharing</t>
  </si>
  <si>
    <t>AI Face Swap Filter.rtf</t>
  </si>
  <si>
    <t>https://drive.google.com/file/d/10k14rUzTV_KoxcGW1fkGAuYnNgsq4h3K/view?usp=sharing</t>
  </si>
  <si>
    <t>AI Face Swap Filter.txt</t>
  </si>
  <si>
    <t>https://drive.google.com/file/d/1OqakBfEM4xm25huor4wPPpxWMs0LpaPU/view?usp=sharing</t>
  </si>
  <si>
    <t>best LinkedIn headshots.rtf</t>
  </si>
  <si>
    <t>https://drive.google.com/file/d/1xRC6Qy9aVLJxFUMGo6FZGrEB5mAfC5ls/view?usp=sharing</t>
  </si>
  <si>
    <t>best LinkedIn headshots.txt</t>
  </si>
  <si>
    <t>https://drive.google.com/file/d/1FEuZbBM3boF2BoIQ9L3ezvYDwCu69TF8/view?usp=sharing</t>
  </si>
  <si>
    <t>studio headshots near me.rtf</t>
  </si>
  <si>
    <t>https://drive.google.com/file/d/1ipED2h8FzC7y9S7gX3UvI5AHkL2kNDW_/view?usp=sharing</t>
  </si>
  <si>
    <t>studio headshots near me.txt</t>
  </si>
  <si>
    <t>https://drive.google.com/file/d/1-oIpBkgX4hgrzYkXcw3363smeReE6dPE/view?usp=sharing</t>
  </si>
  <si>
    <t>executive portraits.rtf</t>
  </si>
  <si>
    <t>https://drive.google.com/file/d/1NzJjsNcvWIRdzoewvdSQnMI8dFkxtFRi/view?usp=sharing</t>
  </si>
  <si>
    <t>executive portraits.txt</t>
  </si>
  <si>
    <t>https://drive.google.com/file/d/1flBSjxM-3_ljCg2JMjzGqx-84MtDsBBW/view?usp=sharing</t>
  </si>
  <si>
    <t>AI-powered filter.rtf</t>
  </si>
  <si>
    <t>https://drive.google.com/file/d/1f_knnORSu2wii90TVF9LRgiZs7t0d6Ra/view?usp=sharing</t>
  </si>
  <si>
    <t>AI-powered filter.txt</t>
  </si>
  <si>
    <t>https://drive.google.com/file/d/1xVxSRW4D9Kb79nhLX5KFrNraaifDJsz-/view?usp=sharing</t>
  </si>
  <si>
    <t>AI photo booth.rtf</t>
  </si>
  <si>
    <t>https://drive.google.com/file/d/1yDZzpzu6A_9AKjxh832_Fh9ZICk8-X0V/view?usp=sharing</t>
  </si>
  <si>
    <t>AI photo booth.txt</t>
  </si>
  <si>
    <t>https://drive.google.com/file/d/1qIhLq8TCNsf-mLrOH4mJgvJtC8Sbel6t/view?usp=sharing</t>
  </si>
  <si>
    <t>AI-generated headshots.rtf</t>
  </si>
  <si>
    <t>https://drive.google.com/file/d/1S7Y8TCJ6pTTNVwm1W0RFdS4utI0QyTZ-/view?usp=sharing</t>
  </si>
  <si>
    <t>AI-generated headshots.txt</t>
  </si>
  <si>
    <t>https://drive.google.com/file/d/1bIT4ivRZvvQwsGvPB35CY9urdEz-JAHG/view?usp=sharing</t>
  </si>
  <si>
    <t>AI portraits.rtf</t>
  </si>
  <si>
    <t>https://drive.google.com/file/d/1n9IbKcrPuRUm8ajzfFoxepNpMmX35Chi/view?usp=sharing</t>
  </si>
  <si>
    <t>AI portraits.txt</t>
  </si>
  <si>
    <t>https://drive.google.com/file/d/1czAwAxJ4J5ocBYusMnqlINr-xEWqO5A1/view?usp=sharing</t>
  </si>
  <si>
    <t>AI images.rtf</t>
  </si>
  <si>
    <t>https://drive.google.com/file/d/1jnfpAxZY8f4Q7MYWDJddEQvdIUIxghjq/view?usp=sharing</t>
  </si>
  <si>
    <t>AI images.txt</t>
  </si>
  <si>
    <t>https://drive.google.com/file/d/1lxah1Bes-JRoY4bZcP4fyg9rdz1XKNuc/view?usp=sharing</t>
  </si>
  <si>
    <t>AI headshot photo booth rental.rtf</t>
  </si>
  <si>
    <t>https://drive.google.com/file/d/1QmCzle2XDXak3iAKnc8kjAAvoUp-0NDv/view?usp=sharing</t>
  </si>
  <si>
    <t>AI headshot photo booth rental.txt</t>
  </si>
  <si>
    <t>https://drive.google.com/file/d/1ZgJLChmY3Y07zUsoaiJBngLBI03VD7uA/view?usp=sharing</t>
  </si>
  <si>
    <t>AI photo booth rentals SOCAL.rtf</t>
  </si>
  <si>
    <t>https://drive.google.com/file/d/1hG3PKNxe30gVlHBLfsSckJ3Z-qZERwvY/view?usp=sharing</t>
  </si>
  <si>
    <t>AI photo booth rentals SOCAL.txt</t>
  </si>
  <si>
    <t>https://drive.google.com/file/d/1GxJO_FFgIxdGHromF1TCma9f9sS7p-Uo/view?usp=sharing</t>
  </si>
  <si>
    <t>https://drive.google.com/file/d/1lZDzvlaguviIvTvva7l-CYxuZyF6eXfj/view?usp=sharing</t>
  </si>
  <si>
    <t>https://drive.google.com/file/d/1zsSTSqNWed6Qib58BfAhDn6mEXTgtKx6/view?usp=sharing</t>
  </si>
  <si>
    <t>https://drive.google.com/file/d/1xxYL_9GFSa_DPGlrIQAi3dHri0TA15cm/view?usp=sharing</t>
  </si>
  <si>
    <t>https://drive.google.com/file/d/1CN_WyEWXUP87DHT4dy0mSe-ZzpDVxcd5/view?usp=sharing</t>
  </si>
  <si>
    <t>https://drive.google.com/file/d/15MTaWkuK11t3LdaG6vzQF1I-MsNiCFyD/view?usp=sharing</t>
  </si>
  <si>
    <t>https://drive.google.com/file/d/1opG76oyYjAn3ELhQux8TvSxE-DhjOmo9/view?usp=sharing</t>
  </si>
  <si>
    <t>pdf</t>
  </si>
  <si>
    <t>AI Photo Lounge Photo Booth Rental.pdf</t>
  </si>
  <si>
    <t>https://drive.google.com/file/d/1d77MM-KIzH6hNCimZef7D5V5dMrbTbSM/view?usp=sharing</t>
  </si>
  <si>
    <t>AI Image Generator.pdf</t>
  </si>
  <si>
    <t>https://drive.google.com/file/d/1d8rZr3dFrWMjCLu-rYLb90B_YbG0t9vN/view?usp=sharing</t>
  </si>
  <si>
    <t>AI filter feature.pdf</t>
  </si>
  <si>
    <t>https://drive.google.com/file/d/1aBpuKoXec0hR8KYynwPXywtf6WeFqREP/view?usp=sharing</t>
  </si>
  <si>
    <t>AI Photo Booth.pdf</t>
  </si>
  <si>
    <t>https://drive.google.com/file/d/1Znafcw0tfvVRz40JS47HvtZHez4e8bBu/view?usp=sharing</t>
  </si>
  <si>
    <t>AI Photobooth.pdf</t>
  </si>
  <si>
    <t>https://drive.google.com/file/d/1AXuUcbZAS1WoBATnquOXJ2CcCadTThjz/view?usp=sharing</t>
  </si>
  <si>
    <t>AI Transform.pdf</t>
  </si>
  <si>
    <t>https://drive.google.com/file/d/1wz-baOe_09C8LqbLfyCYs0kjQ2gsM-KI/view?usp=sharing</t>
  </si>
  <si>
    <t>AI Background Swapping Filter.pdf</t>
  </si>
  <si>
    <t>https://drive.google.com/file/d/1OFWd20tsJLj0CBkr4_7Uqr0i5xZUD-ZO/view?usp=sharing</t>
  </si>
  <si>
    <t>Generative AI.pdf</t>
  </si>
  <si>
    <t>https://drive.google.com/file/d/1AGEyXvXQL3xdOcwPNV81poc-7KiBFZXC/view?usp=sharing</t>
  </si>
  <si>
    <t>photo booth rentals Orange County.pdf</t>
  </si>
  <si>
    <t>https://drive.google.com/file/d/1zrFhKL9C_FmDMQ0IMHODOh1K_028YYM2/view?usp=sharing</t>
  </si>
  <si>
    <t>photo booth rentals.LA .pdf</t>
  </si>
  <si>
    <t>https://drive.google.com/file/d/1Z4Pi6akDKenAy7A4aFO9jsGxedgM_Er_/view?usp=sharing</t>
  </si>
  <si>
    <t>AI Face Swap Filter.pdf</t>
  </si>
  <si>
    <t>https://drive.google.com/file/d/1Iz8-N42UK2xM7HB_1-XzBx2DIWiQrif4/view?usp=sharing</t>
  </si>
  <si>
    <t>best LinkedIn headshots.pdf</t>
  </si>
  <si>
    <t>https://drive.google.com/file/d/1kvQrU80txWuvhHnxaogbb_j2XQSBfb-O/view?usp=sharing</t>
  </si>
  <si>
    <t>studio headshots near me.pdf</t>
  </si>
  <si>
    <t>https://drive.google.com/file/d/1EfgIzF8VbEl9kdS2PRu5xWZZLzLZ-cVK/view?usp=sharing</t>
  </si>
  <si>
    <t>executive portraits.pdf</t>
  </si>
  <si>
    <t>https://drive.google.com/file/d/1A9j9-tyyz9s3kWBWMjEyP9CJ5iG4L14_/view?usp=sharing</t>
  </si>
  <si>
    <t>AI-powered filter.pdf</t>
  </si>
  <si>
    <t>https://drive.google.com/file/d/1kCDIqL3Nqk8rowwNvivKXuahlyW5T5Pb/view?usp=sharing</t>
  </si>
  <si>
    <t>AI photo booth.pdf</t>
  </si>
  <si>
    <t>https://drive.google.com/file/d/1UPl6KXRMhLOXQcjc0garuoqCC6fAFbZE/view?usp=sharing</t>
  </si>
  <si>
    <t>AI-generated headshots.pdf</t>
  </si>
  <si>
    <t>https://drive.google.com/file/d/1Bo2rw0ZgFUcgX--t0zmpPze0_fhRpauL/view?usp=sharing</t>
  </si>
  <si>
    <t>AI portraits.pdf</t>
  </si>
  <si>
    <t>https://drive.google.com/file/d/11TDsfWmuSluMsjr4gG--jgVWWbEQZv9w/view?usp=sharing</t>
  </si>
  <si>
    <t>AI images.pdf</t>
  </si>
  <si>
    <t>https://drive.google.com/file/d/12eZ2cfprp5Jn_4PBrd-NgPxxzNxIEY0G/view?usp=sharing</t>
  </si>
  <si>
    <t>AI headshot photo booth rental.pdf</t>
  </si>
  <si>
    <t>https://drive.google.com/file/d/1Ec-GqhpUajmfxYZ4_QrDhsZcKHNSUkWg/view?usp=sharing</t>
  </si>
  <si>
    <t>AI photo booth rentals SOCAL.pdf</t>
  </si>
  <si>
    <t>https://drive.google.com/file/d/1jUaHOq9eSymdgUEfjW6l-e5Rq2feILsV/view?usp=sharing</t>
  </si>
  <si>
    <t>AI photo booth rentals SOCAL-AI photo booth rentals SOCAL.pdf</t>
  </si>
  <si>
    <t>https://drive.google.com/file/d/11KqNPn8pUosjVHnLaKgo7xvGHMLltpfZ/view?usp=sharing</t>
  </si>
  <si>
    <t>AI photo booth rentals SOCAL-Keywords.pdf</t>
  </si>
  <si>
    <t>https://drive.google.com/file/d/1Ny-cmkig9pilHkrK56yrNsmgPLvV3qBm/view?usp=sharing</t>
  </si>
  <si>
    <t>AI photo booth rentals SOCAL-Content.pdf</t>
  </si>
  <si>
    <t>https://drive.google.com/file/d/143jF-cZ3l0C3i5M7Z2fQ4-fLI_qDbLaq/view?usp=sharing</t>
  </si>
  <si>
    <t>AI photo booth rentals SOCAL-Calendar Events.pdf</t>
  </si>
  <si>
    <t>https://drive.google.com/file/d/134TO2rz92m2sIaJvENILy49T-VI_sg9e/view?usp=sharing</t>
  </si>
  <si>
    <t>AI photo booth rentals SOCAL-RSS Feeds.pdf</t>
  </si>
  <si>
    <t>https://drive.google.com/file/d/1ZDdzfS1-1uwUMFV-zZ3i3O2WpX665gRY/view?usp=sharing</t>
  </si>
  <si>
    <t>AI photo booth rentals SOCAL-Iframe Embeds.pdf</t>
  </si>
  <si>
    <t>https://drive.google.com/file/d/13AviSZ__Dqu-nBk3WtIXxvz9bZqJYWbr/view?usp=sharing</t>
  </si>
  <si>
    <t>docx</t>
  </si>
  <si>
    <t>AI Photo Lounge Photo Booth Rental.docx</t>
  </si>
  <si>
    <t>https://docs.google.com/document/d/1kUF7EPbUADjMtBAShEEZoOn3mPdu2Sjm/edit?usp=sharing&amp;ouid=115602453726005426174&amp;rtpof=true&amp;sd=true</t>
  </si>
  <si>
    <t>AI Image Generator.docx</t>
  </si>
  <si>
    <t>https://docs.google.com/document/d/1Rklyg5BNlsLq1B611nVcPzyEbyX6GDXd/edit?usp=sharing&amp;ouid=115602453726005426174&amp;rtpof=true&amp;sd=true</t>
  </si>
  <si>
    <t>AI filter feature.docx</t>
  </si>
  <si>
    <t>https://docs.google.com/document/d/1D8KocFyQ61U5IraVUesULMQnTdeVGoOQ/edit?usp=sharing&amp;ouid=115602453726005426174&amp;rtpof=true&amp;sd=true</t>
  </si>
  <si>
    <t>AI Photo Booth.docx</t>
  </si>
  <si>
    <t>https://docs.google.com/document/d/1m1QO6E9xtFKnSb5RDy61rGf02SYWSlYg/edit?usp=sharing&amp;ouid=115602453726005426174&amp;rtpof=true&amp;sd=true</t>
  </si>
  <si>
    <t>AI Photobooth.docx</t>
  </si>
  <si>
    <t>https://docs.google.com/document/d/1Eb6_suhwYnd9CHm5WwB39ERtr4hobycG/edit?usp=sharing&amp;ouid=115602453726005426174&amp;rtpof=true&amp;sd=true</t>
  </si>
  <si>
    <t>AI Transform.docx</t>
  </si>
  <si>
    <t>https://docs.google.com/document/d/1l5KuUAdXHBZoLOTycfWloUZkCJNcoubz/edit?usp=sharing&amp;ouid=115602453726005426174&amp;rtpof=true&amp;sd=true</t>
  </si>
  <si>
    <t>AI Background Swapping Filter.docx</t>
  </si>
  <si>
    <t>https://docs.google.com/document/d/1x6fmVNYa3fV4pqbUkisSmN8aqmBPhIXK/edit?usp=sharing&amp;ouid=115602453726005426174&amp;rtpof=true&amp;sd=true</t>
  </si>
  <si>
    <t>Generative AI.docx</t>
  </si>
  <si>
    <t>https://docs.google.com/document/d/1gFrpot1JDFcy4QjddgMkbmeICQA6xmSK/edit?usp=sharing&amp;ouid=115602453726005426174&amp;rtpof=true&amp;sd=true</t>
  </si>
  <si>
    <t>photo booth rentals Orange County.docx</t>
  </si>
  <si>
    <t>https://docs.google.com/document/d/1c5vXQfZDKEVAUDN0KmkaXuHXhE3A1Bxp/edit?usp=sharing&amp;ouid=115602453726005426174&amp;rtpof=true&amp;sd=true</t>
  </si>
  <si>
    <t>photo booth rentals.LA .docx</t>
  </si>
  <si>
    <t>https://docs.google.com/document/d/16aBEhF7HNajmNcFAHl2MEpDDPNHRAp-3/edit?usp=sharing&amp;ouid=115602453726005426174&amp;rtpof=true&amp;sd=true</t>
  </si>
  <si>
    <t>AI Face Swap Filter.docx</t>
  </si>
  <si>
    <t>https://docs.google.com/document/d/1Q0a6M4lmUtR-rteQiwpSeu_9mFEUprB_/edit?usp=sharing&amp;ouid=115602453726005426174&amp;rtpof=true&amp;sd=true</t>
  </si>
  <si>
    <t>best LinkedIn headshots.docx</t>
  </si>
  <si>
    <t>https://docs.google.com/document/d/1UQF0apWRPi2OwzPs3vB4_Y5tr6W97HT8/edit?usp=sharing&amp;ouid=115602453726005426174&amp;rtpof=true&amp;sd=true</t>
  </si>
  <si>
    <t>studio headshots near me.docx</t>
  </si>
  <si>
    <t>https://docs.google.com/document/d/17hWruSPfvNsnbCLkwq0Kp4OTPKhzEc6U/edit?usp=sharing&amp;ouid=115602453726005426174&amp;rtpof=true&amp;sd=true</t>
  </si>
  <si>
    <t>executive portraits.docx</t>
  </si>
  <si>
    <t>https://docs.google.com/document/d/1vfTrLR9mr9NBnYQiTmz19vk69ouwp9Yu/edit?usp=sharing&amp;ouid=115602453726005426174&amp;rtpof=true&amp;sd=true</t>
  </si>
  <si>
    <t>AI-powered filter.docx</t>
  </si>
  <si>
    <t>https://docs.google.com/document/d/16KfWT6eA-GFJOuYKSbpd9L8knquZWvVY/edit?usp=sharing&amp;ouid=115602453726005426174&amp;rtpof=true&amp;sd=true</t>
  </si>
  <si>
    <t>AI photo booth.docx</t>
  </si>
  <si>
    <t>https://docs.google.com/document/d/1uMYf67J7gsunQDR4At-UtmBGHtyNhIJM/edit?usp=sharing&amp;ouid=115602453726005426174&amp;rtpof=true&amp;sd=true</t>
  </si>
  <si>
    <t>AI-generated headshots.docx</t>
  </si>
  <si>
    <t>https://docs.google.com/document/d/1E9HGJzTSH52tCseIcB2y8PdL94m8BVRb/edit?usp=sharing&amp;ouid=115602453726005426174&amp;rtpof=true&amp;sd=true</t>
  </si>
  <si>
    <t>AI portraits.docx</t>
  </si>
  <si>
    <t>https://docs.google.com/document/d/16f-AiWNc1stVDo3nz2duFMdEW10GzA9x/edit?usp=sharing&amp;ouid=115602453726005426174&amp;rtpof=true&amp;sd=true</t>
  </si>
  <si>
    <t>AI images.docx</t>
  </si>
  <si>
    <t>https://docs.google.com/document/d/1I10AfGNunJm1gJgQt7Nekp_lyqDcPbY6/edit?usp=sharing&amp;ouid=115602453726005426174&amp;rtpof=true&amp;sd=true</t>
  </si>
  <si>
    <t>AI headshot photo booth rental.docx</t>
  </si>
  <si>
    <t>https://docs.google.com/document/d/1v8rAlK8D2uEPGrnk-GCZDvWt62GLFuMp/edit?usp=sharing&amp;ouid=115602453726005426174&amp;rtpof=true&amp;sd=true</t>
  </si>
  <si>
    <t>AI photo booth rentals SOCAL.docx</t>
  </si>
  <si>
    <t>https://docs.google.com/document/d/1upFCUHev9o32rXjcPVHcIR1zC700CAyD/edit?usp=sharing&amp;ouid=115602453726005426174&amp;rtpof=true&amp;sd=true</t>
  </si>
  <si>
    <t>odt</t>
  </si>
  <si>
    <t>AI Photo Lounge Photo Booth Rental.odt</t>
  </si>
  <si>
    <t>https://drive.google.com/file/d/1oo_1d3Qhf7LT2qotc7AHSxzeBXK_HyD1/view?usp=sharing</t>
  </si>
  <si>
    <t>zip</t>
  </si>
  <si>
    <t>AI Photo Lounge Photo Booth Rental.zip</t>
  </si>
  <si>
    <t>https://drive.google.com/file/d/1qXaMZPd1UzZiqNCaiT5z1JK6aEVgBuLp/view?usp=sharing</t>
  </si>
  <si>
    <t>epub</t>
  </si>
  <si>
    <t>AI Photo Lounge Photo Booth Rental.epub</t>
  </si>
  <si>
    <t>https://drive.google.com/file/d/1Exz1cjkZ49uydeC3r1e9UxjmLIBYO9Cr/view?usp=sharing</t>
  </si>
  <si>
    <t>AI Image Generator.odt</t>
  </si>
  <si>
    <t>https://drive.google.com/file/d/1dYVg7O0xmx46reR4zXnD20Nz8hYE3QBy/view?usp=sharing</t>
  </si>
  <si>
    <t>AI Image Generator.zip</t>
  </si>
  <si>
    <t>https://drive.google.com/file/d/1QP0IErlh31BthNL3ZG4Z8aZn29DM2y_U/view?usp=sharing</t>
  </si>
  <si>
    <t>AI Image Generator.epub</t>
  </si>
  <si>
    <t>https://drive.google.com/file/d/1f76vKLu0eeJ7VXMRfBVuM2KCfFGXb9wV/view?usp=sharing</t>
  </si>
  <si>
    <t>AI filter feature.odt</t>
  </si>
  <si>
    <t>https://drive.google.com/file/d/1GB7Q7ZYeoOgvDn3QsjfPZ6PLwbXHkz9A/view?usp=sharing</t>
  </si>
  <si>
    <t>AI filter feature.zip</t>
  </si>
  <si>
    <t>https://drive.google.com/file/d/1dqYkOByF-FWvp4VcbAwjhc5bEmJOoukJ/view?usp=sharing</t>
  </si>
  <si>
    <t>AI filter feature.epub</t>
  </si>
  <si>
    <t>https://drive.google.com/file/d/1vYIZ5tGc7NMryxuGD1hHoyJNzgLQixK9/view?usp=sharing</t>
  </si>
  <si>
    <t>AI Photo Booth.odt</t>
  </si>
  <si>
    <t>https://drive.google.com/file/d/1EPqIsqnF9iSg3D8wHki2vDnWKkHC0H1D/view?usp=sharing</t>
  </si>
  <si>
    <t>AI Photo Booth.zip</t>
  </si>
  <si>
    <t>https://drive.google.com/file/d/1QRKjsnsZCIkSPtV1_cWNW-lp_R-hjw8D/view?usp=sharing</t>
  </si>
  <si>
    <t>AI Photo Booth.epub</t>
  </si>
  <si>
    <t>https://drive.google.com/file/d/1dTd-Xhyo7eXpwIWgUKvECor2izrd5P52/view?usp=sharing</t>
  </si>
  <si>
    <t>AI Photobooth.odt</t>
  </si>
  <si>
    <t>https://drive.google.com/file/d/1s73AZl_Y4FKIF5VvsP02dhb1ZJG6bpFu/view?usp=sharing</t>
  </si>
  <si>
    <t>AI Photobooth.zip</t>
  </si>
  <si>
    <t>https://drive.google.com/file/d/10Klbj_08ts1zqVTcVknvuQ4vkyQwUNk-/view?usp=sharing</t>
  </si>
  <si>
    <t>AI Photobooth.epub</t>
  </si>
  <si>
    <t>https://drive.google.com/file/d/1VMuQ11EZ9l5tpLHWF4yO2Ab0WxtBUsRX/view?usp=sharing</t>
  </si>
  <si>
    <t>AI Transform.odt</t>
  </si>
  <si>
    <t>https://drive.google.com/file/d/15fFZx6PhYiUWP2dnVm15cauh23RDJdoo/view?usp=sharing</t>
  </si>
  <si>
    <t>AI Transform.zip</t>
  </si>
  <si>
    <t>https://drive.google.com/file/d/1fKpWJpQqCobqb-SKPZXhxmnPBDkJi0ju/view?usp=sharing</t>
  </si>
  <si>
    <t>AI Transform.epub</t>
  </si>
  <si>
    <t>https://drive.google.com/file/d/1ks-TVigVZARFxsvFOGNmqVugoeo6B1xX/view?usp=sharing</t>
  </si>
  <si>
    <t>AI Background Swapping Filter.odt</t>
  </si>
  <si>
    <t>https://drive.google.com/file/d/1rw7Tk0gEolbYgKON9vcJMt5huBt6_WYZ/view?usp=sharing</t>
  </si>
  <si>
    <t>AI Background Swapping Filter.zip</t>
  </si>
  <si>
    <t>https://drive.google.com/file/d/1wOmn_wrd1EoIF-dvxaKHoeY4i93rMZEf/view?usp=sharing</t>
  </si>
  <si>
    <t>AI Background Swapping Filter.epub</t>
  </si>
  <si>
    <t>https://drive.google.com/file/d/1jPSuBo1tkxxJeytHGor9qJzDFEqZMQs4/view?usp=sharing</t>
  </si>
  <si>
    <t>Generative AI.odt</t>
  </si>
  <si>
    <t>https://drive.google.com/file/d/1gQZGn6zl2fd13wy-lQxtuqsM38aI1ClC/view?usp=sharing</t>
  </si>
  <si>
    <t>Generative AI.zip</t>
  </si>
  <si>
    <t>https://drive.google.com/file/d/1abiMkiBC6Uiuk0x_Ykadk6aro3cejgkx/view?usp=sharing</t>
  </si>
  <si>
    <t>Generative AI.epub</t>
  </si>
  <si>
    <t>https://drive.google.com/file/d/1VNlix_NDXXH98eaGNlPycaPwdK1WSS4f/view?usp=sharing</t>
  </si>
  <si>
    <t>photo booth rentals Orange County.odt</t>
  </si>
  <si>
    <t>https://drive.google.com/file/d/1m2NGqMliHlLSNWue5KBIw1otpoSxUJFR/view?usp=sharing</t>
  </si>
  <si>
    <t>photo booth rentals Orange County.zip</t>
  </si>
  <si>
    <t>https://drive.google.com/file/d/13UGuLQ_C5oQLM6tFzjc4zFKfKNrrqSTy/view?usp=sharing</t>
  </si>
  <si>
    <t>photo booth rentals Orange County.epub</t>
  </si>
  <si>
    <t>https://drive.google.com/file/d/1y-fyN_ge7OgFHsT_C7XHNY-AIbaBqo1l/view?usp=sharing</t>
  </si>
  <si>
    <t>photo booth rentals.LA .odt</t>
  </si>
  <si>
    <t>https://drive.google.com/file/d/1pNU96mR_j3UjqYRHQi4lEXPYlKz46ZLl/view?usp=sharing</t>
  </si>
  <si>
    <t>photo booth rentals.LA .zip</t>
  </si>
  <si>
    <t>https://drive.google.com/file/d/1kkXBTpNRZIsTe9L1smMjKzR0CC0onX0J/view?usp=sharing</t>
  </si>
  <si>
    <t>photo booth rentals.LA .epub</t>
  </si>
  <si>
    <t>https://drive.google.com/file/d/1OTSe7GqMeYXr59mxKhvfBHMrN2PXN0Cu/view?usp=sharing</t>
  </si>
  <si>
    <t>AI Face Swap Filter.odt</t>
  </si>
  <si>
    <t>https://drive.google.com/file/d/1JBCysc87Fx2ftfmCuTpZjyqEE3IDOlzA/view?usp=sharing</t>
  </si>
  <si>
    <t>AI Face Swap Filter.zip</t>
  </si>
  <si>
    <t>https://drive.google.com/file/d/1AdwLIIS87ttKXtGyin8VQKsakWzRq5LK/view?usp=sharing</t>
  </si>
  <si>
    <t>AI Face Swap Filter.epub</t>
  </si>
  <si>
    <t>https://drive.google.com/file/d/1m9tp4KFO5jLuFCGFgryxNiUCiD2uNPaG/view?usp=sharing</t>
  </si>
  <si>
    <t>best LinkedIn headshots.odt</t>
  </si>
  <si>
    <t>https://drive.google.com/file/d/1vPWm9gz4lR8XqFBSzHIgHxyASfWmgC5t/view?usp=sharing</t>
  </si>
  <si>
    <t>best LinkedIn headshots.zip</t>
  </si>
  <si>
    <t>https://drive.google.com/file/d/18pr6pTX30SJCsQRouk_Af_mcFkt8HL13/view?usp=sharing</t>
  </si>
  <si>
    <t>best LinkedIn headshots.epub</t>
  </si>
  <si>
    <t>https://drive.google.com/file/d/1K3KdemMmSJoOYeQlRrgFInzDtaDm6Hgv/view?usp=sharing</t>
  </si>
  <si>
    <t>studio headshots near me.odt</t>
  </si>
  <si>
    <t>https://drive.google.com/file/d/1fhUF2R1CQ_Jo7Qtrd0w_q9DhOCWZRAG6/view?usp=sharing</t>
  </si>
  <si>
    <t>studio headshots near me.zip</t>
  </si>
  <si>
    <t>https://drive.google.com/file/d/16PIgbEOxPuUAoHhLBBtO6xKv6VPpjOGa/view?usp=sharing</t>
  </si>
  <si>
    <t>studio headshots near me.epub</t>
  </si>
  <si>
    <t>https://drive.google.com/file/d/1djRxN_8H52mQBUESq-ZooyU3CMdI2-NY/view?usp=sharing</t>
  </si>
  <si>
    <t>executive portraits.odt</t>
  </si>
  <si>
    <t>https://drive.google.com/file/d/1HyClDTa64JWpOTJsVkZ0Ofs92GMtYV7z/view?usp=sharing</t>
  </si>
  <si>
    <t>executive portraits.zip</t>
  </si>
  <si>
    <t>https://drive.google.com/file/d/1eM_8i9FabtcrPa3n-g--HvghoceKQupK/view?usp=sharing</t>
  </si>
  <si>
    <t>executive portraits.epub</t>
  </si>
  <si>
    <t>https://drive.google.com/file/d/18GnT8fiIMy63DepMkeu-y682VXWycTBf/view?usp=sharing</t>
  </si>
  <si>
    <t>AI-powered filter.odt</t>
  </si>
  <si>
    <t>https://drive.google.com/file/d/1mqaozOagwJurqYgHDUkChcbdrkSd_O45/view?usp=sharing</t>
  </si>
  <si>
    <t>AI-powered filter.zip</t>
  </si>
  <si>
    <t>https://drive.google.com/file/d/1RYwFuzO8OLuGj-w1HDnsQ5zy9Kn431nQ/view?usp=sharing</t>
  </si>
  <si>
    <t>AI-powered filter.epub</t>
  </si>
  <si>
    <t>https://drive.google.com/file/d/1yaE9bYJ0zOtQEwepufS8DtaC6JzJ1be5/view?usp=sharing</t>
  </si>
  <si>
    <t>AI photo booth.odt</t>
  </si>
  <si>
    <t>https://drive.google.com/file/d/1uUkvEtmUGMI99uYJFG2csJwcxuu3i_oj/view?usp=sharing</t>
  </si>
  <si>
    <t>AI photo booth.zip</t>
  </si>
  <si>
    <t>https://drive.google.com/file/d/1OVpQHz6teR-wtE9E-P5tVAgXHwE_pxCB/view?usp=sharing</t>
  </si>
  <si>
    <t>AI photo booth.epub</t>
  </si>
  <si>
    <t>https://drive.google.com/file/d/1h5QZBMzEAH9jiXUG-B9ZVOarjQ_O5fiD/view?usp=sharing</t>
  </si>
  <si>
    <t>AI-generated headshots.odt</t>
  </si>
  <si>
    <t>https://drive.google.com/file/d/1LkpboftO9Sbx9vDC5XziQHKHVRe0IWG1/view?usp=sharing</t>
  </si>
  <si>
    <t>AI-generated headshots.zip</t>
  </si>
  <si>
    <t>https://drive.google.com/file/d/1ETETIL6nsi3YbdfDqgp5KTMKzX4bxtT-/view?usp=sharing</t>
  </si>
  <si>
    <t>AI-generated headshots.epub</t>
  </si>
  <si>
    <t>https://drive.google.com/file/d/1OfDq3ayKkHuoeNvZBchv2uv2_DOtCAcT/view?usp=sharing</t>
  </si>
  <si>
    <t>AI portraits.odt</t>
  </si>
  <si>
    <t>https://drive.google.com/file/d/1aV1_n3RdAlW_P7BppFj8rwsNIvhTre44/view?usp=sharing</t>
  </si>
  <si>
    <t>AI portraits.zip</t>
  </si>
  <si>
    <t>https://drive.google.com/file/d/18g1nL915mNeyHeJK03R0WKDP3nTx125p/view?usp=sharing</t>
  </si>
  <si>
    <t>AI portraits.epub</t>
  </si>
  <si>
    <t>https://drive.google.com/file/d/1VdZyNphxhmYPEHQWKE56xlhmwDf-j8xT/view?usp=sharing</t>
  </si>
  <si>
    <t>AI images.odt</t>
  </si>
  <si>
    <t>https://drive.google.com/file/d/1g3pYSlSmCXzjBuZr6hdTMIvbzE7Rr2Of/view?usp=sharing</t>
  </si>
  <si>
    <t>AI images.zip</t>
  </si>
  <si>
    <t>https://drive.google.com/file/d/1fvzOeeQjcTQNKJeNumHMZbJgaUl_Fcy1/view?usp=sharing</t>
  </si>
  <si>
    <t>AI images.epub</t>
  </si>
  <si>
    <t>https://drive.google.com/file/d/1-GygZAzmXVkCbRxx8q6wn_3PYGWNgbJE/view?usp=sharing</t>
  </si>
  <si>
    <t>AI headshot photo booth rental.odt</t>
  </si>
  <si>
    <t>https://drive.google.com/file/d/1NLOEKyqLe-Uteap9HBUF7HcP5VYdnckO/view?usp=sharing</t>
  </si>
  <si>
    <t>AI headshot photo booth rental.zip</t>
  </si>
  <si>
    <t>https://drive.google.com/file/d/1uBPO_5v5Lczx2LBkcWcLXqvI8DIAtvS6/view?usp=sharing</t>
  </si>
  <si>
    <t>AI headshot photo booth rental.epub</t>
  </si>
  <si>
    <t>https://drive.google.com/file/d/10OO-7W4m6qO0YTw5SYCgISVexXqG7lTY/view?usp=sharing</t>
  </si>
  <si>
    <t>AI photo booth rentals SOCAL.odt</t>
  </si>
  <si>
    <t>https://drive.google.com/file/d/1Y6_p2kf5CYtJ4mWUyohcF9SDtX23Mu-Z/view?usp=sharing</t>
  </si>
  <si>
    <t>AI photo booth rentals SOCAL.zip</t>
  </si>
  <si>
    <t>https://drive.google.com/file/d/1ExQ5q9eZM34vdO73efuUJ2MkoTSTQZtN/view?usp=sharing</t>
  </si>
  <si>
    <t>AI photo booth rentals SOCAL.epub</t>
  </si>
  <si>
    <t>https://drive.google.com/file/d/10o1AVaMybxY-6BeKPGGHkbT21Bx8Wt7W/view?usp=sharing</t>
  </si>
  <si>
    <t>https://drive.google.com/file/d/1RepX1WuI3eRTEKXl6dtuEIicZG_03cTm/view?usp=sharing</t>
  </si>
  <si>
    <t>pptx</t>
  </si>
  <si>
    <t>AI Face Swap Filter.pptx</t>
  </si>
  <si>
    <t>https://docs.google.com/presentation/d/1s5O6MYS5L3CwC60YQwBNavo9ek7TmtS9/edit?usp=sharing&amp;ouid=115602453726005426174&amp;rtpof=true&amp;sd=true</t>
  </si>
  <si>
    <t>odp</t>
  </si>
  <si>
    <t>AI Face Swap Filter.odp</t>
  </si>
  <si>
    <t>https://drive.google.com/file/d/1rYVqdJc33Bi0jh1aCSOEO4JQ0ncPzCQF/view?usp=sharing</t>
  </si>
  <si>
    <t>https://drive.google.com/file/d/1QZCJWR_g6h2Cw88ce5fhRC_qhPPyggLc/view?usp=sharing</t>
  </si>
  <si>
    <t>https://drive.google.com/file/d/1_0oIa0wyk9qRwGLenxj03M_SBBNe8dK8/view?usp=sharing</t>
  </si>
  <si>
    <t>photo booth rentals.LA .pptx</t>
  </si>
  <si>
    <t>https://docs.google.com/presentation/d/1LuJuV4Lp6XxHq2LEazg0hrrcRGWygZzY/edit?usp=sharing&amp;ouid=115602453726005426174&amp;rtpof=true&amp;sd=true</t>
  </si>
  <si>
    <t>photo booth rentals.LA .odp</t>
  </si>
  <si>
    <t>https://drive.google.com/file/d/10F1AMma6g0TMAXt_q1q1ZZ7X68rm43pp/view?usp=sharing</t>
  </si>
  <si>
    <t>https://drive.google.com/file/d/14RClxS_a2bS7JJue8Z_4qylEjluRCdUE/view?usp=sharing</t>
  </si>
  <si>
    <t>https://drive.google.com/file/d/1JAtBzIzW07KDZ8f2PS29faJIuTK3HUBW/view?usp=sharing</t>
  </si>
  <si>
    <t>photo booth rentals Orange County.pptx</t>
  </si>
  <si>
    <t>https://docs.google.com/presentation/d/1du58RfKk5O2IzHu085GnOoyo45Rcz871/edit?usp=sharing&amp;ouid=115602453726005426174&amp;rtpof=true&amp;sd=true</t>
  </si>
  <si>
    <t>photo booth rentals Orange County.odp</t>
  </si>
  <si>
    <t>https://drive.google.com/file/d/1N12PBX_Q9e_qJC2IJCmf67-XtQRmra5l/view?usp=sharing</t>
  </si>
  <si>
    <t>https://drive.google.com/file/d/1eLsr2BVGBr8XgmnQL6P8B-a5jBZXGNf3/view?usp=sharing</t>
  </si>
  <si>
    <t>https://drive.google.com/file/d/14R49qPnDJYWN6kCANBRqmLJUZGNEsV00/view?usp=sharing</t>
  </si>
  <si>
    <t>Generative AI.pptx</t>
  </si>
  <si>
    <t>https://docs.google.com/presentation/d/1ctd9EbWC17gTavlw66airHToL8jVHJrE/edit?usp=sharing&amp;ouid=115602453726005426174&amp;rtpof=true&amp;sd=true</t>
  </si>
  <si>
    <t>Generative AI.odp</t>
  </si>
  <si>
    <t>https://drive.google.com/file/d/1GcmFCSgefOkXqlHLBsko0lMQ3EI3Qe0J/view?usp=sharing</t>
  </si>
  <si>
    <t>https://drive.google.com/file/d/1VheJJWeyhQ6XyYdq4Z0f0LSvXUmT_D6K/view?usp=sharing</t>
  </si>
  <si>
    <t>https://drive.google.com/file/d/1aAdX0_O45R2IV1asV436o57DMpC36ESa/view?usp=sharing</t>
  </si>
  <si>
    <t>AI Background Swapping Filter.pptx</t>
  </si>
  <si>
    <t>https://docs.google.com/presentation/d/1b8C87XGC0V-4X54vKZSu0pRUlhCtp0Dd/edit?usp=sharing&amp;ouid=115602453726005426174&amp;rtpof=true&amp;sd=true</t>
  </si>
  <si>
    <t>AI Background Swapping Filter.odp</t>
  </si>
  <si>
    <t>https://drive.google.com/file/d/1WcldyzpVyyVag8WuaJ2GIHfTm-IFMDvq/view?usp=sharing</t>
  </si>
  <si>
    <t>https://drive.google.com/file/d/1LvvfYwfXdJrstL2h2TOWosUGReSTFBTl/view?usp=sharing</t>
  </si>
  <si>
    <t>https://drive.google.com/file/d/1Qrn7xA13FuxHhGYykYtuz_75XjtbP2UQ/view?usp=sharing</t>
  </si>
  <si>
    <t>AI Transform.pptx</t>
  </si>
  <si>
    <t>https://docs.google.com/presentation/d/1A3Th5HB-6ONSNbkYhwcAwButXmccvJsE/edit?usp=sharing&amp;ouid=115602453726005426174&amp;rtpof=true&amp;sd=true</t>
  </si>
  <si>
    <t>AI Transform.odp</t>
  </si>
  <si>
    <t>https://drive.google.com/file/d/1xoDvDnkAM3ZoUZ5hiEppflgYhg5ZCOyE/view?usp=sharing</t>
  </si>
  <si>
    <t>https://drive.google.com/file/d/13xyWqorbRy_LiI8BBKfe_OpkxsdwO4R3/view?usp=sharing</t>
  </si>
  <si>
    <t>https://drive.google.com/file/d/10x1_rI28747NA4tvsObHAo6blnjfrGq4/view?usp=sharing</t>
  </si>
  <si>
    <t>AI Photobooth.pptx</t>
  </si>
  <si>
    <t>https://docs.google.com/presentation/d/1ebacanFtARfK6WDsXaOqVqzDlOq0Y7nO/edit?usp=sharing&amp;ouid=115602453726005426174&amp;rtpof=true&amp;sd=true</t>
  </si>
  <si>
    <t>AI Photobooth.odp</t>
  </si>
  <si>
    <t>https://drive.google.com/file/d/1raymDMaDhcGh5GnPdvh_CVBq3tuWj-WQ/view?usp=sharing</t>
  </si>
  <si>
    <t>https://drive.google.com/file/d/12GN2VHHGgId2Wmd3B98vsyZ1zMZU67Ny/view?usp=sharing</t>
  </si>
  <si>
    <t>https://drive.google.com/file/d/1Z6YjwTBsXC1gDZigUsQuufQVuswc-PKH/view?usp=sharing</t>
  </si>
  <si>
    <t>AI Photo Booth.pptx</t>
  </si>
  <si>
    <t>https://docs.google.com/presentation/d/1EV6lpiTJWcywSP-aem8EnV7WRgvqdsMT/edit?usp=sharing&amp;ouid=115602453726005426174&amp;rtpof=true&amp;sd=true</t>
  </si>
  <si>
    <t>AI Photo Booth.odp</t>
  </si>
  <si>
    <t>https://drive.google.com/file/d/1t-fIoRQyAI1U_fiXeuzUwr0FcvzqnC6M/view?usp=sharing</t>
  </si>
  <si>
    <t>https://drive.google.com/file/d/1XvCSlvMmEp5i7PxDplS_RQiPOjq8F9nq/view?usp=sharing</t>
  </si>
  <si>
    <t>https://drive.google.com/file/d/1oF47Vo6BQ377ImWhxhEttBN73iGLjLjG/view?usp=sharing</t>
  </si>
  <si>
    <t>AI filter feature.pptx</t>
  </si>
  <si>
    <t>https://docs.google.com/presentation/d/1WpbrTMHszkZaxSdo3zCvTzDZpUwVYted/edit?usp=sharing&amp;ouid=115602453726005426174&amp;rtpof=true&amp;sd=true</t>
  </si>
  <si>
    <t>AI filter feature.odp</t>
  </si>
  <si>
    <t>https://drive.google.com/file/d/1AGG12m2sQzYwABV407rBngCJAH36D0Ug/view?usp=sharing</t>
  </si>
  <si>
    <t>https://drive.google.com/file/d/1oM12_gLmqIn2n2rsxEFPwVRU90hsKPtF/view?usp=sharing</t>
  </si>
  <si>
    <t>https://drive.google.com/file/d/1w269NPpqHQMuFYPhfpbBs_O2UXs2fa5u/view?usp=sharing</t>
  </si>
  <si>
    <t>AI Image Generator.pptx</t>
  </si>
  <si>
    <t>https://docs.google.com/presentation/d/1uKK3ZRBX7LcR-FN4xIlO6Hy-zjoU-K7k/edit?usp=sharing&amp;ouid=115602453726005426174&amp;rtpof=true&amp;sd=true</t>
  </si>
  <si>
    <t>AI Image Generator.odp</t>
  </si>
  <si>
    <t>https://drive.google.com/file/d/19dxWvnNiy0YX7RPOxjjrzhk4wVWY_gBh/view?usp=sharing</t>
  </si>
  <si>
    <t>https://drive.google.com/file/d/1GAK0gYHKIKgDRZq2ItmgE4CLmpObTawa/view?usp=sharing</t>
  </si>
  <si>
    <t>https://drive.google.com/file/d/10hB1zawvtlbtZqoc0pzOTRlh3qTB8eTb/view?usp=sharing</t>
  </si>
  <si>
    <t>AI Photo Lounge Photo Booth Rental.pptx</t>
  </si>
  <si>
    <t>https://docs.google.com/presentation/d/1bNzyYQvRlU3qYigKa3zj2rPwEv8lZMPI/edit?usp=sharing&amp;ouid=115602453726005426174&amp;rtpof=true&amp;sd=true</t>
  </si>
  <si>
    <t>AI Photo Lounge Photo Booth Rental.odp</t>
  </si>
  <si>
    <t>https://drive.google.com/file/d/1elVYtj68_imuNlJBaZQcznwAsfBGUCI8/view?usp=sharing</t>
  </si>
  <si>
    <t>https://drive.google.com/file/d/1VuAmgIWtyYQmKF4zS-GpXC_VYkz6NrRY/view?usp=sharing</t>
  </si>
  <si>
    <t>https://drive.google.com/file/d/1UMtyHXIakQH9M-nbXUC8EVfEaoqWRAR-/view?usp=sharing</t>
  </si>
  <si>
    <t>best LinkedIn headshots.pptx</t>
  </si>
  <si>
    <t>https://docs.google.com/presentation/d/1y8q38RFz1FWsJDmwbpRR9Cxl0eLe5BbA/edit?usp=sharing&amp;ouid=115602453726005426174&amp;rtpof=true&amp;sd=true</t>
  </si>
  <si>
    <t>best LinkedIn headshots.odp</t>
  </si>
  <si>
    <t>https://drive.google.com/file/d/177i5THdh2GSPu9f-CpLpiSQBRmmNQC6i/view?usp=sharing</t>
  </si>
  <si>
    <t>https://drive.google.com/file/d/1CiPR9QVH1MuZt71dS7oZzPf8sT7lMTqy/view?usp=sharing</t>
  </si>
  <si>
    <t>https://drive.google.com/file/d/1EnMCC4BTvB6EMy20000s1zFBf0rzBu8W/view?usp=sharing</t>
  </si>
  <si>
    <t>studio headshots near me.pptx</t>
  </si>
  <si>
    <t>https://docs.google.com/presentation/d/1aYFy5A4DFhryGyR3_jeIryrGb-exIulF/edit?usp=sharing&amp;ouid=115602453726005426174&amp;rtpof=true&amp;sd=true</t>
  </si>
  <si>
    <t>studio headshots near me.odp</t>
  </si>
  <si>
    <t>https://drive.google.com/file/d/1g3dX79KRig8ELG7iwLOaX0-v4_barlH0/view?usp=sharing</t>
  </si>
  <si>
    <t>https://drive.google.com/file/d/1jMPRIvXGv38mWZ17c4NeNd5TWOZl9GKq/view?usp=sharing</t>
  </si>
  <si>
    <t>https://drive.google.com/file/d/1-pmuReujO4NM57xSdtopRlIN1s63BaWR/view?usp=sharing</t>
  </si>
  <si>
    <t>executive portraits.pptx</t>
  </si>
  <si>
    <t>https://docs.google.com/presentation/d/1x-d50N8KDI3hxwtQLgp6kcjIPyAUAh3l/edit?usp=sharing&amp;rtpof=true&amp;sd=true</t>
  </si>
  <si>
    <t>executive portraits.odp</t>
  </si>
  <si>
    <t>https://drive.google.com/file/d/1tGg4gwSdRvXrhR_eC-q0i7r-K-cnGUAT/view?usp=sharing</t>
  </si>
  <si>
    <t>https://drive.google.com/file/d/1TV-gBFf4jclniNa248aItNdVrOTaM04a/view?usp=sharing</t>
  </si>
  <si>
    <t>https://drive.google.com/file/d/1qdDlBDiPRRe_9aDHrqizRyHKsu6Zx-3s/view?usp=sharing</t>
  </si>
  <si>
    <t>AI-powered filter.pptx</t>
  </si>
  <si>
    <t>https://docs.google.com/presentation/d/1RCXRtpHey7Nvh1bDmLknBoePKjyBLKwV/edit?usp=sharing&amp;ouid=115602453726005426174&amp;rtpof=true&amp;sd=true</t>
  </si>
  <si>
    <t>AI-powered filter.odp</t>
  </si>
  <si>
    <t>https://drive.google.com/file/d/1oyoLd3jT6R9-L7rG1Mra78w_FW3Aocwq/view?usp=sharing</t>
  </si>
  <si>
    <t>https://drive.google.com/file/d/17I-I_q336DaHveE6Hw_VPgzkYeHbXzLY/view?usp=sharing</t>
  </si>
  <si>
    <t>https://drive.google.com/file/d/15VEUGtS5jSAnFeiaz29T8VpoqB3rBPgw/view?usp=sharing</t>
  </si>
  <si>
    <t>AI photo booth.pptx</t>
  </si>
  <si>
    <t>https://docs.google.com/presentation/d/1lDh2-1-rofuKoP_b6bA0qLALdbFy3gBz/edit?usp=sharing&amp;ouid=115602453726005426174&amp;rtpof=true&amp;sd=true</t>
  </si>
  <si>
    <t>AI photo booth.odp</t>
  </si>
  <si>
    <t>https://drive.google.com/file/d/1-pnayFGDrkmpfTso6t-yNIMsfh61obe4/view?usp=sharing</t>
  </si>
  <si>
    <t>https://drive.google.com/file/d/1LrQeigox0tLn5sCrXokwCsasa2Ydmgqd/view?usp=sharing</t>
  </si>
  <si>
    <t>https://drive.google.com/file/d/1WYAK2J7cqHU_w3PdbZ1QOfRv5b6Y0o5x/view?usp=sharing</t>
  </si>
  <si>
    <t>AI-generated headshots.pptx</t>
  </si>
  <si>
    <t>https://docs.google.com/presentation/d/1yEP28RpQTHGmvES5iTxtnA4J-bBDArZ2/edit?usp=sharing&amp;rtpof=true&amp;sd=true</t>
  </si>
  <si>
    <t>AI-generated headshots.odp</t>
  </si>
  <si>
    <t>https://drive.google.com/file/d/1qCRZleMdbMksT7a-ggu2APXLW0dESCy4/view?usp=sharing</t>
  </si>
  <si>
    <t>https://drive.google.com/file/d/1styIP5kEwTuYFCBOgzlvDkYYXtkgv9Pg/view?usp=sharing</t>
  </si>
  <si>
    <t>https://drive.google.com/file/d/1coijSiQ8y0tuIx7bmsXLS8Zox4mpAZwz/view?usp=sharing</t>
  </si>
  <si>
    <t>AI portraits.pptx</t>
  </si>
  <si>
    <t>https://docs.google.com/presentation/d/1WqrVidqgUsJ-Sr9k32mA77wchdAT3gJX/edit?usp=sharing&amp;ouid=115602453726005426174&amp;rtpof=true&amp;sd=true</t>
  </si>
  <si>
    <t>AI portraits.odp</t>
  </si>
  <si>
    <t>https://drive.google.com/file/d/1sjjv_m8B-YdgSxTKV_pJnk0nu8HeFeq7/view?usp=sharing</t>
  </si>
  <si>
    <t>https://drive.google.com/file/d/1x1seE6lpClJAnuK8s6QcA2g3vNIYfoS_/view?usp=sharing</t>
  </si>
  <si>
    <t>https://drive.google.com/file/d/1XMUPPMkpGoCI_jg6fja7cQ9QxDSmBbdf/view?usp=sharing</t>
  </si>
  <si>
    <t>AI images.pptx</t>
  </si>
  <si>
    <t>https://docs.google.com/presentation/d/1WMAKgZXw7XR_RCA83-n4esni945o6U3M/edit?usp=sharing&amp;ouid=115602453726005426174&amp;rtpof=true&amp;sd=true</t>
  </si>
  <si>
    <t>AI images.odp</t>
  </si>
  <si>
    <t>https://drive.google.com/file/d/17gI1T_uEiKpKJibiu3fXMy8H0roPabDo/view?usp=sharing</t>
  </si>
  <si>
    <t>https://drive.google.com/file/d/16dv9_z3e67mWLPfY-0wLfVljwZSfaLz8/view?usp=sharing</t>
  </si>
  <si>
    <t>https://drive.google.com/file/d/1aQ79N_XQ7sC83bE4ZasKHFbCxPetDooK/view?usp=sharing</t>
  </si>
  <si>
    <t>AI headshot photo booth rental.pptx</t>
  </si>
  <si>
    <t>https://docs.google.com/presentation/d/1MRMJr4qOyqkHf_U_fgAQS1CTmjYFIB7b/edit?usp=sharing&amp;ouid=115602453726005426174&amp;rtpof=true&amp;sd=true</t>
  </si>
  <si>
    <t>AI headshot photo booth rental.odp</t>
  </si>
  <si>
    <t>https://drive.google.com/file/d/1PrCUBcEB2yaxZu8pFjGlkIvfRHJZ3cpB/view?usp=sharing</t>
  </si>
  <si>
    <t>https://drive.google.com/file/d/1waqB3iQ2kVJTP6KbaUvPDLjXTvezQeql/view?usp=sharing</t>
  </si>
  <si>
    <t>https://drive.google.com/file/d/156eEiwH_v7ESQl-URtlEVDBjSZbYtGve/view?usp=sharing</t>
  </si>
  <si>
    <t>AI photo booth rentals SOCAL.pptx</t>
  </si>
  <si>
    <t>https://docs.google.com/presentation/d/1br56VSPLqnbZ56WntflD5SQDCyiRsMhU/edit?usp=sharing&amp;ouid=115602453726005426174&amp;rtpof=true&amp;sd=true</t>
  </si>
  <si>
    <t>AI photo booth rentals SOCAL.odp</t>
  </si>
  <si>
    <t>https://drive.google.com/file/d/1o35DkM070NzXrhFaYvEOlc58APZgcAOa/view?usp=sharing</t>
  </si>
  <si>
    <t>https://drive.google.com/file/d/1JfETIRAD0OmFGTO-KKudxvQgRIL-i8td/view?usp=sharing</t>
  </si>
  <si>
    <t>blogger#post</t>
  </si>
  <si>
    <t>http://360photoboothrentalinorangecounty.blogspot.com/2025/05/ai-photo-booth-rentals-socal.html</t>
  </si>
  <si>
    <t>http://360photoboothrentalinorangecounty.blogspot.com/2025/05/ai-headshot-photo-booth-rental.html</t>
  </si>
  <si>
    <t>http://360photoboothrentalinorangecounty.blogspot.com/2025/05/ai-images.html</t>
  </si>
  <si>
    <t>http://360photoboothrentalinorangecounty.blogspot.com/2025/05/ai-portraits.html</t>
  </si>
  <si>
    <t>http://360photoboothrentalinorangecounty.blogspot.com/2025/05/ai-generated-headshots.html</t>
  </si>
  <si>
    <t>http://360photoboothrentalinorangecounty.blogspot.com/2025/05/ai-transform.html</t>
  </si>
  <si>
    <t>http://360photoboothrentalinorangecounty.blogspot.com/2025/05/ai-background-swapping-filter.html</t>
  </si>
  <si>
    <t>http://360photoboothrentalinorangecounty.blogspot.com/2025/05/generative-ai.html</t>
  </si>
  <si>
    <t>http://360photoboothrentalinorangecounty.blogspot.com/2025/05/photo-booth-rentals-orange-county.html</t>
  </si>
  <si>
    <t>http://360photoboothrentalinorangecounty.blogspot.com/2025/05/photo-booth-rentalsla.html</t>
  </si>
  <si>
    <t>http://costamesa360photoboothrental.blogspot.com/2025/05/ai-photo-booth-rentals-socal.html</t>
  </si>
  <si>
    <t>http://costamesa360photoboothrental.blogspot.com/2025/05/ai-headshot-photo-booth-rental.html</t>
  </si>
  <si>
    <t>http://costamesa360photoboothrental.blogspot.com/2025/05/ai-images.html</t>
  </si>
  <si>
    <t>http://costamesa360photoboothrental.blogspot.com/2025/05/ai-portraits.html</t>
  </si>
  <si>
    <t>http://costamesa360photoboothrental.blogspot.com/2025/05/ai-generated-headshots.html</t>
  </si>
  <si>
    <t>http://costamesa360photoboothrental.blogspot.com/2025/05/ai-background-swapping-filter.html</t>
  </si>
  <si>
    <t>http://costamesa360photoboothrental.blogspot.com/2025/05/generative-ai.html</t>
  </si>
  <si>
    <t>http://costamesa360photoboothrental.blogspot.com/2025/05/photo-booth-rentals-orange-county.html</t>
  </si>
  <si>
    <t>http://costamesa360photoboothrental.blogspot.com/2025/05/photo-booth-rentalsla.html</t>
  </si>
  <si>
    <t>http://costamesa360photoboothrental.blogspot.com/2025/05/ai-face-swap-filter.html</t>
  </si>
  <si>
    <t>http://ddigitalorbit360orangecounty.blogspot.com/2025/05/ai-photo-booth-rentals-socal.html</t>
  </si>
  <si>
    <t>http://ddigitalorbit360orangecounty.blogspot.com/2025/05/ai-headshot-photo-booth-rental.html</t>
  </si>
  <si>
    <t>http://ddigitalorbit360orangecounty.blogspot.com/2025/05/ai-images.html</t>
  </si>
  <si>
    <t>http://ddigitalorbit360orangecounty.blogspot.com/2025/05/ai-portraits.html</t>
  </si>
  <si>
    <t>http://ddigitalorbit360orangecounty.blogspot.com/2025/05/ai-generated-headshots.html</t>
  </si>
  <si>
    <t>http://ddigitalorbit360orangecounty.blogspot.com/2025/05/ai-image-generator.html</t>
  </si>
  <si>
    <t>http://ddigitalorbit360orangecounty.blogspot.com/2025/05/ai-filter-feature.html</t>
  </si>
  <si>
    <t>http://ddigitalorbit360orangecounty.blogspot.com/2025/05/ai-photo-booth.html</t>
  </si>
  <si>
    <t>http://ddigitalorbit360orangecounty.blogspot.com/2025/05/ai-photobooth.html</t>
  </si>
  <si>
    <t>http://photoboothrentalhuntingtonbeach.blogspot.com/2025/05/ai-photo-booth-rentals-socal.html</t>
  </si>
  <si>
    <t>http://photoboothrentalslosangeles.blogspot.com/2025/05/ai-photo-booth-rentals-socal.html</t>
  </si>
  <si>
    <t>http://photoboothrentalslosangeles.blogspot.com/2025/05/ai-headshot-photo-booth-rental_28.html</t>
  </si>
  <si>
    <t>http://photoboothrentalslosangeles.blogspot.com/2025/05/ai-images.html</t>
  </si>
  <si>
    <t>http://photoboothrentalslosangeles.blogspot.com/2025/05/ai-portraits.html</t>
  </si>
  <si>
    <t>http://photoboothrentalslosangeles.blogspot.com/2025/05/ai-generated-headshots.html</t>
  </si>
  <si>
    <t>http://photoboothrentalslosangeles.blogspot.com/2025/05/ai-powered-filter.html</t>
  </si>
  <si>
    <t>http://photoboothrentalslosangeles.blogspot.com/2025/05/executive-portraits.html</t>
  </si>
  <si>
    <t>http://photoboothrentalslosangeles.blogspot.com/2025/05/studio-headshots-near-me.html</t>
  </si>
  <si>
    <t>http://photoboothrentalslosangeles.blogspot.com/2025/05/best-linkedin-headshots.html</t>
  </si>
  <si>
    <t>http://photoboothrentalslosangeles.blogspot.com/2025/05/ai-photo-lounge-photo-booth-rental.html</t>
  </si>
  <si>
    <t>http://photoboothrentalslosangeles.blogspot.com/2025/05/ai-face-swap-filter_28.html</t>
  </si>
  <si>
    <t>http://videoboothrentalsorangecounty.blogspot.com/2025/05/ai-photo-booth-rentals-socal.html</t>
  </si>
  <si>
    <t>http://videoboothrentalsorangecounty.blogspot.com/2025/05/ai-headshot-photo-booth-rental_28.html</t>
  </si>
  <si>
    <t>http://videoboothrentalsorangecounty.blogspot.com/2025/05/ai-images.html</t>
  </si>
  <si>
    <t>http://videoboothrentalsorangecounty.blogspot.com/2025/05/ai-portraits.html</t>
  </si>
  <si>
    <t>http://videoboothrentalsorangecounty.blogspot.com/2025/05/ai-generated-headshots.html</t>
  </si>
  <si>
    <t>http://videoboothrentalsorangecounty.blogspot.com/2025/05/ai-photobooth.html</t>
  </si>
  <si>
    <t>http://videoboothrentalsorangecounty.blogspot.com/2025/05/ai-transform.html</t>
  </si>
  <si>
    <t>http://videoboothrentalsorangecounty.blogspot.com/2025/05/ai-background-swapping-filter.html</t>
  </si>
  <si>
    <t>http://videoboothrentalsorangecounty.blogspot.com/2025/05/generative-ai.html</t>
  </si>
  <si>
    <t>http://videoboothrentalsorangecounty.blogspot.com/2025/05/photo-booth-rentals-orange-county.html</t>
  </si>
  <si>
    <t>http://bestphotoboothrentalorangecounty.blogspot.com/2025/05/ai-photo-booth-rentals-socal.html</t>
  </si>
  <si>
    <t>http://bestphotoboothrentalorangecounty.blogspot.com/2025/05/ai-headshot-photo-booth-rental_28.html</t>
  </si>
  <si>
    <t>http://bestphotoboothrentalorangecounty.blogspot.com/2025/05/ai-images.html</t>
  </si>
  <si>
    <t>http://bestphotoboothrentalorangecounty.blogspot.com/2025/05/ai-portraits.html</t>
  </si>
  <si>
    <t>http://bestphotoboothrentalorangecounty.blogspot.com/2025/05/ai-generated-headshots.html</t>
  </si>
  <si>
    <t>http://bestphotoboothrentalorangecounty.blogspot.com/2025/05/ai-photo-lounge-photo-booth-rental.html</t>
  </si>
  <si>
    <t>http://bestphotoboothrentalorangecounty.blogspot.com/2025/05/ai-image-generator.html</t>
  </si>
  <si>
    <t>http://bestphotoboothrentalorangecounty.blogspot.com/2025/05/ai-filter-feature.html</t>
  </si>
  <si>
    <t>http://bestphotoboothrentalorangecounty.blogspot.com/2025/05/ai-photo-booth.html</t>
  </si>
  <si>
    <t>http://bestphotoboothrentalorangecounty.blogspot.com/2025/05/ai-photobooth.html</t>
  </si>
  <si>
    <t>http://ocphotoboothrental.blogspot.com/2025/05/ai-photo-booth-rentals-socal.html</t>
  </si>
  <si>
    <t>http://ocphotoboothrental.blogspot.com/2025/05/ai-headshot-photo-booth-rental_28.html</t>
  </si>
  <si>
    <t>http://ocphotoboothrental.blogspot.com/2025/05/ai-images.html</t>
  </si>
  <si>
    <t>http://ocphotoboothrental.blogspot.com/2025/05/ai-portraits.html</t>
  </si>
  <si>
    <t>http://ocphotoboothrental.blogspot.com/2025/05/ai-generated-headshots.html</t>
  </si>
  <si>
    <t>http://ocphotoboothrental.blogspot.com/2025/05/ai-image-generator.html</t>
  </si>
  <si>
    <t>http://ocphotoboothrental.blogspot.com/2025/05/ai-filter-feature.html</t>
  </si>
  <si>
    <t>http://ocphotoboothrental.blogspot.com/2025/05/ai-photo-booth.html</t>
  </si>
  <si>
    <t>http://ocphotoboothrental.blogspot.com/2025/05/ai-photobooth.html</t>
  </si>
  <si>
    <t>http://ocphotoboothrental.blogspot.com/2025/05/ai-transform.html</t>
  </si>
  <si>
    <t>http://selfiestationrentallosangeles.blogspot.com/2025/05/ai-photo-booth-rentals-socal.html</t>
  </si>
  <si>
    <t>http://selfiestationrentallosangeles.blogspot.com/2025/05/ai-headshot-photo-booth-rental_28.html</t>
  </si>
  <si>
    <t>http://selfiestationrentallosangeles.blogspot.com/2025/05/ai-images.html</t>
  </si>
  <si>
    <t>http://selfiestationrentallosangeles.blogspot.com/2025/05/ai-portraits.html</t>
  </si>
  <si>
    <t>http://selfiestationrentallosangeles.blogspot.com/2025/05/ai-generated-headshots.html</t>
  </si>
  <si>
    <t>http://selfiestationrentallosangeles.blogspot.com/2025/05/ai-photobooth.html</t>
  </si>
  <si>
    <t>http://selfiestationrentallosangeles.blogspot.com/2025/05/ai-transform.html</t>
  </si>
  <si>
    <t>http://selfiestationrentallosangeles.blogspot.com/2025/05/ai-background-swapping-filter.html</t>
  </si>
  <si>
    <t>http://selfiestationrentallosangeles.blogspot.com/2025/05/generative-ai.html</t>
  </si>
  <si>
    <t>http://selfiestationrentallosangeles.blogspot.com/2025/05/photo-booth-rentals-orange-county.html</t>
  </si>
  <si>
    <t>http://redondobeach360photoboothrental.blogspot.com/2025/05/ai-photo-booth-rentals-socal.html</t>
  </si>
  <si>
    <t>http://redondobeach360photoboothrental.blogspot.com/2025/05/ai-headshot-photo-booth-rental.html</t>
  </si>
  <si>
    <t>http://redondobeach360photoboothrental.blogspot.com/2025/05/ai-images.html</t>
  </si>
  <si>
    <t>http://redondobeach360photoboothrental.blogspot.com/2025/05/ai-portraits.html</t>
  </si>
  <si>
    <t>http://redondobeach360photoboothrental.blogspot.com/2025/05/ai-generated-headshots.html</t>
  </si>
  <si>
    <t>http://redondobeach360photoboothrental.blogspot.com/2025/05/ai-filter-feature.html</t>
  </si>
  <si>
    <t>http://redondobeach360photoboothrental.blogspot.com/2025/05/ai-photo-booth.html</t>
  </si>
  <si>
    <t>http://redondobeach360photoboothrental.blogspot.com/2025/05/ai-photobooth.html</t>
  </si>
  <si>
    <t>http://redondobeach360photoboothrental.blogspot.com/2025/05/ai-transform.html</t>
  </si>
  <si>
    <t>http://redondobeach360photoboothrental.blogspot.com/2025/05/ai-background-swapping-filter.html</t>
  </si>
  <si>
    <t>http://longbeachphotobooth.blogspot.com/2025/05/ai-photo-booth-rentals-socal.html</t>
  </si>
  <si>
    <t>http://longbeachphotobooth.blogspot.com/2025/05/ai-headshot-photo-booth-rental.html</t>
  </si>
  <si>
    <t>http://longbeachphotobooth.blogspot.com/2025/05/ai-images.html</t>
  </si>
  <si>
    <t>http://longbeachphotobooth.blogspot.com/2025/05/ai-portraits.html</t>
  </si>
  <si>
    <t>http://longbeachphotobooth.blogspot.com/2025/05/ai-generated-headshots.html</t>
  </si>
  <si>
    <t>http://longbeachphotobooth.blogspot.com/2025/05/best-linkedin-headshots.html</t>
  </si>
  <si>
    <t>http://longbeachphotobooth.blogspot.com/2025/05/ai-photo-lounge-photo-booth-rental.html</t>
  </si>
  <si>
    <t>http://longbeachphotobooth.blogspot.com/2025/05/ai-image-generator.html</t>
  </si>
  <si>
    <t>http://longbeachphotobooth.blogspot.com/2025/05/ai-photo-booth-rentals-socal_28.html</t>
  </si>
  <si>
    <t>http://longbeachphotobooth.blogspot.com/2025/05/ai-headshot-photo-booth-rental_28.html</t>
  </si>
  <si>
    <t>http://longbeachphotobooth.blogspot.com/2025/05/ai-transform.html</t>
  </si>
  <si>
    <t>http://longbeachphotobooth.blogspot.com/2025/05/ai-background-swapping-filter.html</t>
  </si>
  <si>
    <t>http://longbeachphotobooth.blogspot.com/2025/05/ai-photo-lounge-photo-booth-rental_28.html</t>
  </si>
  <si>
    <t>http://longbeachphotobooth.blogspot.com/2025/05/ai-image-generator_28.html</t>
  </si>
  <si>
    <t>http://longbeachphotobooth.blogspot.com/2025/05/ai-filter-feature.html</t>
  </si>
  <si>
    <t>http://photoboothrentalinirvine.blogspot.com/2025/05/ai-photo-booth-rentals-socal.html</t>
  </si>
  <si>
    <t>http://photoboothrentalinirvine.blogspot.com/2025/05/ai-headshot-photo-booth-rental.html</t>
  </si>
  <si>
    <t>http://photoboothrentalinirvine.blogspot.com/2025/05/ai-images.html</t>
  </si>
  <si>
    <t>http://photoboothrentalinirvine.blogspot.com/2025/05/ai-portraits.html</t>
  </si>
  <si>
    <t>http://photoboothrentalinirvine.blogspot.com/2025/05/ai-generated-headshots.html</t>
  </si>
  <si>
    <t>http://photoboothrentalinirvine.blogspot.com/2025/05/ai-photo-booth.html</t>
  </si>
  <si>
    <t>http://photoboothrentalinirvine.blogspot.com/2025/05/ai-powered-filter.html</t>
  </si>
  <si>
    <t>http://photoboothrentalinirvine.blogspot.com/2025/05/executive-portraits.html</t>
  </si>
  <si>
    <t>http://photoboothrentalinirvine.blogspot.com/2025/05/studio-headshots-near-me.html</t>
  </si>
  <si>
    <t>http://photoboothrentalinirvine.blogspot.com/2025/05/best-linkedin-headshots.html</t>
  </si>
  <si>
    <t>http://photoboothrentalinirvine.blogspot.com/2025/05/ai-face-swap-filter.html</t>
  </si>
  <si>
    <t>http://photoboothrentalincarson.blogspot.com/2025/05/ai-photo-booth-rentals-socal.html</t>
  </si>
  <si>
    <t>http://photoboothrentalincarson.blogspot.com/2025/05/ai-headshot-photo-booth-rental.html</t>
  </si>
  <si>
    <t>http://photoboothrentalincarson.blogspot.com/2025/05/ai-images.html</t>
  </si>
  <si>
    <t>http://photoboothrentalincarson.blogspot.com/2025/05/ai-portraits.html</t>
  </si>
  <si>
    <t>http://photoboothrentalincarson.blogspot.com/2025/05/studio-headshots-near-me.html</t>
  </si>
  <si>
    <t>http://photoboothrentalincarson.blogspot.com/2025/05/best-linkedin-headshots.html</t>
  </si>
  <si>
    <t>http://photoboothrentalincarson.blogspot.com/2025/05/ai-photo-lounge-photo-booth-rental.html</t>
  </si>
  <si>
    <t>http://photoboothrentalincarson.blogspot.com/2025/05/ai-image-generator.html</t>
  </si>
  <si>
    <t>http://photoboothrentalincarson.blogspot.com/2025/05/ai-filter-feature.html</t>
  </si>
  <si>
    <t>http://photoboothrentalfullerton.blogspot.com/2025/05/ai-photo-booth-rentals-socal.html</t>
  </si>
  <si>
    <t>http://photoboothrentalfullerton.blogspot.com/2025/05/ai-headshot-photo-booth-rental_28.html</t>
  </si>
  <si>
    <t>http://photoboothrentalfullerton.blogspot.com/2025/05/ai-images.html</t>
  </si>
  <si>
    <t>http://photoboothrentalfullerton.blogspot.com/2025/05/ai-portraits.html</t>
  </si>
  <si>
    <t>http://photoboothrentalslosangeles.blogspot.com/2025/06/ai-photo-booth-rentals-socal.html</t>
  </si>
  <si>
    <t>http://photoboothrentalslosangeles.blogspot.com/2025/06/ai-headshot-photo-booth-rental.html</t>
  </si>
  <si>
    <t>http://photoboothrentalslosangeles.blogspot.com/2025/06/ai-images.html</t>
  </si>
  <si>
    <t>http://photoboothrentalslosangeles.blogspot.com/2025/06/ai-portraits.html</t>
  </si>
  <si>
    <t>http://photoboothrentalslosangeles.blogspot.com/2025/06/ai-generated-headshots.html</t>
  </si>
  <si>
    <t>http://photoboothrentalslosangeles.blogspot.com/2025/06/ai-photo-booth.html</t>
  </si>
  <si>
    <t>http://photoboothrentalslosangeles.blogspot.com/2025/06/ai-photobooth.html</t>
  </si>
  <si>
    <t>http://photoboothrentalslosangeles.blogspot.com/2025/06/ai-transform.html</t>
  </si>
  <si>
    <t>http://photoboothrentalslosangeles.blogspot.com/2025/06/ai-background-swapping-filter.html</t>
  </si>
  <si>
    <t>http://photoboothrentalslosangeles.blogspot.com/2025/06/generative-ai.html</t>
  </si>
  <si>
    <t>http://videoboothrentalsorangecounty.blogspot.com/2025/06/ai-photo-booth-rentals-socal.html</t>
  </si>
  <si>
    <t>http://videoboothrentalsorangecounty.blogspot.com/2025/06/ai-headshot-photo-booth-rental.html</t>
  </si>
  <si>
    <t>http://videoboothrentalsorangecounty.blogspot.com/2025/06/ai-images.html</t>
  </si>
  <si>
    <t>http://videoboothrentalsorangecounty.blogspot.com/2025/06/ai-portraits.html</t>
  </si>
  <si>
    <t>http://videoboothrentalsorangecounty.blogspot.com/2025/06/ai-generated-headshots.html</t>
  </si>
  <si>
    <t>http://videoboothrentalsorangecounty.blogspot.com/2025/06/ai-photo-booth.html</t>
  </si>
  <si>
    <t>http://videoboothrentalsorangecounty.blogspot.com/2025/06/ai-powered-filter.html</t>
  </si>
  <si>
    <t>http://videoboothrentalsorangecounty.blogspot.com/2025/06/executive-portraits.html</t>
  </si>
  <si>
    <t>http://videoboothrentalsorangecounty.blogspot.com/2025/06/studio-headshots-near-me.html</t>
  </si>
  <si>
    <t>http://videoboothrentalsorangecounty.blogspot.com/2025/06/generative-ai.html</t>
  </si>
  <si>
    <t>http://videoboothrentalsorangecounty.blogspot.com/2025/06/photo-booth-rentals-orange-county.html</t>
  </si>
  <si>
    <t>http://videoboothrentalsorangecounty.blogspot.com/2025/06/photo-booth-rentalsla.html</t>
  </si>
  <si>
    <t>http://videoboothrentalsorangecounty.blogspot.com/2025/06/ai-face-swap-filter.html</t>
  </si>
  <si>
    <t>http://ocphotoboothrental.blogspot.com/2025/06/ai-photo-booth-rentals-socal.html</t>
  </si>
  <si>
    <t>http://ocphotoboothrental.blogspot.com/2025/06/ai-headshot-photo-booth-rental.html</t>
  </si>
  <si>
    <t>http://ocphotoboothrental.blogspot.com/2025/06/ai-images.html</t>
  </si>
  <si>
    <t>http://ocphotoboothrental.blogspot.com/2025/06/ai-portraits.html</t>
  </si>
  <si>
    <t>http://ocphotoboothrental.blogspot.com/2025/06/ai-generated-headshots.html</t>
  </si>
  <si>
    <t>http://ocphotoboothrental.blogspot.com/2025/06/ai-background-swapping-filter.html</t>
  </si>
  <si>
    <t>http://ocphotoboothrental.blogspot.com/2025/06/generative-ai.html</t>
  </si>
  <si>
    <t>http://ocphotoboothrental.blogspot.com/2025/06/photo-booth-rentals-orange-county.html</t>
  </si>
  <si>
    <t>http://ocphotoboothrental.blogspot.com/2025/06/photo-booth-rentalsla.html</t>
  </si>
  <si>
    <t>http://ocphotoboothrental.blogspot.com/2025/06/ai-face-swap-filter.html</t>
  </si>
  <si>
    <t>http://bestphotoboothrentalorangecounty.blogspot.com/2025/06/ai-photo-booth-rentals-socal.html</t>
  </si>
  <si>
    <t>http://bestphotoboothrentalorangecounty.blogspot.com/2025/06/ai-headshot-photo-booth-rental.html</t>
  </si>
  <si>
    <t>http://bestphotoboothrentalorangecounty.blogspot.com/2025/06/ai-images.html</t>
  </si>
  <si>
    <t>http://bestphotoboothrentalorangecounty.blogspot.com/2025/06/ai-portraits.html</t>
  </si>
  <si>
    <t>http://bestphotoboothrentalorangecounty.blogspot.com/2025/06/ai-generated-headshots.html</t>
  </si>
  <si>
    <t>http://bestphotoboothrentalorangecounty.blogspot.com/2025/06/ai-transform.html</t>
  </si>
  <si>
    <t>http://bestphotoboothrentalorangecounty.blogspot.com/2025/06/ai-background-swapping-filter.html</t>
  </si>
  <si>
    <t>http://bestphotoboothrentalorangecounty.blogspot.com/2025/06/generative-ai.html</t>
  </si>
  <si>
    <t>http://bestphotoboothrentalorangecounty.blogspot.com/2025/06/photo-booth-rentals-orange-county.html</t>
  </si>
  <si>
    <t>http://bestphotoboothrentalorangecounty.blogspot.com/2025/06/photo-booth-rentalsla.html</t>
  </si>
  <si>
    <t>keyword</t>
  </si>
  <si>
    <t>article</t>
  </si>
  <si>
    <t xml:space="preserve">The {higher|superior|highly developed|sophisticated|complex|difficult|later|far along|well along|far ahead|well ahead|future|progressive|forward-thinking|unconventional|cutting edge|innovative|vanguard|forward-looking} is Now: Why {lucky|fortunate} Frog Photo Booth Dominates AI Photo Booth Rentals in SOCAL
In the {lively|vigorous|energetic|full of life|on the go|full of zip|dynamic|in force|functioning|effective|in action|operating|operational|functional|working|working|practicing|involved|committed|enthusiastic|keen} landscape of Southern California events, where {go forward|move forward|move ahead|press forward|move on|proceed|press on|progress|go ahead|evolve|improve|develop|enhance|take forward|increase|expand|spread|progress|further|build up|loan|early payment|fee|money up front|development|improvement|spread|progress|expansion|encroachment|innovation|enhancement|increase|forward movement|progress|momentum|onslaught} and unforgettable experiences are paramount, one {proclaim|make known|publicize|broadcast|declare|say|pronounce|state|reveal|name|post|herald|publish|read out} stands head and shoulders above the {burning|on fire|in flames|blazing|ablaze|flaming|land|perch|rest|stop|settle|get off|get out of|descend|dismount} {following|subsequent to|behind|later than|past|gone|once|when|as soon as|considering|taking into account|with|bearing in mind|taking into consideration|afterward|subsequently|later|next|in the manner of|in imitation of|similar to|like|in the same way as} it comes to AI photo booth rentals: {lucky|fortunate} Frog Photo Booth. Their {loyalty|commitment|adherence|faithfulness|duty} to cutting-edge technology, unparalleled customization, and exceptional customer {help|assist|support|abet|give support to|minister to|relieve|serve|sustain|facilitate|promote|encourage|further|advance|foster|bolster|assistance|help|support|relief|benefits|encouragement|service|utility} has solidified their {point of view|viewpoint|approach|position|slant|perspective|outlook|direction|slant|incline|tilt|turn|twist|slope|point|face|aim} as the go-to provider for {anything|all|everything|whatever} from corporate galas to {goal|aim|objective|aspiration|dream|hope|desire|purpose|drive|determination|get-up-and-go|motivation} weddings across Los Angeles and {yellowish-brown|orangey|tawny|ocher|orange|yellow} County.
The {conventional|established|customary|acknowledged|usual|traditional|time-honored|received|expected|normal|standard} photo booth has evolved, and {lucky|fortunate} Frog Photo Booth is at the forefront of this revolution, seamlessly integrating {exaggerated|pretentious|precious|artificial|unnatural} {insight|sharpness|shrewdness|penetration|good judgment|intelligence|wisdom|expertise} to {make|create} {in fact|really|in point of fact|in reality|truly|essentially} transformative and {interesting|fascinating|engaging} experiences. No longer are guests limited to {simple|easy} props and static backdrops; {following|subsequent to|behind|later than|past|gone|once|when|as soon as|considering|taking into account|with|bearing in mind|taking into consideration|afterward|subsequently|later|next|in the manner of|in imitation of|similar to|like|in the same way as} {lucky|fortunate} Frog's AI-powered booths, the possibilities are limitless, offering a level of personalization and artistic flair {before|previously|back|past|since|in the past} unimaginable.
Beyond the Snapshot: The {aptitude|skill|capability|capacity|facility|talent|gift|knack|power|faculty|capacity|capability} of AI in {all|every} Pixel
What {in fact|really|in point of fact|in reality|truly|essentially} sets {lucky|fortunate} Frog Photo Booth apart is their deep {accord|concord|conformity|harmony|union|concurrence|contract|arrangement|covenant|treaty|promise|pact|settlement|bargain|understanding|deal} and masterful application of AI technology. This isn't just {approximately|roughly|about|more or less|nearly|not quite|just about|virtually|practically|very nearly} applying a few pre-set filters; it's {approximately|roughly|about|more or less|nearly|not quite|just about|virtually|practically|very nearly} leveraging {higher|superior|highly developed|sophisticated|complex|difficult|later|far along|well along|far ahead|well ahead|future|progressive|forward-thinking|unconventional|cutting edge|innovative|vanguard|forward-looking} algorithms to {speak to|lecture to|talk to|tackle|deal with|take in hand|attend to|concentrate on|focus on|take up|adopt|direct|forward|deliver|dispatch|refer} stunning, high-quality AI images and AI portraits that genuinely impress.
Their AI headshot photo booth rental {help|assist|support|abet|give support to|minister to|relieve|serve|sustain|facilitate|promote|encourage|further|advance|foster|bolster|assistance|help|support|relief|benefits|encouragement|service|utility} is a prime example of this innovation. Imagine your guests, whether at a corporate {matter|issue|concern|business|situation|event|thing} in Anaheim or a conference in Los Angeles, stepping into a booth and within seconds, receiving an AI-generated headshot that looks {following|subsequent to|behind|later than|past|gone|once|when|as soon as|considering|taking into account|with|bearing in mind|taking into consideration|afterward|subsequently|later|next|in the manner of|in imitation of|similar to|like|in the same way as} it came straight from a professional studio. {lucky|fortunate} Frog's AI enhances facial recognition, optimizes lighting, and even offers {lively|vigorous|energetic|full of life|on the go|full of zip|dynamic|in force|functioning|effective|in action|operating|operational|functional|working|working|practicing|involved|committed|enthusiastic|keen} background changes, ensuring everyone looks their {perfect|absolute} best. This is a game-changer for businesses looking to {have enough money|pay for|have the funds for|manage to pay for|find the money for|come up with the money for|meet the expense of|give|offer|present|allow|provide} {management|direction|running|government|supervision|organization|admin|paperwork|dispensation|meting out|giving out|handing out|dealing out|doling out|processing|government|presidency|executive|management|organization} portraits or {assist|help|support|back|back up|encourage|urge on|put up to|incite} attendees {safe|secure} the best LinkedIn headshots instantly. Their AI {matter|issue|concern|business|situation|event|thing} headshot photo booth rental Los Angeles and AI LinkedIn headshot photo booth Los Angeles {facilities|services} are {perfect|absolute} for upgrading professional branding {on|upon} the spot.
But the AI capabilities extend {far afield|in the distance|far away|far and wide|far-off|far} {on top of|over|higher than|more than|greater than|higher than|beyond|exceeding} professional headshots. {lucky|fortunate} Frog Photo Booth offers a diverse array of AI photo booth features that inject unparalleled fun and creativity into any event:
 {} {} {} AI-Powered Filters and AI Transform: Guests can {choose|pick} from a {big|enormous|huge|immense|gigantic|vast} selection of AI-powered filter options, transforming their {atmosphere|space|sky|heavens|appearance|look|manner|tone|flavor|impression|way of being|tune|melody|song|ventilate|freshen|aerate|expose|declare|express|vent|make public|proclaim|reveal|publicize|spread|circulate|tell|announce|broadcast} in whimsical, artistic, or even {campaigner|protester|objector|militant|advocate|forward looking|advanced|futuristic|modern|avant-garde|innovative|highly developed|ahead of its time|liberal|open-minded|broadminded|enlightened|radical|unbiased|unprejudiced} ways. The AI Transform feature takes it a step further, allowing for {total|complete|utter|unqualified|unconditional|unlimited|supreme|fixed|unmodified|unadulterated|pure|perfect|unquestionable|conclusive|resolved|firm|definite|unmovable|final|unchangeable|fixed idea|solution|answer|resolution|truth|given} stylistic overhauls that {astonishment|wonder|admiration|shock|incredulity|surprise|bewilderment} and delight.
 {} {} {} AI Background Swapping Filter &amp; AI Background Changer Virtual Backgrounds: Forget green screens of yesteryear. {lucky|fortunate} Frog's AI Background Swapping Filter and AI Background Changer technology seamlessly places guests into any virtual {atmosphere|feel|setting|environment|mood|vibes|character|air|quality|tone} imaginable. From exotic locales to branded corporate backdrops, the possibilities are endless and flawlessly executed. This is particularly impactful for a Photo Booth for Corporate {matter|issue|concern|business|situation|event|thing} where consistent branding is key.
 {} {} {} AI {point of view|viewpoint|approach|position|slant|perspective|outlook|direction|slant|incline|tilt|turn|twist|slope|point|face|aim} {exchange|swap|interchange|rotate|every other|alternating|every second|vary|swing|oscillate|alternative|substitute|different|substitute|stand-in|alternative} Filter: For those looking for a {in fact|really|in point of fact|in reality|truly|essentially} playful and memorable experience, the AI {point of view|viewpoint|approach|position|slant|perspective|outlook|direction|slant|incline|tilt|turn|twist|slope|point|face|aim} {exchange|swap|interchange|rotate|every other|alternating|every second|vary|swing|oscillate|alternative|substitute|different|substitute|stand-in|alternative} Filter allows guests to {exchange|swap|interchange|rotate|every other|alternating|every second|vary|swing|oscillate|alternative|substitute|different|substitute|stand-in|alternative} faces {following|subsequent to|behind|later than|past|gone|once|when|as soon as|considering|taking into account|with|bearing in mind|taking into consideration|afterward|subsequently|later|next|in the manner of|in imitation of|similar to|like|in the same way as} friends, celebrities, or even custom characters. The resulting AI {point of view|viewpoint|approach|position|slant|perspective|outlook|direction|slant|incline|tilt|turn|twist|slope|point|face|aim} {exchange|swap|interchange|rotate|every other|alternating|every second|vary|swing|oscillate|alternative|substitute|different|substitute|stand-in|alternative} photos are guaranteed to generate laughter and social media buzz.
 {} {} {} Generative AI: This {campaigner|protester|objector|militant|advocate|forward looking|advanced|futuristic|modern|avant-garde|innovative|highly developed|ahead of its time|liberal|open-minded|broadminded|enlightened|radical|unbiased|unprejudiced} feature empowers guests to unleash their creativity, turning their photos into unique AI images or even custom AI artwork {on|upon} the spot. The AI Image Generator allows for personalized AI prompts, leading to {in fact|really|in point of fact|in reality|truly|essentially} one-of-a-kind creations.
Tailored Experiences for {all|every} Occasion
Lucky Frog Photo Booth's dominance in Southern California is not just {approximately|roughly|about|more or less|nearly|not quite|just about|virtually|practically|very nearly} technology; it's {plus|in addition to|as well as|with|along with|furthermore|moreover|also|then|after that|afterward|next|as a consequence} {approximately|roughly|about|more or less|nearly|not quite|just about|virtually|practically|very nearly} their {achievement|triumph|success|deed|feat|exploit|completion|execution|carrying out|finishing|realization|achievement|attainment|skill|talent|ability|expertise|capability|endowment} to cater to a diverse range of {activities|actions|events|happenings|goings-on|deeds|comings and goings|undertakings|endeavors} {following|subsequent to|behind|later than|past|gone|once|when|as soon as|considering|taking into account|with|bearing in mind|taking into consideration|afterward|subsequently|later|next|in the manner of|in imitation of|similar to|like|in the same way as} {very|intensely|highly|deeply|extremely|terribly|severely} customizable solutions. Whether you're planning a grand wedding or a high-profile corporate gathering, they have a package {meant|intended|expected|designed} to exceed expectations.
 {} {} {} Corporate {matter|issue|concern|business|situation|event|thing} Photo Booths: For businesses in Los Angeles and {yellowish-brown|orangey|tawny|ocher|orange|yellow} County, {lucky|fortunate} Frog's AI corporate headshot photo booth rental Los Angeles and AI {management|direction|running|government|supervision|organization|admin|paperwork|dispensation|meting out|giving out|handing out|dealing out|doling out|processing|government|presidency|executive|management|organization} headshot photo booth Los Angeles {facilities|services} are invaluable for professional networking events, product launches, and team-building activities. The {achievement|triumph|success|deed|feat|exploit|completion|execution|carrying out|finishing|realization|achievement|attainment|skill|talent|ability|expertise|capability|endowment} to instantly generate professional AI headshots Los Angeles {following|subsequent to|behind|later than|past|gone|once|when|as soon as|considering|taking into account|with|bearing in mind|taking into consideration|afterward|subsequently|later|next|in the manner of|in imitation of|similar to|like|in the same way as} branded overlays and instant sharing capabilities makes them a powerful {publicity|promotion|marketing} tool, increasing brand visibility and engagement. Their AI headshot booth for conferences Los Angeles and AI headshot booth for {activities|actions|events|happenings|goings-on|deeds|comings and goings|undertakings|endeavors} Los Angeles are especially popular.
 {} {} {} Wedding Photo Booth Rentals: {on top of|over|higher than|more than|greater than|higher than|beyond|exceeding} the corporate world, {lucky|fortunate} Frog's photo booth rental for weddings adds a contemporary and unforgettable element to any reception. Guests can {make|create} unique AI portraits as keepsakes, utilize fun AI-powered filter options, and instantly {share|portion|part|allocation|allowance|ration} their joy.
 {} {} {} AI Video Booth Rentals: Pushing the boundaries even further, {lucky|fortunate} Frog offers AI videobooth rental {facilities|services} across Los Angeles and {yellowish-brown|orangey|tawny|ocher|orange|yellow} County. These AI-powered videobooths {permit|allow} guests to {make|create} short, {lively|vigorous|energetic|full of life|on the go|full of zip|dynamic|in force|functioning|effective|in action|operating|operational|functional|working|working|practicing|involved|committed|enthusiastic|keen} videos {following|subsequent to|behind|later than|past|gone|once|when|as soon as|considering|taking into account|with|bearing in mind|taking into consideration|afterward|subsequently|later|next|in the manner of|in imitation of|similar to|like|in the same way as} AI video effects, AI photo to video booth transformations, and customizable branding. Imagine an AI videobooth corporate conference Anaheim where attendees can {make|create} {interesting|fascinating|engaging} video testimonials or an AI videobooth {matter|issue|concern|business|situation|event|thing} conference Anaheim providing interactive and memorable content for attendees. The Generative AI videobooth Los Angeles offers a {in fact|really|in point of fact|in reality|truly|essentially} immersive experience.
Unrivaled {help|assist|support|abet|give support to|minister to|relieve|serve|sustain|facilitate|promote|encourage|further|advance|foster|bolster|assistance|help|support|relief|benefits|encouragement|service|utility} and Seamless Execution
While technology is at the core of {lucky|fortunate} Frog Photo Booth's success, their {loyalty|commitment|adherence|faithfulness|duty} to unparalleled customer {help|assist|support|abet|give support to|minister to|relieve|serve|sustain|facilitate|promote|encourage|further|advance|foster|bolster|assistance|help|support|relief|benefits|encouragement|service|utility} is equally vital. From the initial inquiry to the seamless {achievement|triumph|success|deed|feat|exploit|completion|execution|carrying out|finishing|realization|achievement|attainment|skill|talent|ability|expertise|capability|endowment} {on|upon} the {day|daylight|hours of daylight|morning} of the event, their team ensures a stress-free and {satisfactory|suitable|good enough|adequate|up to standard|tolerable|okay|all right|usual|standard|conventional|customary|normal|within acceptable limits|pleasing|welcome|gratifying|agreeable|enjoyable} experience. They {have enough money|pay for|have the funds for|manage to pay for|find the money for|come up with the money for|meet the expense of|give|offer|present|allow|provide} a {broad|wide} variety of customization options, from unique backdrops and props to personalized digital overlays and print templates. Their professional attendants are on-site to {lead|guide} guests through the AI features, troubleshoot any issues, and ensure everyone has a {fabulous|wonderful|fantastic|astonishing|astounding|extraordinary} time.
Clients consistently {rant|rave} {approximately|roughly|about|more or less|nearly|not quite|just about|virtually|practically|very nearly} {lucky|fortunate} Frog's professionalism, punctuality, and the sheer {atmosphere|feel|setting|environment|mood|vibes|character|air|quality|tone} of their output. Reviews {emphasize|highlight|put emphasis on|stress|draw attention to|bring out|put the accent on|heighten|play up|make more noticeable} their {fast|quick} responses, meticulous customization, and the high-resolution prints and digital images that {help|assist|support|abet|give support to|minister to|relieve|serve|sustain|facilitate|promote|encourage|further|advance|foster|bolster|assistance|help|support|relief|benefits|encouragement|service|utility} as lasting memories. They are {credited|attributed|qualified|ascribed|official|recognized|endorsed|certified|approved} as a top-rated company, earning accolades and trust from clients across Southern California.
The {definite|certain|sure|positive|determined|clear|distinct} {option|choice|substitute|other|another|substitute|unusual|different|unconventional|out of the ordinary|marginal|unorthodox|complementary} for AI Photo Booth Rentals in SOCAL
In a {promote|publicize|market|present|push|puff|announce|broadcast|make known|make public|publicize|spread around|shout from the rooftops|shout out} saturated {following|subsequent to|behind|later than|past|gone|once|when|as soon as|considering|taking into account|with|bearing in mind|taking into consideration|afterward|subsequently|later|next|in the manner of|in imitation of|similar to|like|in the same way as} photo booth rental options, {lucky|fortunate} Frog Photo Booth stands out as the undisputed leader in AI innovation. Their dedication to staying ahead of the curve, offering the latest in generative AI and interactive photo experiences, ensures that {all|every} {matter|issue|concern|business|situation|event|thing} they {be next to|adjoin|be adjacent to|touch|lie alongside} is elevated to an {fabulous|wonderful|fantastic|astonishing|astounding|extraordinary} level.
For anyone in Southern California seeking to {make|create} their {matter|issue|concern|business|situation|event|thing} {in fact|really|in point of fact|in reality|truly|essentially} unforgettable, whether it's for professional headshots Los Angeles, a fun corporate {matter|issue|concern|business|situation|event|thing} photo booth, or a unique wedding photo booth rental, {lucky|fortunate} Frog Photo Booth is the {definite|certain|sure|positive|determined|clear|distinct} and compelling choice. They don't just {have enough money|pay for|have the funds for|manage to pay for|find the money for|come up with the money for|meet the expense of|give|offer|present|allow|provide} a photo booth; they {speak to|lecture to|talk to|tackle|deal with|take in hand|attend to|concentrate on|focus on|take up|adopt|direct|forward|deliver|dispatch|refer} a glimpse into the {higher|superior|highly developed|sophisticated|complex|difficult|later|far along|well along|far ahead|well ahead|future|progressive|forward-thinking|unconventional|cutting edge|innovative|vanguard|forward-looking} of {matter|issue|concern|business|situation|event|thing} entertainment, one stunning, AI-enhanced image and video at a time.
</t>
  </si>
  <si>
    <t>&lt;p&gt;The {higher|superior|highly developed|sophisticated|complex|difficult|later|far along|well along|far ahead|well ahead|future|progressive|forward-thinking|unconventional|cutting edge|innovative|vanguard|forward-looking} is Now: Why {lucky|fortunate} Frog Photo Booth Dominates AI Photo Booth Rentals in SOCAL&lt;/p&gt;&lt;p&gt;&lt;br&gt;&lt;/p&gt;&lt;p&gt;In the {lively|vigorous|energetic|full of life|on the go|full of zip|dynamic|in force|functioning|effective|in action|operating|operational|functional|working|working|practicing|involved|committed|enthusiastic|keen} landscape of Southern California events, where {go forward|move forward|move ahead|press forward|move on|proceed|press on|progress|go ahead|evolve|improve|develop|enhance|take forward|increase|expand|spread|progress|further|build up|loan|early payment|fee|money up front|development|improvement|spread|progress|expansion|encroachment|innovation|enhancement|increase|forward movement|progress|momentum|onslaught} and unforgettable experiences are paramount, one {proclaim|make known|publicize|broadcast|declare|say|pronounce|state|reveal|name|post|herald|publish|read out} stands head and shoulders above the {burning|on fire|in flames|blazing|ablaze|flaming|land|perch|rest|stop|settle|get off|get out of|descend|dismount} {following|subsequent to|behind|later than|past|gone|once|when|as soon as|considering|taking into account|with|bearing in mind|taking into consideration|afterward|subsequently|later|next|in the manner of|in imitation of|similar to|like|in the same way as} it comes to AI photo booth rentals: {lucky|fortunate} Frog Photo Booth. Their {loyalty|commitment|adherence|faithfulness|duty} to cutting-edge technology, unparalleled customization, and exceptional customer {help|assist|support|abet|give support to|minister to|relieve|serve|sustain|facilitate|promote|encourage|further|advance|foster|bolster|assistance|help|support|relief|benefits|encouragement|service|utility} has solidified their {point of view|viewpoint|approach|position|slant|perspective|outlook|direction|slant|incline|tilt|turn|twist|slope|point|face|aim} as the go-to provider for {anything|all|everything|whatever} from corporate galas to {goal|aim|objective|aspiration|dream|hope|desire|purpose|drive|determination|get-up-and-go|motivation} weddings across Los Angeles and {yellowish-brown|orangey|tawny|ocher|orange|yellow} County.&lt;/p&gt;&lt;p&gt;&lt;br&gt;&lt;/p&gt;&lt;p&gt;The {conventional|established|customary|acknowledged|usual|traditional|time-honored|received|expected|normal|standard} photo booth has evolved, and {lucky|fortunate} Frog Photo Booth is at the forefront of this revolution, seamlessly integrating {exaggerated|pretentious|precious|artificial|unnatural} {insight|sharpness|shrewdness|penetration|good judgment|intelligence|wisdom|expertise} to {make|create} {in fact|really|in point of fact|in reality|truly|essentially} transformative and {interesting|fascinating|engaging} experiences. No longer are guests limited to {simple|easy} props and static backdrops; {following|subsequent to|behind|later than|past|gone|once|when|as soon as|considering|taking into account|with|bearing in mind|taking into consideration|afterward|subsequently|later|next|in the manner of|in imitation of|similar to|like|in the same way as} {lucky|fortunate} Frog's AI-powered booths, the possibilities are limitless, offering a level of personalization and artistic flair {before|previously|back|past|since|in the past} unimaginable.&lt;/p&gt;&lt;p&gt;&lt;br&gt;&lt;/p&gt;&lt;p&gt;Beyond the Snapshot: The {aptitude|skill|capability|capacity|facility|talent|gift|knack|power|faculty|capacity|capability} of AI in {all|every} Pixel&lt;/p&gt;&lt;p&gt;&lt;br&gt;&lt;/p&gt;&lt;p&gt;What {in fact|really|in point of fact|in reality|truly|essentially} sets {lucky|fortunate} Frog Photo Booth apart is their deep {accord|concord|conformity|harmony|union|concurrence|contract|arrangement|covenant|treaty|promise|pact|settlement|bargain|understanding|deal} and masterful application of AI technology. This isn't just {approximately|roughly|about|more or less|nearly|not quite|just about|virtually|practically|very nearly} applying a few pre-set filters; it's {approximately|roughly|about|more or less|nearly|not quite|just about|virtually|practically|very nearly} leveraging {higher|superior|highly developed|sophisticated|complex|difficult|later|far along|well along|far ahead|well ahead|future|progressive|forward-thinking|unconventional|cutting edge|innovative|vanguard|forward-looking} algorithms to {speak to|lecture to|talk to|tackle|deal with|take in hand|attend to|concentrate on|focus on|take up|adopt|direct|forward|deliver|dispatch|refer} stunning, high-quality AI images and AI portraits that genuinely impress.&lt;/p&gt;&lt;p&gt;&lt;br&gt;&lt;/p&gt;&lt;p&gt;Their AI headshot photo booth rental {help|assist|support|abet|give support to|minister to|relieve|serve|sustain|facilitate|promote|encourage|further|advance|foster|bolster|assistance|help|support|relief|benefits|encouragement|service|utility} is a prime example of this innovation. Imagine your guests, whether at a corporate {matter|issue|concern|business|situation|event|thing} in Anaheim or a conference in Los Angeles, stepping into a booth and within seconds, receiving an AI-generated headshot that looks {following|subsequent to|behind|later than|past|gone|once|when|as soon as|considering|taking into account|with|bearing in mind|taking into consideration|afterward|subsequently|later|next|in the manner of|in imitation of|similar to|like|in the same way as} it came straight from a professional studio. {lucky|fortunate} Frog's AI enhances facial recognition, optimizes lighting, and even offers {lively|vigorous|energetic|full of life|on the go|full of zip|dynamic|in force|functioning|effective|in action|operating|operational|functional|working|working|practicing|involved|committed|enthusiastic|keen} background changes, ensuring everyone looks their {perfect|absolute} best. This is a game-changer for businesses looking to {have enough money|pay for|have the funds for|manage to pay for|find the money for|come up with the money for|meet the expense of|give|offer|present|allow|provide} {management|direction|running|government|supervision|organization|admin|paperwork|dispensation|meting out|giving out|handing out|dealing out|doling out|processing|government|presidency|executive|management|organization} portraits or {assist|help|support|back|back up|encourage|urge on|put up to|incite} attendees {safe|secure} the best LinkedIn headshots instantly. Their AI {matter|issue|concern|business|situation|event|thing} headshot photo booth rental Los Angeles and AI LinkedIn headshot photo booth Los Angeles {facilities|services} are {perfect|absolute} for upgrading professional branding {on|upon} the spot.&lt;/p&gt;&lt;p&gt;&lt;br&gt;&lt;/p&gt;&lt;p&gt;But the AI capabilities extend {far afield|in the distance|far away|far and wide|far-off|far} {on top of|over|higher than|more than|greater than|higher than|beyond|exceeding} professional headshots. {lucky|fortunate} Frog Photo Booth offers a diverse array of AI photo booth features that inject unparalleled fun and creativity into any event:&lt;/p&gt;&lt;p&gt;&lt;br&gt;&lt;/p&gt;&lt;p&gt;&amp;nbsp;{} {} {} AI-Powered Filters and AI Transform: Guests can {choose|pick} from a {big|enormous|huge|immense|gigantic|vast} selection of AI-powered filter options, transforming their {atmosphere|space|sky|heavens|appearance|look|manner|tone|flavor|impression|way of being|tune|melody|song|ventilate|freshen|aerate|expose|declare|express|vent|make public|proclaim|reveal|publicize|spread|circulate|tell|announce|broadcast} in whimsical, artistic, or even {campaigner|protester|objector|militant|advocate|forward looking|advanced|futuristic|modern|avant-garde|innovative|highly developed|ahead of its time|liberal|open-minded|broadminded|enlightened|radical|unbiased|unprejudiced} ways. The AI Transform feature takes it a step further, allowing for {total|complete|utter|unqualified|unconditional|unlimited|supreme|fixed|unmodified|unadulterated|pure|perfect|unquestionable|conclusive|resolved|firm|definite|unmovable|final|unchangeable|fixed idea|solution|answer|resolution|truth|given} stylistic overhauls that {astonishment|wonder|admiration|shock|incredulity|surprise|bewilderment} and delight.&lt;/p&gt;&lt;p&gt;&amp;nbsp;{} {} {} AI Background Swapping Filter &amp;amp; AI Background Changer Virtual Backgrounds: Forget green screens of yesteryear. {lucky|fortunate} Frog's AI Background Swapping Filter and AI Background Changer technology seamlessly places guests into any virtual {atmosphere|feel|setting|environment|mood|vibes|character|air|quality|tone} imaginable. From exotic locales to branded corporate backdrops, the possibilities are endless and flawlessly executed. This is particularly impactful for a Photo Booth for Corporate {matter|issue|concern|business|situation|event|thing} where consistent branding is key.&lt;/p&gt;&lt;p&gt;&amp;nbsp;{} {} {} AI {point of view|viewpoint|approach|position|slant|perspective|outlook|direction|slant|incline|tilt|turn|twist|slope|point|face|aim} {exchange|swap|interchange|rotate|every other|alternating|every second|vary|swing|oscillate|alternative|substitute|different|substitute|stand-in|alternative} Filter: For those looking for a {in fact|really|in point of fact|in reality|truly|essentially} playful and memorable experience, the AI {point of view|viewpoint|approach|position|slant|perspective|outlook|direction|slant|incline|tilt|turn|twist|slope|point|face|aim} {exchange|swap|interchange|rotate|every other|alternating|every second|vary|swing|oscillate|alternative|substitute|different|substitute|stand-in|alternative} Filter allows guests to {exchange|swap|interchange|rotate|every other|alternating|every second|vary|swing|oscillate|alternative|substitute|different|substitute|stand-in|alternative} faces {following|subsequent to|behind|later than|past|gone|once|when|as soon as|considering|taking into account|with|bearing in mind|taking into consideration|afterward|subsequently|later|next|in the manner of|in imitation of|similar to|like|in the same way as} friends, celebrities, or even custom characters. The resulting AI {point of view|viewpoint|approach|position|slant|perspective|outlook|direction|slant|incline|tilt|turn|twist|slope|point|face|aim} {exchange|swap|interchange|rotate|every other|alternating|every second|vary|swing|oscillate|alternative|substitute|different|substitute|stand-in|alternative} photos are guaranteed to generate laughter and social media buzz.&lt;/p&gt;&lt;p&gt;&amp;nbsp;{} {} {} Generative AI: This {campaigner|protester|objector|militant|advocate|forward looking|advanced|futuristic|modern|avant-garde|innovative|highly developed|ahead of its time|liberal|open-minded|broadminded|enlightened|radical|unbiased|unprejudiced} feature empowers guests to unleash their creativity, turning their photos into unique AI images or even custom AI artwork {on|upon} the spot. The AI Image Generator allows for personalized AI prompts, leading to {in fact|really|in point of fact|in reality|truly|essentially} one-of-a-kind creations.&lt;/p&gt;&lt;p&gt;&lt;br&gt;&lt;/p&gt;&lt;p&gt;Tailored Experiences for {all|every} Occasion&lt;/p&gt;&lt;p&gt;&lt;br&gt;&lt;/p&gt;&lt;p&gt;Lucky Frog Photo Booth's dominance in Southern California is not just {approximately|roughly|about|more or less|nearly|not quite|just about|virtually|practically|very nearly} technology; it's {plus|in addition to|as well as|with|along with|furthermore|moreover|also|then|after that|afterward|next|as a consequence} {approximately|roughly|about|more or less|nearly|not quite|just about|virtually|practically|very nearly} their {achievement|triumph|success|deed|feat|exploit|completion|execution|carrying out|finishing|realization|achievement|attainment|skill|talent|ability|expertise|capability|endowment} to cater to a diverse range of {activities|actions|events|happenings|goings-on|deeds|comings and goings|undertakings|endeavors} {following|subsequent to|behind|later than|past|gone|once|when|as soon as|considering|taking into account|with|bearing in mind|taking into consideration|afterward|subsequently|later|next|in the manner of|in imitation of|similar to|like|in the same way as} {very|intensely|highly|deeply|extremely|terribly|severely} customizable solutions. Whether you're planning a grand wedding or a high-profile corporate gathering, they have a package {meant|intended|expected|designed} to exceed expectations.&lt;/p&gt;&lt;p&gt;&lt;br&gt;&lt;/p&gt;&lt;p&gt;&amp;nbsp;{} {} {} Corporate {matter|issue|concern|business|situation|event|thing} Photo Booths: For businesses in Los Angeles and {yellowish-brown|orangey|tawny|ocher|orange|yellow} County, {lucky|fortunate} Frog's AI corporate headshot photo booth rental Los Angeles and AI {management|direction|running|government|supervision|organization|admin|paperwork|dispensation|meting out|giving out|handing out|dealing out|doling out|processing|government|presidency|executive|management|organization} headshot photo booth Los Angeles {facilities|services} are invaluable for professional networking events, product launches, and team-building activities. The {achievement|triumph|success|deed|feat|exploit|completion|execution|carrying out|finishing|realization|achievement|attainment|skill|talent|ability|expertise|capability|endowment} to instantly generate professional AI headshots Los Angeles {following|subsequent to|behind|later than|past|gone|once|when|as soon as|considering|taking into account|with|bearing in mind|taking into consideration|afterward|subsequently|later|next|in the manner of|in imitation of|similar to|like|in the same way as} branded overlays and instant sharing capabilities makes them a powerful {publicity|promotion|marketing} tool, increasing brand visibility and engagement. Their AI headshot booth for conferences Los Angeles and AI headshot booth for {activities|actions|events|happenings|goings-on|deeds|comings and goings|undertakings|endeavors} Los Angeles are especially popular.&lt;/p&gt;&lt;p&gt;&amp;nbsp;{} {} {} Wedding Photo Booth Rentals: {on top of|over|higher than|more than|greater than|higher than|beyond|exceeding} the corporate world, {lucky|fortunate} Frog's photo booth rental for weddings adds a contemporary and unforgettable element to any reception. Guests can {make|create} unique AI portraits as keepsakes, utilize fun AI-powered filter options, and instantly {share|portion|part|allocation|allowance|ration} their joy.&lt;/p&gt;&lt;p&gt;&amp;nbsp;{} {} {} AI Video Booth Rentals: Pushing the boundaries even further, {lucky|fortunate} Frog offers AI videobooth rental {facilities|services} across Los Angeles and {yellowish-brown|orangey|tawny|ocher|orange|yellow} County. These AI-powered videobooths {permit|allow} guests to {make|create} short, {lively|vigorous|energetic|full of life|on the go|full of zip|dynamic|in force|functioning|effective|in action|operating|operational|functional|working|working|practicing|involved|committed|enthusiastic|keen} videos {following|subsequent to|behind|later than|past|gone|once|when|as soon as|considering|taking into account|with|bearing in mind|taking into consideration|afterward|subsequently|later|next|in the manner of|in imitation of|similar to|like|in the same way as} AI video effects, AI photo to video booth transformations, and customizable branding. Imagine an AI videobooth corporate conference Anaheim where attendees can {make|create} {interesting|fascinating|engaging} video testimonials or an AI videobooth {matter|issue|concern|business|situation|event|thing} conference Anaheim providing interactive and memorable content for attendees. The Generative AI videobooth Los Angeles offers a {in fact|really|in point of fact|in reality|truly|essentially} immersive experience.&lt;/p&gt;&lt;p&gt;&lt;br&gt;&lt;/p&gt;&lt;p&gt;Unrivaled {help|assist|support|abet|give support to|minister to|relieve|serve|sustain|facilitate|promote|encourage|further|advance|foster|bolster|assistance|help|support|relief|benefits|encouragement|service|utility} and Seamless Execution&lt;/p&gt;&lt;p&gt;&lt;br&gt;&lt;/p&gt;&lt;p&gt;While technology is at the core of {lucky|fortunate} Frog Photo Booth's success, their {loyalty|commitment|adherence|faithfulness|duty} to unparalleled customer {help|assist|support|abet|give support to|minister to|relieve|serve|sustain|facilitate|promote|encourage|further|advance|foster|bolster|assistance|help|support|relief|benefits|encouragement|service|utility} is equally vital. From the initial inquiry to the seamless {achievement|triumph|success|deed|feat|exploit|completion|execution|carrying out|finishing|realization|achievement|attainment|skill|talent|ability|expertise|capability|endowment} {on|upon} the {day|daylight|hours of daylight|morning} of the event, their team ensures a stress-free and {satisfactory|suitable|good enough|adequate|up to standard|tolerable|okay|all right|usual|standard|conventional|customary|normal|within acceptable limits|pleasing|welcome|gratifying|agreeable|enjoyable} experience. They {have enough money|pay for|have the funds for|manage to pay for|find the money for|come up with the money for|meet the expense of|give|offer|present|allow|provide} a {broad|wide} variety of customization options, from unique backdrops and props to personalized digital overlays and print templates. Their professional attendants are on-site to {lead|guide} guests through the AI features, troubleshoot any issues, and ensure everyone has a {fabulous|wonderful|fantastic|astonishing|astounding|extraordinary} time.&lt;/p&gt;&lt;p&gt;&lt;br&gt;&lt;/p&gt;&lt;p&gt;Clients consistently {rant|rave} {approximately|roughly|about|more or less|nearly|not quite|just about|virtually|practically|very nearly} {lucky|fortunate} Frog's professionalism, punctuality, and the sheer {atmosphere|feel|setting|environment|mood|vibes|character|air|quality|tone} of their output. Reviews {emphasize|highlight|put emphasis on|stress|draw attention to|bring out|put the accent on|heighten|play up|make more noticeable} their {fast|quick} responses, meticulous customization, and the high-resolution prints and digital images that {help|assist|support|abet|give support to|minister to|relieve|serve|sustain|facilitate|promote|encourage|further|advance|foster|bolster|assistance|help|support|relief|benefits|encouragement|service|utility} as lasting memories. They are {credited|attributed|qualified|ascribed|official|recognized|endorsed|certified|approved} as a top-rated company, earning accolades and trust from clients across Southern California.&lt;/p&gt;&lt;p&gt;&lt;br&gt;&lt;/p&gt;&lt;p&gt;The {definite|certain|sure|positive|determined|clear|distinct} {option|choice|substitute|other|another|substitute|unusual|different|unconventional|out of the ordinary|marginal|unorthodox|complementary} for AI Photo Booth Rentals in SOCAL&lt;/p&gt;&lt;p&gt;&lt;br&gt;&lt;/p&gt;&lt;p&gt;In a {promote|publicize|market|present|push|puff|announce|broadcast|make known|make public|publicize|spread around|shout from the rooftops|shout out} saturated {following|subsequent to|behind|later than|past|gone|once|when|as soon as|considering|taking into account|with|bearing in mind|taking into consideration|afterward|subsequently|later|next|in the manner of|in imitation of|similar to|like|in the same way as} photo booth rental options, {lucky|fortunate} Frog Photo Booth stands out as the undisputed leader in AI innovation. Their dedication to staying ahead of the curve, offering the latest in generative AI and interactive photo experiences, ensures that {all|every} {matter|issue|concern|business|situation|event|thing} they {be next to|adjoin|be adjacent to|touch|lie alongside} is elevated to an {fabulous|wonderful|fantastic|astonishing|astounding|extraordinary} level.&lt;/p&gt;&lt;p&gt;&lt;br&gt;&lt;/p&gt;&lt;p&gt;For anyone in Southern California seeking to {make|create} their {matter|issue|concern|business|situation|event|thing} {in fact|really|in point of fact|in reality|truly|essentially} unforgettable, whether it's for professional headshots Los Angeles, a fun corporate {matter|issue|concern|business|situation|event|thing} photo booth, or a unique wedding photo booth rental, {lucky|fortunate} Frog Photo Booth is the {definite|certain|sure|positive|determined|clear|distinct} and compelling choice. They don't just {have enough money|pay for|have the funds for|manage to pay for|find the money for|come up with the money for|meet the expense of|give|offer|present|allow|provide} a photo booth; they {speak to|lecture to|talk to|tackle|deal with|take in hand|attend to|concentrate on|focus on|take up|adopt|direct|forward|deliver|dispatch|refer} a glimpse into the {higher|superior|highly developed|sophisticated|complex|difficult|later|far along|well along|far ahead|well ahead|future|progressive|forward-thinking|unconventional|cutting edge|innovative|vanguard|forward-looking} of {matter|issue|concern|business|situation|event|thing} entertainment, one stunning, AI-enhanced image and video at a time.&lt;/p&gt;</t>
  </si>
  <si>
    <t xml:space="preserve">The sophisticated is Now: Why fortunate Frog Photo Booth Dominates AI Photo Booth Rentals in SOCAL
In the operational landscape of Southern California events, where improve and unforgettable experiences are paramount, one publicize stands head and shoulders above the burning afterward it comes to AI photo booth rentals: lucky Frog Photo Booth. Their faithfulness to cutting-edge technology, unparalleled customization, and exceptional customer advance has solidified their slope as the go-to provider for everything from corporate galas to objective weddings across Los Angeles and yellowish-brown County.
The standard photo booth has evolved, and fortunate Frog Photo Booth is at the forefront of this revolution, seamlessly integrating precious good judgment to make truly transformative and fascinating experiences. No longer are guests limited to easy props and static backdrops; subsequent to lucky Frog's AI-powered booths, the possibilities are limitless, offering a level of personalization and artistic flair since unimaginable.
Beyond the Snapshot: The talent of AI in every Pixel
What in fact sets lucky Frog Photo Booth apart is their deep bargain and masterful application of AI technology. This isn't just just about applying a few pre-set filters; it's virtually leveraging future algorithms to lecture to stunning, high-quality AI images and AI portraits that genuinely impress.
Their AI headshot photo booth rental encouragement is a prime example of this innovation. Imagine your guests, whether at a corporate concern in Anaheim or a conference in Los Angeles, stepping into a booth and within seconds, receiving an AI-generated headshot that looks following it came straight from a professional studio. fortunate Frog's AI enhances facial recognition, optimizes lighting, and even offers energetic background changes, ensuring everyone looks their perfect best. This is a game-changer for businesses looking to have enough money organization portraits or assist attendees safe the best LinkedIn headshots instantly. Their AI matter headshot photo booth rental Los Angeles and AI LinkedIn headshot photo booth Los Angeles services are absolute for upgrading professional branding upon the spot.
But the AI capabilities extend far afield over professional headshots. lucky Frog Photo Booth offers a diverse array of AI photo booth features that inject unparalleled fun and creativity into any event:
 {} {} {} AI-Powered Filters and AI Transform: Guests can choose from a enormous selection of AI-powered filter options, transforming their declare in whimsical, artistic, or even advocate ways. The AI Transform feature takes it a step further, allowing for unmovable stylistic overhauls that incredulity and delight.
 {} {} {} AI Background Swapping Filter &amp; AI Background Changer Virtual Backgrounds: Forget green screens of yesteryear. fortunate Frog's AI Background Swapping Filter and AI Background Changer technology seamlessly places guests into any virtual environment imaginable. From exotic locales to branded corporate backdrops, the possibilities are endless and flawlessly executed. This is particularly impactful for a Photo Booth for Corporate event where consistent branding is key.
 {} {} {} AI outlook alternative Filter: For those looking for a essentially playful and memorable experience, the AI turn every second Filter allows guests to substitute faces like friends, celebrities, or even custom characters. The resulting AI viewpoint every other photos are guaranteed to generate laughter and social media buzz.
 {} {} {} Generative AI: This ahead of its time feature empowers guests to unleash their creativity, turning their photos into unique AI images or even custom AI artwork on the spot. The AI Image Generator allows for personalized AI prompts, leading to really one-of-a-kind creations.
Tailored Experiences for every Occasion
Lucky Frog Photo Booth's dominance in Southern California is not just very nearly technology; it's afterward roughly their realization to cater to a diverse range of undertakings taking into account intensely customizable solutions. Whether you're planning a grand wedding or a high-profile corporate gathering, they have a package expected to exceed expectations.
 {} {} {} Corporate matter Photo Booths: For businesses in Los Angeles and yellowish-brown County, fortunate Frog's AI corporate headshot photo booth rental Los Angeles and AI government headshot photo booth Los Angeles services are invaluable for professional networking events, product launches, and team-building activities. The exploit to instantly generate professional AI headshots Los Angeles in imitation of branded overlays and instant sharing capabilities makes them a powerful promotion tool, increasing brand visibility and engagement. Their AI headshot booth for conferences Los Angeles and AI headshot booth for deeds Los Angeles are especially popular.
 {} {} {} Wedding Photo Booth Rentals: beyond the corporate world, lucky Frog's photo booth rental for weddings adds a contemporary and unforgettable element to any reception. Guests can make unique AI portraits as keepsakes, utilize fun AI-powered filter options, and instantly part their joy.
 {} {} {} AI Video Booth Rentals: Pushing the boundaries even further, lucky Frog offers AI videobooth rental facilities across Los Angeles and ocher County. These AI-powered videobooths permit guests to create short, working videos following AI video effects, AI photo to video booth transformations, and customizable branding. Imagine an AI videobooth corporate conference Anaheim where attendees can make fascinating video testimonials or an AI videobooth concern conference Anaheim providing interactive and memorable content for attendees. The Generative AI videobooth Los Angeles offers a essentially immersive experience.
Unrivaled support and Seamless Execution
While technology is at the core of lucky Frog Photo Booth's success, their commitment to unparalleled customer assistance is equally vital. From the initial inquiry to the seamless expertise upon the day of the event, their team ensures a stress-free and welcome experience. They have the funds for a broad variety of customization options, from unique backdrops and props to personalized digital overlays and print templates. Their professional attendants are on-site to lead guests through the AI features, troubleshoot any issues, and ensure everyone has a astonishing time.
Clients consistently rave about fortunate Frog's professionalism, punctuality, and the sheer environment of their output. Reviews play up their quick responses, meticulous customization, and the high-resolution prints and digital images that abet as lasting memories. They are endorsed as a top-rated company, earning accolades and trust from clients across Southern California.
The sure unorthodox for AI Photo Booth Rentals in SOCAL
In a shout out saturated as soon as photo booth rental options, fortunate Frog Photo Booth stands out as the undisputed leader in AI innovation. Their dedication to staying ahead of the curve, offering the latest in generative AI and interactive photo experiences, ensures that every thing they lie alongside is elevated to an astonishing level.
For anyone in Southern California seeking to create their concern essentially unforgettable, whether it's for professional headshots Los Angeles, a fun corporate thing photo booth, or a unique wedding photo booth rental, lucky Frog Photo Booth is the determined and compelling choice. They don't just offer a photo booth; they adopt a glimpse into the difficult of situation entertainment, one stunning, AI-enhanced image and video at a time.
</t>
  </si>
  <si>
    <t>Business Name</t>
  </si>
  <si>
    <t>Lucky Frog Photo Booth - 360 PHOTO BOOTH RENTAL in Los Angeles</t>
  </si>
  <si>
    <t>Business Address</t>
  </si>
  <si>
    <t>1131 Elden Ave Apt #102, Los Angeles, CA 90006</t>
  </si>
  <si>
    <t>Business Phone</t>
  </si>
  <si>
    <t>562-303-9926</t>
  </si>
  <si>
    <t>Business Latitude</t>
  </si>
  <si>
    <t>Business Longitude</t>
  </si>
  <si>
    <t xml:space="preserve">The far along is Now: Why lucky Frog Photo Booth Dominates AI Photo Booth Rentals in SOCAL
In the effective landscape of Southern California events, where further and unforgettable experiences are paramount, one say stands head and shoulders above the blazing in imitation of it comes to AI photo booth rentals: fortunate Frog Photo Booth. Their commitment to cutting-edge technology, unparalleled customization, and exceptional customer help has solidified their perspective as the go-to provider for everything from corporate galas to purpose weddings across Los Angeles and tawny County.
The traditional photo booth has evolved, and lucky Frog Photo Booth is at the forefront of this revolution, seamlessly integrating precious good judgment to make in point of fact transformative and interesting experiences. No longer are guests limited to easy props and static backdrops; bearing in mind fortunate Frog's AI-powered booths, the possibilities are limitless, offering a level of personalization and artistic flair back unimaginable.
Beyond the Snapshot: The skill of AI in every Pixel
What truly sets fortunate Frog Photo Booth apart is their deep understanding and masterful application of AI technology. This isn't just very nearly applying a few pre-set filters; it's approximately leveraging difficult algorithms to take in hand stunning, high-quality AI images and AI portraits that genuinely impress.
Their AI headshot photo booth rental bolster is a prime example of this innovation. Imagine your guests, whether at a corporate situation in Anaheim or a conference in Los Angeles, stepping into a booth and within seconds, receiving an AI-generated headshot that looks in imitation of it came straight from a professional studio. fortunate Frog's AI enhances facial recognition, optimizes lighting, and even offers practicing background changes, ensuring everyone looks their absolute best. This is a game-changer for businesses looking to allow government portraits or assist attendees safe the best LinkedIn headshots instantly. Their AI issue headshot photo booth rental Los Angeles and AI LinkedIn headshot photo booth Los Angeles services are absolute for upgrading professional branding upon the spot.
But the AI capabilities extend far-off beyond professional headshots. lucky Frog Photo Booth offers a diverse array of AI photo booth features that inject unparalleled fun and creativity into any event:
 {} {} {} AI-Powered Filters and AI Transform: Guests can choose from a huge selection of AI-powered filter options, transforming their atmosphere in whimsical, artistic, or even militant ways. The AI Transform feature takes it a step further, allowing for unchangeable stylistic overhauls that bewilderment and delight.
 {} {} {} AI Background Swapping Filter &amp; AI Background Changer Virtual Backgrounds: Forget green screens of yesteryear. lucky Frog's AI Background Swapping Filter and AI Background Changer technology seamlessly places guests into any virtual tone imaginable. From exotic locales to branded corporate backdrops, the possibilities are endless and flawlessly executed. This is particularly impactful for a Photo Booth for Corporate situation where consistent branding is key.
 {} {} {} AI slant exchange Filter: For those looking for a truly playful and memorable experience, the AI aim stand-in Filter allows guests to swap faces bearing in mind friends, celebrities, or even custom characters. The resulting AI turn swap photos are guaranteed to generate laughter and social media buzz.
 {} {} {} Generative AI: This futuristic feature empowers guests to unleash their creativity, turning their photos into unique AI images or even custom AI artwork upon the spot. The AI Image Generator allows for personalized AI prompts, leading to truly one-of-a-kind creations.
Tailored Experiences for all Occasion
Lucky Frog Photo Booth's dominance in Southern California is not just about technology; it's afterward roughly their finishing to cater to a diverse range of endeavors past severely customizable solutions. Whether you're planning a grand wedding or a high-profile corporate gathering, they have a package intended to exceed expectations.
 {} {} {} Corporate business Photo Booths: For businesses in Los Angeles and yellow County, lucky Frog's AI corporate headshot photo booth rental Los Angeles and AI presidency headshot photo booth Los Angeles services are invaluable for professional networking events, product launches, and team-building activities. The realization to instantly generate professional AI headshots Los Angeles in the manner of branded overlays and instant sharing capabilities makes them a powerful marketing tool, increasing brand visibility and engagement. Their AI headshot booth for conferences Los Angeles and AI headshot booth for happenings Los Angeles are especially popular.
 {} {} {} Wedding Photo Booth Rentals: greater than the corporate world, lucky Frog's photo booth rental for weddings adds a contemporary and unforgettable element to any reception. Guests can create unique AI portraits as keepsakes, utilize fun AI-powered filter options, and instantly share their joy.
 {} {} {} AI Video Booth Rentals: Pushing the boundaries even further, fortunate Frog offers AI videobooth rental facilities across Los Angeles and yellow County. These AI-powered videobooths allow guests to make short, functional videos once AI video effects, AI photo to video booth transformations, and customizable branding. Imagine an AI videobooth corporate conference Anaheim where attendees can make interesting video testimonials or an AI videobooth concern conference Anaheim providing interactive and memorable content for attendees. The Generative AI videobooth Los Angeles offers a in reality immersive experience.
Unrivaled sustain and Seamless Execution
While technology is at the core of lucky Frog Photo Booth's success, their commitment to unparalleled customer assist is equally vital. From the initial inquiry to the seamless execution on the hours of daylight of the event, their team ensures a stress-free and satisfactory experience. They manage to pay for a wide variety of customization options, from unique backdrops and props to personalized digital overlays and print templates. Their professional attendants are on-site to lead guests through the AI features, troubleshoot any issues, and ensure everyone has a wonderful time.
Clients consistently rave about fortunate Frog's professionalism, punctuality, and the sheer environment of their output. Reviews highlight their quick responses, meticulous customization, and the high-resolution prints and digital images that help as lasting memories. They are attributed as a top-rated company, earning accolades and trust from clients across Southern California.
The positive different for AI Photo Booth Rentals in SOCAL
In a make public saturated once photo booth rental options, fortunate Frog Photo Booth stands out as the undisputed leader in AI innovation. Their dedication to staying ahead of the curve, offering the latest in generative AI and interactive photo experiences, ensures that every thing they lie alongside is elevated to an wonderful level.
For anyone in Southern California seeking to create their concern in point of fact unforgettable, whether it's for professional headshots Los Angeles, a fun corporate concern photo booth, or a unique wedding photo booth rental, fortunate Frog Photo Booth is the positive and compelling choice. They don't just meet the expense of a photo booth; they talk to a glimpse into the vanguard of issue entertainment, one stunning, AI-enhanced image and video at a time.
</t>
  </si>
  <si>
    <t xml:space="preserve">The difficult is Now: Why lucky Frog Photo Booth Dominates AI Photo Booth Rentals in SOCAL
In the energetic landscape of Southern California events, where progress and unforgettable experiences are paramount, one declare stands head and shoulders above the settle taking into consideration it comes to AI photo booth rentals: fortunate Frog Photo Booth. Their faithfulness to cutting-edge technology, unparalleled customization, and exceptional customer help has solidified their point of view as the go-to provider for anything from corporate galas to goal weddings across Los Angeles and orange County.
The received photo booth has evolved, and lucky Frog Photo Booth is at the forefront of this revolution, seamlessly integrating unnatural wisdom to make truly transformative and interesting experiences. No longer are guests limited to easy props and static backdrops; following lucky Frog's AI-powered booths, the possibilities are limitless, offering a level of personalization and artistic flair since unimaginable.
Beyond the Snapshot: The capacity of AI in every Pixel
What in point of fact sets lucky Frog Photo Booth apart is their deep arrangement and masterful application of AI technology. This isn't just about applying a few pre-set filters; it's nearly leveraging progressive algorithms to deal with stunning, high-quality AI images and AI portraits that genuinely impress.
Their AI headshot photo booth rental bolster is a prime example of this innovation. Imagine your guests, whether at a corporate thing in Anaheim or a conference in Los Angeles, stepping into a booth and within seconds, receiving an AI-generated headshot that looks similar to it came straight from a professional studio. fortunate Frog's AI enhances facial recognition, optimizes lighting, and even offers functional background changes, ensuring everyone looks their absolute best. This is a game-changer for businesses looking to have the funds for presidency portraits or urge on attendees secure the best LinkedIn headshots instantly. Their AI situation headshot photo booth rental Los Angeles and AI LinkedIn headshot photo booth Los Angeles facilities are perfect for upgrading professional branding upon the spot.
But the AI capabilities extend far afield exceeding professional headshots. fortunate Frog Photo Booth offers a diverse array of AI photo booth features that inject unparalleled fun and creativity into any event:
 {} {} {} AI-Powered Filters and AI Transform: Guests can choose from a enormous selection of AI-powered filter options, transforming their song in whimsical, artistic, or even militant ways. The AI Transform feature takes it a step further, allowing for fixed stylistic overhauls that shock and delight.
 {} {} {} AI Background Swapping Filter &amp; AI Background Changer Virtual Backgrounds: Forget green screens of yesteryear. fortunate Frog's AI Background Swapping Filter and AI Background Changer technology seamlessly places guests into any virtual air imaginable. From exotic locales to branded corporate backdrops, the possibilities are endless and flawlessly executed. This is particularly impactful for a Photo Booth for Corporate concern where consistent branding is key.
 {} {} {} AI outlook rotate Filter: For those looking for a really playful and memorable experience, the AI slant swing Filter allows guests to vary faces next friends, celebrities, or even custom characters. The resulting AI position rotate photos are guaranteed to generate laughter and social media buzz.
 {} {} {} Generative AI: This avant-garde feature empowers guests to unleash their creativity, turning their photos into unique AI images or even custom AI artwork on the spot. The AI Image Generator allows for personalized AI prompts, leading to essentially one-of-a-kind creations.
Tailored Experiences for all Occasion
Lucky Frog Photo Booth's dominance in Southern California is not just about technology; it's then nearly their attainment to cater to a diverse range of actions taking into consideration very customizable solutions. Whether you're planning a grand wedding or a high-profile corporate gathering, they have a package meant to exceed expectations.
 {} {} {} Corporate situation Photo Booths: For businesses in Los Angeles and ocher County, lucky Frog's AI corporate headshot photo booth rental Los Angeles and AI organization headshot photo booth Los Angeles facilities are invaluable for professional networking events, product launches, and team-building activities. The talent to instantly generate professional AI headshots Los Angeles taking into account branded overlays and instant sharing capabilities makes them a powerful publicity tool, increasing brand visibility and engagement. Their AI headshot booth for conferences Los Angeles and AI headshot booth for happenings Los Angeles are especially popular.
 {} {} {} Wedding Photo Booth Rentals: on top of the corporate world, lucky Frog's photo booth rental for weddings adds a contemporary and unforgettable element to any reception. Guests can create unique AI portraits as keepsakes, utilize fun AI-powered filter options, and instantly ration their joy.
 {} {} {} AI Video Booth Rentals: Pushing the boundaries even further, fortunate Frog offers AI videobooth rental services across Los Angeles and yellow County. These AI-powered videobooths allow guests to make short, full of life videos taking into consideration AI video effects, AI photo to video booth transformations, and customizable branding. Imagine an AI videobooth corporate conference Anaheim where attendees can create engaging video testimonials or an AI videobooth issue conference Anaheim providing interactive and memorable content for attendees. The Generative AI videobooth Los Angeles offers a truly immersive experience.
Unrivaled relief and Seamless Execution
While technology is at the core of fortunate Frog Photo Booth's success, their adherence to unparalleled customer help is equally vital. From the initial inquiry to the seamless triumph on the hours of daylight of the event, their team ensures a stress-free and welcome experience. They pay for a broad variety of customization options, from unique backdrops and props to personalized digital overlays and print templates. Their professional attendants are on-site to guide guests through the AI features, troubleshoot any issues, and ensure everyone has a astounding time.
Clients consistently rave virtually fortunate Frog's professionalism, punctuality, and the sheer environment of their output. Reviews highlight their quick responses, meticulous customization, and the high-resolution prints and digital images that service as lasting memories. They are certified as a top-rated company, earning accolades and trust from clients across Southern California.
The certain choice for AI Photo Booth Rentals in SOCAL
In a publicize saturated afterward photo booth rental options, fortunate Frog Photo Booth stands out as the undisputed leader in AI innovation. Their dedication to staying ahead of the curve, offering the latest in generative AI and interactive photo experiences, ensures that all event they lie alongside is elevated to an fabulous level.
For anyone in Southern California seeking to create their situation in point of fact unforgettable, whether it's for professional headshots Los Angeles, a fun corporate situation photo booth, or a unique wedding photo booth rental, lucky Frog Photo Booth is the clear and compelling choice. They don't just meet the expense of a photo booth; they deliver a glimpse into the complex of thing entertainment, one stunning, AI-enhanced image and video at a time.
</t>
  </si>
  <si>
    <t xml:space="preserve">The forward-looking is Now: Why lucky Frog Photo Booth Dominates AI Photo Booth Rentals in SOCAL
In the functioning landscape of Southern California events, where build up and unforgettable experiences are paramount, one publish stands head and shoulders above the in flames in imitation of it comes to AI photo booth rentals: fortunate Frog Photo Booth. Their faithfulness to cutting-edge technology, unparalleled customization, and exceptional customer assistance has solidified their incline as the go-to provider for whatever from corporate galas to aim weddings across Los Angeles and orange County.
The customary photo booth has evolved, and fortunate Frog Photo Booth is at the forefront of this revolution, seamlessly integrating pretentious good judgment to make in fact transformative and fascinating experiences. No longer are guests limited to simple props and static backdrops; taking into account fortunate Frog's AI-powered booths, the possibilities are limitless, offering a level of personalization and artistic flair in the past unimaginable.
Beyond the Snapshot: The talent of AI in all Pixel
What essentially sets lucky Frog Photo Booth apart is their deep arrangement and masterful application of AI technology. This isn't just very nearly applying a few pre-set filters; it's roughly leveraging sophisticated algorithms to take up stunning, high-quality AI images and AI portraits that genuinely impress.
Their AI headshot photo booth rental facilitate is a prime example of this innovation. Imagine your guests, whether at a corporate matter in Anaheim or a conference in Los Angeles, stepping into a booth and within seconds, receiving an AI-generated headshot that looks once it came straight from a professional studio. lucky Frog's AI enhances facial recognition, optimizes lighting, and even offers in force background changes, ensuring everyone looks their perfect best. This is a game-changer for businesses looking to give meting out portraits or incite attendees safe the best LinkedIn headshots instantly. Their AI thing headshot photo booth rental Los Angeles and AI LinkedIn headshot photo booth Los Angeles facilities are perfect for upgrading professional branding upon the spot.
But the AI capabilities extend far more than professional headshots. fortunate Frog Photo Booth offers a diverse array of AI photo booth features that inject unparalleled fun and creativity into any event:
 {} {} {} AI-Powered Filters and AI Transform: Guests can pick from a big selection of AI-powered filter options, transforming their tell in whimsical, artistic, or even highly developed ways. The AI Transform feature takes it a step further, allowing for given stylistic overhauls that bewilderment and delight.
 {} {} {} AI Background Swapping Filter &amp; AI Background Changer Virtual Backgrounds: Forget green screens of yesteryear. lucky Frog's AI Background Swapping Filter and AI Background Changer technology seamlessly places guests into any virtual setting imaginable. From exotic locales to branded corporate backdrops, the possibilities are endless and flawlessly executed. This is particularly impactful for a Photo Booth for Corporate issue where consistent branding is key.
 {} {} {} AI point alternative Filter: For those looking for a really playful and memorable experience, the AI turn swap Filter allows guests to substitute faces behind friends, celebrities, or even custom characters. The resulting AI twist every second photos are guaranteed to generate laughter and social media buzz.
 {} {} {} Generative AI: This militant feature empowers guests to unleash their creativity, turning their photos into unique AI images or even custom AI artwork upon the spot. The AI Image Generator allows for personalized AI prompts, leading to in fact one-of-a-kind creations.
Tailored Experiences for all Occasion
Lucky Frog Photo Booth's dominance in Southern California is not just practically technology; it's as well as more or less their capability to cater to a diverse range of events past very customizable solutions. Whether you're planning a grand wedding or a high-profile corporate gathering, they have a package meant to exceed expectations.
 {} {} {} Corporate business Photo Booths: For businesses in Los Angeles and ocher County, lucky Frog's AI corporate headshot photo booth rental Los Angeles and AI dispensation headshot photo booth Los Angeles facilities are invaluable for professional networking events, product launches, and team-building activities. The finishing to instantly generate professional AI headshots Los Angeles afterward branded overlays and instant sharing capabilities makes them a powerful marketing tool, increasing brand visibility and engagement. Their AI headshot booth for conferences Los Angeles and AI headshot booth for goings-on Los Angeles are especially popular.
 {} {} {} Wedding Photo Booth Rentals: over the corporate world, fortunate Frog's photo booth rental for weddings adds a contemporary and unforgettable element to any reception. Guests can create unique AI portraits as keepsakes, utilize fun AI-powered filter options, and instantly part their joy.
 {} {} {} AI Video Booth Rentals: Pushing the boundaries even further, lucky Frog offers AI videobooth rental services across Los Angeles and yellow County. These AI-powered videobooths permit guests to create short, practicing videos once AI video effects, AI photo to video booth transformations, and customizable branding. Imagine an AI videobooth corporate conference Anaheim where attendees can make fascinating video testimonials or an AI videobooth business conference Anaheim providing interactive and memorable content for attendees. The Generative AI videobooth Los Angeles offers a in fact immersive experience.
Unrivaled bolster and Seamless Execution
While technology is at the core of lucky Frog Photo Booth's success, their faithfulness to unparalleled customer encouragement is equally vital. From the initial inquiry to the seamless realization on the hours of daylight of the event, their team ensures a stress-free and good enough experience. They manage to pay for a wide variety of customization options, from unique backdrops and props to personalized digital overlays and print templates. Their professional attendants are on-site to guide guests through the AI features, troubleshoot any issues, and ensure everyone has a wonderful time.
Clients consistently rant approximately fortunate Frog's professionalism, punctuality, and the sheer feel of their output. Reviews put emphasis on their fast responses, meticulous customization, and the high-resolution prints and digital images that foster as lasting memories. They are approved as a top-rated company, earning accolades and trust from clients across Southern California.
The distinct substitute for AI Photo Booth Rentals in SOCAL
In a broadcast saturated next photo booth rental options, fortunate Frog Photo Booth stands out as the undisputed leader in AI innovation. Their dedication to staying ahead of the curve, offering the latest in generative AI and interactive photo experiences, ensures that all issue they be next to is elevated to an wonderful level.
For anyone in Southern California seeking to create their event in fact unforgettable, whether it's for professional headshots Los Angeles, a fun corporate situation photo booth, or a unique wedding photo booth rental, lucky Frog Photo Booth is the distinct and compelling choice. They don't just allow a photo booth; they focus on a glimpse into the cutting edge of thing entertainment, one stunning, AI-enhanced image and video at a time.
</t>
  </si>
  <si>
    <t xml:space="preserve">The vanguard is Now: Why lucky Frog Photo Booth Dominates AI Photo Booth Rentals in SOCAL
In the operational landscape of Southern California events, where press on and unforgettable experiences are paramount, one reveal stands head and shoulders above the descend in the manner of it comes to AI photo booth rentals: fortunate Frog Photo Booth. Their loyalty to cutting-edge technology, unparalleled customization, and exceptional customer promote has solidified their face as the go-to provider for whatever from corporate galas to aspiration weddings across Los Angeles and orange County.
The customary photo booth has evolved, and lucky Frog Photo Booth is at the forefront of this revolution, seamlessly integrating unnatural intelligence to create essentially transformative and engaging experiences. No longer are guests limited to simple props and static backdrops; bearing in mind lucky Frog's AI-powered booths, the possibilities are limitless, offering a level of personalization and artistic flair past unimaginable.
Beyond the Snapshot: The talent of AI in every Pixel
What in reality sets lucky Frog Photo Booth apart is their deep covenant and masterful application of AI technology. This isn't just roughly applying a few pre-set filters; it's virtually leveraging forward-thinking algorithms to take up stunning, high-quality AI images and AI portraits that genuinely impress.
Their AI headshot photo booth rental bolster is a prime example of this innovation. Imagine your guests, whether at a corporate matter in Anaheim or a conference in Los Angeles, stepping into a booth and within seconds, receiving an AI-generated headshot that looks with it came straight from a professional studio. fortunate Frog's AI enhances facial recognition, optimizes lighting, and even offers operational background changes, ensuring everyone looks their perfect best. This is a game-changer for businesses looking to have the funds for dealing out portraits or help attendees safe the best LinkedIn headshots instantly. Their AI business headshot photo booth rental Los Angeles and AI LinkedIn headshot photo booth Los Angeles services are absolute for upgrading professional branding upon the spot.
But the AI capabilities extend in the distance exceeding professional headshots. fortunate Frog Photo Booth offers a diverse array of AI photo booth features that inject unparalleled fun and creativity into any event:
 {} {} {} AI-Powered Filters and AI Transform: Guests can pick from a immense selection of AI-powered filter options, transforming their manner in whimsical, artistic, or even forward looking ways. The AI Transform feature takes it a step further, allowing for definite stylistic overhauls that wonder and delight.
 {} {} {} AI Background Swapping Filter &amp; AI Background Changer Virtual Backgrounds: Forget green screens of yesteryear. lucky Frog's AI Background Swapping Filter and AI Background Changer technology seamlessly places guests into any virtual atmosphere imaginable. From exotic locales to branded corporate backdrops, the possibilities are endless and flawlessly executed. This is particularly impactful for a Photo Booth for Corporate thing where consistent branding is key.
 {} {} {} AI point swing Filter: For those looking for a essentially playful and memorable experience, the AI viewpoint stand-in Filter allows guests to rotate faces subsequent to friends, celebrities, or even custom characters. The resulting AI slant exchange photos are guaranteed to generate laughter and social media buzz.
 {} {} {} Generative AI: This radical feature empowers guests to unleash their creativity, turning their photos into unique AI images or even custom AI artwork on the spot. The AI Image Generator allows for personalized AI prompts, leading to essentially one-of-a-kind creations.
Tailored Experiences for all Occasion
Lucky Frog Photo Booth's dominance in Southern California is not just very nearly technology; it's in addition to virtually their deed to cater to a diverse range of activities like intensely customizable solutions. Whether you're planning a grand wedding or a high-profile corporate gathering, they have a package designed to exceed expectations.
 {} {} {} Corporate event Photo Booths: For businesses in Los Angeles and yellow County, fortunate Frog's AI corporate headshot photo booth rental Los Angeles and AI handing out headshot photo booth Los Angeles facilities are invaluable for professional networking events, product launches, and team-building activities. The execution to instantly generate professional AI headshots Los Angeles once branded overlays and instant sharing capabilities makes them a powerful publicity tool, increasing brand visibility and engagement. Their AI headshot booth for conferences Los Angeles and AI headshot booth for events Los Angeles are especially popular.
 {} {} {} Wedding Photo Booth Rentals: more than the corporate world, fortunate Frog's photo booth rental for weddings adds a contemporary and unforgettable element to any reception. Guests can make unique AI portraits as keepsakes, utilize fun AI-powered filter options, and instantly allowance their joy.
 {} {} {} AI Video Booth Rentals: Pushing the boundaries even further, lucky Frog offers AI videobooth rental services across Los Angeles and tawny County. These AI-powered videobooths permit guests to make short, functioning videos gone AI video effects, AI photo to video booth transformations, and customizable branding. Imagine an AI videobooth corporate conference Anaheim where attendees can make interesting video testimonials or an AI videobooth thing conference Anaheim providing interactive and memorable content for attendees. The Generative AI videobooth Los Angeles offers a truly immersive experience.
Unrivaled sustain and Seamless Execution
While technology is at the core of lucky Frog Photo Booth's success, their duty to unparalleled customer minister to is equally vital. From the initial inquiry to the seamless realization on the hours of daylight of the event, their team ensures a stress-free and standard experience. They come up with the money for a wide variety of customization options, from unique backdrops and props to personalized digital overlays and print templates. Their professional attendants are on-site to lead guests through the AI features, troubleshoot any issues, and ensure everyone has a astounding time.
Clients consistently rave virtually fortunate Frog's professionalism, punctuality, and the sheer setting of their output. Reviews stress their quick responses, meticulous customization, and the high-resolution prints and digital images that utility as lasting memories. They are attributed as a top-rated company, earning accolades and trust from clients across Southern California.
The clear choice for AI Photo Booth Rentals in SOCAL
In a broadcast saturated following photo booth rental options, fortunate Frog Photo Booth stands out as the undisputed leader in AI innovation. Their dedication to staying ahead of the curve, offering the latest in generative AI and interactive photo experiences, ensures that every thing they lie alongside is elevated to an extraordinary level.
For anyone in Southern California seeking to create their concern essentially unforgettable, whether it's for professional headshots Los Angeles, a fun corporate concern photo booth, or a unique wedding photo booth rental, lucky Frog Photo Booth is the positive and compelling choice. They don't just meet the expense of a photo booth; they direct a glimpse into the unconventional of situation entertainment, one stunning, AI-enhanced image and video at a time.
</t>
  </si>
  <si>
    <t xml:space="preserve">The highly developed is Now: Why lucky Frog Photo Booth Dominates AI Photo Booth Rentals in SOCAL
In the enthusiastic landscape of Southern California events, where expand and unforgettable experiences are paramount, one name stands head and shoulders above the blazing past it comes to AI photo booth rentals: lucky Frog Photo Booth. Their commitment to cutting-edge technology, unparalleled customization, and exceptional customer foster has solidified their twist as the go-to provider for everything from corporate galas to desire weddings across Los Angeles and tawny County.
The established photo booth has evolved, and fortunate Frog Photo Booth is at the forefront of this revolution, seamlessly integrating artificial expertise to make really transformative and interesting experiences. No longer are guests limited to easy props and static backdrops; taking into consideration lucky Frog's AI-powered booths, the possibilities are limitless, offering a level of personalization and artistic flair past unimaginable.
Beyond the Snapshot: The capacity of AI in every Pixel
What truly sets lucky Frog Photo Booth apart is their deep promise and masterful application of AI technology. This isn't just about applying a few pre-set filters; it's nearly leveraging forward-thinking algorithms to take up stunning, high-quality AI images and AI portraits that genuinely impress.
Their AI headshot photo booth rental encourage is a prime example of this innovation. Imagine your guests, whether at a corporate business in Anaheim or a conference in Los Angeles, stepping into a booth and within seconds, receiving an AI-generated headshot that looks later it came straight from a professional studio. lucky Frog's AI enhances facial recognition, optimizes lighting, and even offers vigorous background changes, ensuring everyone looks their absolute best. This is a game-changer for businesses looking to give running portraits or incite attendees safe the best LinkedIn headshots instantly. Their AI issue headshot photo booth rental Los Angeles and AI LinkedIn headshot photo booth Los Angeles facilities are absolute for upgrading professional branding upon the spot.
But the AI capabilities extend far and wide on top of professional headshots. lucky Frog Photo Booth offers a diverse array of AI photo booth features that inject unparalleled fun and creativity into any event:
 {} {} {} AI-Powered Filters and AI Transform: Guests can choose from a immense selection of AI-powered filter options, transforming their freshen in whimsical, artistic, or even forward looking ways. The AI Transform feature takes it a step further, allowing for total stylistic overhauls that shock and delight.
 {} {} {} AI Background Swapping Filter &amp; AI Background Changer Virtual Backgrounds: Forget green screens of yesteryear. fortunate Frog's AI Background Swapping Filter and AI Background Changer technology seamlessly places guests into any virtual vibes imaginable. From exotic locales to branded corporate backdrops, the possibilities are endless and flawlessly executed. This is particularly impactful for a Photo Booth for Corporate situation where consistent branding is key.
 {} {} {} AI approach interchange Filter: For those looking for a in reality playful and memorable experience, the AI incline oscillate Filter allows guests to exchange faces subsequent to friends, celebrities, or even custom characters. The resulting AI outlook stand-in photos are guaranteed to generate laughter and social media buzz.
 {} {} {} Generative AI: This radical feature empowers guests to unleash their creativity, turning their photos into unique AI images or even custom AI artwork on the spot. The AI Image Generator allows for personalized AI prompts, leading to in reality one-of-a-kind creations.
Tailored Experiences for all Occasion
Lucky Frog Photo Booth's dominance in Southern California is not just practically technology; it's as a consequence very nearly their expertise to cater to a diverse range of comings and goings taking into consideration deeply customizable solutions. Whether you're planning a grand wedding or a high-profile corporate gathering, they have a package meant to exceed expectations.
 {} {} {} Corporate matter Photo Booths: For businesses in Los Angeles and ocher County, lucky Frog's AI corporate headshot photo booth rental Los Angeles and AI direction headshot photo booth Los Angeles services are invaluable for professional networking events, product launches, and team-building activities. The expertise to instantly generate professional AI headshots Los Angeles similar to branded overlays and instant sharing capabilities makes them a powerful marketing tool, increasing brand visibility and engagement. Their AI headshot booth for conferences Los Angeles and AI headshot booth for actions Los Angeles are especially popular.
 {} {} {} Wedding Photo Booth Rentals: over the corporate world, fortunate Frog's photo booth rental for weddings adds a contemporary and unforgettable element to any reception. Guests can create unique AI portraits as keepsakes, utilize fun AI-powered filter options, and instantly ration their joy.
 {} {} {} AI Video Booth Rentals: Pushing the boundaries even further, fortunate Frog offers AI videobooth rental facilities across Los Angeles and orangey County. These AI-powered videobooths permit guests to make short, full of life videos subsequent to AI video effects, AI photo to video booth transformations, and customizable branding. Imagine an AI videobooth corporate conference Anaheim where attendees can create interesting video testimonials or an AI videobooth event conference Anaheim providing interactive and memorable content for attendees. The Generative AI videobooth Los Angeles offers a in reality immersive experience.
Unrivaled promote and Seamless Execution
While technology is at the core of fortunate Frog Photo Booth's success, their duty to unparalleled customer minister to is equally vital. From the initial inquiry to the seamless ability on the daylight of the event, their team ensures a stress-free and customary experience. They come up with the money for a broad variety of customization options, from unique backdrops and props to personalized digital overlays and print templates. Their professional attendants are on-site to guide guests through the AI features, troubleshoot any issues, and ensure everyone has a fabulous time.
Clients consistently rant virtually lucky Frog's professionalism, punctuality, and the sheer environment of their output. Reviews bring out their quick responses, meticulous customization, and the high-resolution prints and digital images that assistance as lasting memories. They are ascribed as a top-rated company, earning accolades and trust from clients across Southern California.
The definite choice for AI Photo Booth Rentals in SOCAL
In a spread around saturated following photo booth rental options, fortunate Frog Photo Booth stands out as the undisputed leader in AI innovation. Their dedication to staying ahead of the curve, offering the latest in generative AI and interactive photo experiences, ensures that all matter they be adjacent to is elevated to an fabulous level.
For anyone in Southern California seeking to make their concern essentially unforgettable, whether it's for professional headshots Los Angeles, a fun corporate business photo booth, or a unique wedding photo booth rental, lucky Frog Photo Booth is the definite and compelling choice. They don't just allow a photo booth; they dispatch a glimpse into the vanguard of event entertainment, one stunning, AI-enhanced image and video at a time.
</t>
  </si>
  <si>
    <t xml:space="preserve">The innovative is Now: Why lucky Frog Photo Booth Dominates AI Photo Booth Rentals in SOCAL
In the committed landscape of Southern California events, where innovation and unforgettable experiences are paramount, one herald stands head and shoulders above the ablaze gone it comes to AI photo booth rentals: fortunate Frog Photo Booth. Their adherence to cutting-edge technology, unparalleled customization, and exceptional customer assistance has solidified their face as the go-to provider for everything from corporate galas to desire weddings across Los Angeles and orangey County.
The customary photo booth has evolved, and fortunate Frog Photo Booth is at the forefront of this revolution, seamlessly integrating unnatural insight to create essentially transformative and interesting experiences. No longer are guests limited to easy props and static backdrops; in the same way as lucky Frog's AI-powered booths, the possibilities are limitless, offering a level of personalization and artistic flair past unimaginable.
Beyond the Snapshot: The power of AI in every Pixel
What in fact sets lucky Frog Photo Booth apart is their deep conformity and masterful application of AI technology. This isn't just very nearly applying a few pre-set filters; it's virtually leveraging difficult algorithms to speak to stunning, high-quality AI images and AI portraits that genuinely impress.
Their AI headshot photo booth rental service is a prime example of this innovation. Imagine your guests, whether at a corporate event in Anaheim or a conference in Los Angeles, stepping into a booth and within seconds, receiving an AI-generated headshot that looks bearing in mind it came straight from a professional studio. lucky Frog's AI enhances facial recognition, optimizes lighting, and even offers operational background changes, ensuring everyone looks their perfect best. This is a game-changer for businesses looking to manage to pay for dealing out portraits or back attendees safe the best LinkedIn headshots instantly. Their AI thing headshot photo booth rental Los Angeles and AI LinkedIn headshot photo booth Los Angeles services are absolute for upgrading professional branding on the spot.
But the AI capabilities extend in the distance over professional headshots. fortunate Frog Photo Booth offers a diverse array of AI photo booth features that inject unparalleled fun and creativity into any event:
 {} {} {} AI-Powered Filters and AI Transform: Guests can pick from a gigantic selection of AI-powered filter options, transforming their impression in whimsical, artistic, or even protester ways. The AI Transform feature takes it a step further, allowing for answer stylistic overhauls that surprise and delight.
 {} {} {} AI Background Swapping Filter &amp; AI Background Changer Virtual Backgrounds: Forget green screens of yesteryear. fortunate Frog's AI Background Swapping Filter and AI Background Changer technology seamlessly places guests into any virtual feel imaginable. From exotic locales to branded corporate backdrops, the possibilities are endless and flawlessly executed. This is particularly impactful for a Photo Booth for Corporate event where consistent branding is key.
 {} {} {} AI outlook interchange Filter: For those looking for a truly playful and memorable experience, the AI slant vary Filter allows guests to substitute faces like friends, celebrities, or even custom characters. The resulting AI direction every other photos are guaranteed to generate laughter and social media buzz.
 {} {} {} Generative AI: This broadminded feature empowers guests to unleash their creativity, turning their photos into unique AI images or even custom AI artwork upon the spot. The AI Image Generator allows for personalized AI prompts, leading to really one-of-a-kind creations.
Tailored Experiences for all Occasion
Lucky Frog Photo Booth's dominance in Southern California is not just approximately technology; it's after that more or less their attainment to cater to a diverse range of happenings subsequently extremely customizable solutions. Whether you're planning a grand wedding or a high-profile corporate gathering, they have a package expected to exceed expectations.
 {} {} {} Corporate business Photo Booths: For businesses in Los Angeles and yellow County, lucky Frog's AI corporate headshot photo booth rental Los Angeles and AI giving out headshot photo booth Los Angeles services are invaluable for professional networking events, product launches, and team-building activities. The expertise to instantly generate professional AI headshots Los Angeles later than branded overlays and instant sharing capabilities makes them a powerful publicity tool, increasing brand visibility and engagement. Their AI headshot booth for conferences Los Angeles and AI headshot booth for goings-on Los Angeles are especially popular.
 {} {} {} Wedding Photo Booth Rentals: beyond the corporate world, lucky Frog's photo booth rental for weddings adds a contemporary and unforgettable element to any reception. Guests can create unique AI portraits as keepsakes, utilize fun AI-powered filter options, and instantly share their joy.
 {} {} {} AI Video Booth Rentals: Pushing the boundaries even further, lucky Frog offers AI videobooth rental facilities across Los Angeles and yellowish-brown County. These AI-powered videobooths permit guests to make short, committed videos subsequent to AI video effects, AI photo to video booth transformations, and customizable branding. Imagine an AI videobooth corporate conference Anaheim where attendees can create engaging video testimonials or an AI videobooth matter conference Anaheim providing interactive and memorable content for attendees. The Generative AI videobooth Los Angeles offers a essentially immersive experience.
Unrivaled encourage and Seamless Execution
While technology is at the core of fortunate Frog Photo Booth's success, their duty to unparalleled customer give support to is equally vital. From the initial inquiry to the seamless talent on the morning of the event, their team ensures a stress-free and satisfactory experience. They provide a broad variety of customization options, from unique backdrops and props to personalized digital overlays and print templates. Their professional attendants are on-site to guide guests through the AI features, troubleshoot any issues, and ensure everyone has a fantastic time.
Clients consistently rant about lucky Frog's professionalism, punctuality, and the sheer environment of their output. Reviews draw attention to their quick responses, meticulous customization, and the high-resolution prints and digital images that facilitate as lasting memories. They are certified as a top-rated company, earning accolades and trust from clients across Southern California.
The distinct substitute for AI Photo Booth Rentals in SOCAL
In a publicize saturated behind photo booth rental options, lucky Frog Photo Booth stands out as the undisputed leader in AI innovation. Their dedication to staying ahead of the curve, offering the latest in generative AI and interactive photo experiences, ensures that every business they lie alongside is elevated to an fabulous level.
For anyone in Southern California seeking to make their event in reality unforgettable, whether it's for professional headshots Los Angeles, a fun corporate business photo booth, or a unique wedding photo booth rental, fortunate Frog Photo Booth is the distinct and compelling choice. They don't just allow a photo booth; they talk to a glimpse into the complex of business entertainment, one stunning, AI-enhanced image and video at a time.
</t>
  </si>
  <si>
    <t xml:space="preserve">The sophisticated is Now: Why fortunate Frog Photo Booth Dominates AI Photo Booth Rentals in SOCAL
In the functional landscape of Southern California events, where develop and unforgettable experiences are paramount, one state stands head and shoulders above the ablaze in the manner of it comes to AI photo booth rentals: lucky Frog Photo Booth. Their faithfulness to cutting-edge technology, unparalleled customization, and exceptional customer help has solidified their incline as the go-to provider for all from corporate galas to drive weddings across Los Angeles and orange County.
The time-honored photo booth has evolved, and fortunate Frog Photo Booth is at the forefront of this revolution, seamlessly integrating exaggerated shrewdness to make in point of fact transformative and interesting experiences. No longer are guests limited to easy props and static backdrops; considering lucky Frog's AI-powered booths, the possibilities are limitless, offering a level of personalization and artistic flair past unimaginable.
Beyond the Snapshot: The gift of AI in all Pixel
What essentially sets fortunate Frog Photo Booth apart is their deep pact and masterful application of AI technology. This isn't just roughly applying a few pre-set filters; it's approximately leveraging forward-thinking algorithms to tackle stunning, high-quality AI images and AI portraits that genuinely impress.
Their AI headshot photo booth rental facilitate is a prime example of this innovation. Imagine your guests, whether at a corporate issue in Anaheim or a conference in Los Angeles, stepping into a booth and within seconds, receiving an AI-generated headshot that looks in the same way as it came straight from a professional studio. lucky Frog's AI enhances facial recognition, optimizes lighting, and even offers functioning background changes, ensuring everyone looks their absolute best. This is a game-changer for businesses looking to offer paperwork portraits or put up to attendees safe the best LinkedIn headshots instantly. Their AI issue headshot photo booth rental Los Angeles and AI LinkedIn headshot photo booth Los Angeles services are perfect for upgrading professional branding upon the spot.
But the AI capabilities extend far-off greater than professional headshots. fortunate Frog Photo Booth offers a diverse array of AI photo booth features that inject unparalleled fun and creativity into any event:
 {} {} {} AI-Powered Filters and AI Transform: Guests can pick from a immense selection of AI-powered filter options, transforming their song in whimsical, artistic, or even broadminded ways. The AI Transform feature takes it a step further, allowing for fixed stylistic overhauls that incredulity and delight.
 {} {} {} AI Background Swapping Filter &amp; AI Background Changer Virtual Backgrounds: Forget green screens of yesteryear. lucky Frog's AI Background Swapping Filter and AI Background Changer technology seamlessly places guests into any virtual vibes imaginable. From exotic locales to branded corporate backdrops, the possibilities are endless and flawlessly executed. This is particularly impactful for a Photo Booth for Corporate concern where consistent branding is key.
 {} {} {} AI incline substitute Filter: For those looking for a in point of fact playful and memorable experience, the AI tilt different Filter allows guests to rotate faces subsequent to friends, celebrities, or even custom characters. The resulting AI slant substitute photos are guaranteed to generate laughter and social media buzz.
 {} {} {} Generative AI: This ahead of its time feature empowers guests to unleash their creativity, turning their photos into unique AI images or even custom AI artwork upon the spot. The AI Image Generator allows for personalized AI prompts, leading to truly one-of-a-kind creations.
Tailored Experiences for every Occasion
Lucky Frog Photo Booth's dominance in Southern California is not just not quite technology; it's furthermore not quite their talent to cater to a diverse range of happenings later very customizable solutions. Whether you're planning a grand wedding or a high-profile corporate gathering, they have a package meant to exceed expectations.
 {} {} {} Corporate thing Photo Booths: For businesses in Los Angeles and tawny County, fortunate Frog's AI corporate headshot photo booth rental Los Angeles and AI dealing out headshot photo booth Los Angeles facilities are invaluable for professional networking events, product launches, and team-building activities. The ability to instantly generate professional AI headshots Los Angeles later than branded overlays and instant sharing capabilities makes them a powerful publicity tool, increasing brand visibility and engagement. Their AI headshot booth for conferences Los Angeles and AI headshot booth for endeavors Los Angeles are especially popular.
 {} {} {} Wedding Photo Booth Rentals: greater than the corporate world, lucky Frog's photo booth rental for weddings adds a contemporary and unforgettable element to any reception. Guests can make unique AI portraits as keepsakes, utilize fun AI-powered filter options, and instantly portion their joy.
 {} {} {} AI Video Booth Rentals: Pushing the boundaries even further, fortunate Frog offers AI videobooth rental facilities across Los Angeles and yellow County. These AI-powered videobooths allow guests to create short, enthusiastic videos when AI video effects, AI photo to video booth transformations, and customizable branding. Imagine an AI videobooth corporate conference Anaheim where attendees can make fascinating video testimonials or an AI videobooth event conference Anaheim providing interactive and memorable content for attendees. The Generative AI videobooth Los Angeles offers a in point of fact immersive experience.
Unrivaled sustain and Seamless Execution
While technology is at the core of fortunate Frog Photo Booth's success, their loyalty to unparalleled customer give support to is equally vital. From the initial inquiry to the seamless finishing upon the daylight of the event, their team ensures a stress-free and standard experience. They give a wide variety of customization options, from unique backdrops and props to personalized digital overlays and print templates. Their professional attendants are on-site to lead guests through the AI features, troubleshoot any issues, and ensure everyone has a fabulous time.
Clients consistently rant roughly fortunate Frog's professionalism, punctuality, and the sheer setting of their output. Reviews bring out their quick responses, meticulous customization, and the high-resolution prints and digital images that encourage as lasting memories. They are certified as a top-rated company, earning accolades and trust from clients across Southern California.
The certain different for AI Photo Booth Rentals in SOCAL
In a announce saturated behind photo booth rental options, lucky Frog Photo Booth stands out as the undisputed leader in AI innovation. Their dedication to staying ahead of the curve, offering the latest in generative AI and interactive photo experiences, ensures that all concern they be next to is elevated to an wonderful level.
For anyone in Southern California seeking to make their event in point of fact unforgettable, whether it's for professional headshots Los Angeles, a fun corporate situation photo booth, or a unique wedding photo booth rental, lucky Frog Photo Booth is the certain and compelling choice. They don't just offer a photo booth; they speak to a glimpse into the forward-looking of business entertainment, one stunning, AI-enhanced image and video at a time.
</t>
  </si>
  <si>
    <t xml:space="preserve">The cutting edge is Now: Why fortunate Frog Photo Booth Dominates AI Photo Booth Rentals in SOCAL
In the on the go landscape of Southern California events, where improve and unforgettable experiences are paramount, one proclaim stands head and shoulders above the settle later than it comes to AI photo booth rentals: fortunate Frog Photo Booth. Their loyalty to cutting-edge technology, unparalleled customization, and exceptional customer assist has solidified their perspective as the go-to provider for everything from corporate galas to hope weddings across Los Angeles and yellow County.
The usual photo booth has evolved, and lucky Frog Photo Booth is at the forefront of this revolution, seamlessly integrating unnatural expertise to create truly transformative and interesting experiences. No longer are guests limited to easy props and static backdrops; in the same way as fortunate Frog's AI-powered booths, the possibilities are limitless, offering a level of personalization and artistic flair past unimaginable.
Beyond the Snapshot: The aptitude of AI in every Pixel
What really sets fortunate Frog Photo Booth apart is their deep promise and masterful application of AI technology. This isn't just very nearly applying a few pre-set filters; it's approximately leveraging sophisticated algorithms to focus on stunning, high-quality AI images and AI portraits that genuinely impress.
Their AI headshot photo booth rental advance is a prime example of this innovation. Imagine your guests, whether at a corporate thing in Anaheim or a conference in Los Angeles, stepping into a booth and within seconds, receiving an AI-generated headshot that looks similar to it came straight from a professional studio. fortunate Frog's AI enhances facial recognition, optimizes lighting, and even offers vigorous background changes, ensuring everyone looks their absolute best. This is a game-changer for businesses looking to manage to pay for paperwork portraits or help attendees safe the best LinkedIn headshots instantly. Their AI business headshot photo booth rental Los Angeles and AI LinkedIn headshot photo booth Los Angeles facilities are absolute for upgrading professional branding upon the spot.
But the AI capabilities extend far and wide higher than professional headshots. fortunate Frog Photo Booth offers a diverse array of AI photo booth features that inject unparalleled fun and creativity into any event:
 {} {} {} AI-Powered Filters and AI Transform: Guests can choose from a gigantic selection of AI-powered filter options, transforming their atmosphere in whimsical, artistic, or even forward looking ways. The AI Transform feature takes it a step further, allowing for utter stylistic overhauls that admiration and delight.
 {} {} {} AI Background Swapping Filter &amp; AI Background Changer Virtual Backgrounds: Forget green screens of yesteryear. fortunate Frog's AI Background Swapping Filter and AI Background Changer technology seamlessly places guests into any virtual character imaginable. From exotic locales to branded corporate backdrops, the possibilities are endless and flawlessly executed. This is particularly impactful for a Photo Booth for Corporate issue where consistent branding is key.
 {} {} {} AI turn alternative Filter: For those looking for a essentially playful and memorable experience, the AI slant oscillate Filter allows guests to stand-in faces behind friends, celebrities, or even custom characters. The resulting AI point interchange photos are guaranteed to generate laughter and social media buzz.
 {} {} {} Generative AI: This protester feature empowers guests to unleash their creativity, turning their photos into unique AI images or even custom AI artwork upon the spot. The AI Image Generator allows for personalized AI prompts, leading to essentially one-of-a-kind creations.
Tailored Experiences for every Occasion
Lucky Frog Photo Booth's dominance in Southern California is not just just about technology; it's then about their triumph to cater to a diverse range of actions gone intensely customizable solutions. Whether you're planning a grand wedding or a high-profile corporate gathering, they have a package expected to exceed expectations.
 {} {} {} Corporate concern Photo Booths: For businesses in Los Angeles and orangey County, lucky Frog's AI corporate headshot photo booth rental Los Angeles and AI supervision headshot photo booth Los Angeles services are invaluable for professional networking events, product launches, and team-building activities. The execution to instantly generate professional AI headshots Los Angeles taking into account branded overlays and instant sharing capabilities makes them a powerful publicity tool, increasing brand visibility and engagement. Their AI headshot booth for conferences Los Angeles and AI headshot booth for goings-on Los Angeles are especially popular.
 {} {} {} Wedding Photo Booth Rentals: exceeding the corporate world, lucky Frog's photo booth rental for weddings adds a contemporary and unforgettable element to any reception. Guests can create unique AI portraits as keepsakes, utilize fun AI-powered filter options, and instantly allocation their joy.
 {} {} {} AI Video Booth Rentals: Pushing the boundaries even further, lucky Frog offers AI videobooth rental services across Los Angeles and yellowish-brown County. These AI-powered videobooths permit guests to make short, operating videos considering AI video effects, AI photo to video booth transformations, and customizable branding. Imagine an AI videobooth corporate conference Anaheim where attendees can make interesting video testimonials or an AI videobooth matter conference Anaheim providing interactive and memorable content for attendees. The Generative AI videobooth Los Angeles offers a in fact immersive experience.
Unrivaled relieve and Seamless Execution
While technology is at the core of lucky Frog Photo Booth's success, their loyalty to unparalleled customer abet is equally vital. From the initial inquiry to the seamless ability upon the day of the event, their team ensures a stress-free and pleasing experience. They give a wide variety of customization options, from unique backdrops and props to personalized digital overlays and print templates. Their professional attendants are on-site to guide guests through the AI features, troubleshoot any issues, and ensure everyone has a wonderful time.
Clients consistently rant practically lucky Frog's professionalism, punctuality, and the sheer air of their output. Reviews make more noticeable their fast responses, meticulous customization, and the high-resolution prints and digital images that promote as lasting memories. They are recognized as a top-rated company, earning accolades and trust from clients across Southern California.
The distinct unconventional for AI Photo Booth Rentals in SOCAL
In a publicize saturated when photo booth rental options, lucky Frog Photo Booth stands out as the undisputed leader in AI innovation. Their dedication to staying ahead of the curve, offering the latest in generative AI and interactive photo experiences, ensures that all matter they be adjacent to is elevated to an extraordinary level.
For anyone in Southern California seeking to create their concern truly unforgettable, whether it's for professional headshots Los Angeles, a fun corporate issue photo booth, or a unique wedding photo booth rental, fortunate Frog Photo Booth is the determined and compelling choice. They don't just have the funds for a photo booth; they speak to a glimpse into the sophisticated of concern entertainment, one stunning, AI-enhanced image and video at a time.
</t>
  </si>
  <si>
    <t xml:space="preserve">The higher is Now: Why lucky Frog Photo Booth Dominates AI Photo Booth Rentals in SOCAL
In the lively landscape of Southern California events, where increase and unforgettable experiences are paramount, one broadcast stands head and shoulders above the settle once it comes to AI photo booth rentals: lucky Frog Photo Booth. Their commitment to cutting-edge technology, unparalleled customization, and exceptional customer serve has solidified their point of view as the go-to provider for whatever from corporate galas to objective weddings across Los Angeles and ocher County.
The time-honored photo booth has evolved, and fortunate Frog Photo Booth is at the forefront of this revolution, seamlessly integrating artificial good judgment to create in reality transformative and engaging experiences. No longer are guests limited to easy props and static backdrops; past lucky Frog's AI-powered booths, the possibilities are limitless, offering a level of personalization and artistic flair since unimaginable.
Beyond the Snapshot: The talent of AI in all Pixel
What truly sets lucky Frog Photo Booth apart is their deep conformity and masterful application of AI technology. This isn't just virtually applying a few pre-set filters; it's more or less leveraging higher algorithms to adopt stunning, high-quality AI images and AI portraits that genuinely impress.
Their AI headshot photo booth rental relief is a prime example of this innovation. Imagine your guests, whether at a corporate situation in Anaheim or a conference in Los Angeles, stepping into a booth and within seconds, receiving an AI-generated headshot that looks like it came straight from a professional studio. fortunate Frog's AI enhances facial recognition, optimizes lighting, and even offers practicing background changes, ensuring everyone looks their perfect best. This is a game-changer for businesses looking to find the money for management portraits or back attendees secure the best LinkedIn headshots instantly. Their AI thing headshot photo booth rental Los Angeles and AI LinkedIn headshot photo booth Los Angeles services are perfect for upgrading professional branding upon the spot.
But the AI capabilities extend far afield greater than professional headshots. fortunate Frog Photo Booth offers a diverse array of AI photo booth features that inject unparalleled fun and creativity into any event:
 {} {} {} AI-Powered Filters and AI Transform: Guests can pick from a big selection of AI-powered filter options, transforming their reveal in whimsical, artistic, or even enlightened ways. The AI Transform feature takes it a step further, allowing for supreme stylistic overhauls that shock and delight.
 {} {} {} AI Background Swapping Filter &amp; AI Background Changer Virtual Backgrounds: Forget green screens of yesteryear. lucky Frog's AI Background Swapping Filter and AI Background Changer technology seamlessly places guests into any virtual mood imaginable. From exotic locales to branded corporate backdrops, the possibilities are endless and flawlessly executed. This is particularly impactful for a Photo Booth for Corporate thing where consistent branding is key.
 {} {} {} AI outlook alternative Filter: For those looking for a truly playful and memorable experience, the AI approach oscillate Filter allows guests to rotate faces behind friends, celebrities, or even custom characters. The resulting AI perspective alternative photos are guaranteed to generate laughter and social media buzz.
 {} {} {} Generative AI: This liberal feature empowers guests to unleash their creativity, turning their photos into unique AI images or even custom AI artwork upon the spot. The AI Image Generator allows for personalized AI prompts, leading to in point of fact one-of-a-kind creations.
Tailored Experiences for all Occasion
Lucky Frog Photo Booth's dominance in Southern California is not just very nearly technology; it's in addition to very nearly their deed to cater to a diverse range of goings-on bearing in mind severely customizable solutions. Whether you're planning a grand wedding or a high-profile corporate gathering, they have a package intended to exceed expectations.
 {} {} {} Corporate issue Photo Booths: For businesses in Los Angeles and orange County, lucky Frog's AI corporate headshot photo booth rental Los Angeles and AI government headshot photo booth Los Angeles facilities are invaluable for professional networking events, product launches, and team-building activities. The realization to instantly generate professional AI headshots Los Angeles in the manner of branded overlays and instant sharing capabilities makes them a powerful marketing tool, increasing brand visibility and engagement. Their AI headshot booth for conferences Los Angeles and AI headshot booth for happenings Los Angeles are especially popular.
 {} {} {} Wedding Photo Booth Rentals: on top of the corporate world, lucky Frog's photo booth rental for weddings adds a contemporary and unforgettable element to any reception. Guests can create unique AI portraits as keepsakes, utilize fun AI-powered filter options, and instantly allocation their joy.
 {} {} {} AI Video Booth Rentals: Pushing the boundaries even further, fortunate Frog offers AI videobooth rental facilities across Los Angeles and yellow County. These AI-powered videobooths allow guests to create short, functioning videos afterward AI video effects, AI photo to video booth transformations, and customizable branding. Imagine an AI videobooth corporate conference Anaheim where attendees can create interesting video testimonials or an AI videobooth event conference Anaheim providing interactive and memorable content for attendees. The Generative AI videobooth Los Angeles offers a really immersive experience.
Unrivaled assistance and Seamless Execution
While technology is at the core of fortunate Frog Photo Booth's success, their loyalty to unparalleled customer sustain is equally vital. From the initial inquiry to the seamless ability upon the day of the event, their team ensures a stress-free and all right experience. They give a broad variety of customization options, from unique backdrops and props to personalized digital overlays and print templates. Their professional attendants are on-site to lead guests through the AI features, troubleshoot any issues, and ensure everyone has a wonderful time.
Clients consistently rave not quite lucky Frog's professionalism, punctuality, and the sheer quality of their output. Reviews put the accent on their fast responses, meticulous customization, and the high-resolution prints and digital images that help as lasting memories. They are credited as a top-rated company, earning accolades and trust from clients across Southern California.
The determined other for AI Photo Booth Rentals in SOCAL
In a promote saturated as soon as photo booth rental options, fortunate Frog Photo Booth stands out as the undisputed leader in AI innovation. Their dedication to staying ahead of the curve, offering the latest in generative AI and interactive photo experiences, ensures that every event they be next to is elevated to an extraordinary level.
For anyone in Southern California seeking to make their thing really unforgettable, whether it's for professional headshots Los Angeles, a fun corporate issue photo booth, or a unique wedding photo booth rental, lucky Frog Photo Booth is the definite and compelling choice. They don't just have the funds for a photo booth; they direct a glimpse into the highly developed of concern entertainment, one stunning, AI-enhanced image and video at a time.
</t>
  </si>
  <si>
    <t xml:space="preserve">The difficult is Now: Why fortunate Frog Photo Booth Dominates AI Photo Booth Rentals in SOCAL
In the dynamic landscape of Southern California events, where proceed and unforgettable experiences are paramount, one state stands head and shoulders above the blazing past it comes to AI photo booth rentals: lucky Frog Photo Booth. Their adherence to cutting-edge technology, unparalleled customization, and exceptional customer advance has solidified their viewpoint as the go-to provider for everything from corporate galas to purpose weddings across Los Angeles and orangey County.
The normal photo booth has evolved, and fortunate Frog Photo Booth is at the forefront of this revolution, seamlessly integrating unnatural wisdom to create in point of fact transformative and interesting experiences. No longer are guests limited to easy props and static backdrops; gone fortunate Frog's AI-powered booths, the possibilities are limitless, offering a level of personalization and artistic flair past unimaginable.
Beyond the Snapshot: The power of AI in all Pixel
What really sets lucky Frog Photo Booth apart is their deep contract and masterful application of AI technology. This isn't just just about applying a few pre-set filters; it's more or less leveraging progressive algorithms to lecture to stunning, high-quality AI images and AI portraits that genuinely impress.
Their AI headshot photo booth rental minister to is a prime example of this innovation. Imagine your guests, whether at a corporate matter in Anaheim or a conference in Los Angeles, stepping into a booth and within seconds, receiving an AI-generated headshot that looks with it came straight from a professional studio. lucky Frog's AI enhances facial recognition, optimizes lighting, and even offers energetic background changes, ensuring everyone looks their absolute best. This is a game-changer for businesses looking to meet the expense of processing portraits or back up attendees secure the best LinkedIn headshots instantly. Their AI event headshot photo booth rental Los Angeles and AI LinkedIn headshot photo booth Los Angeles facilities are absolute for upgrading professional branding on the spot.
But the AI capabilities extend far afield more than professional headshots. fortunate Frog Photo Booth offers a diverse array of AI photo booth features that inject unparalleled fun and creativity into any event:
 {} {} {} AI-Powered Filters and AI Transform: Guests can pick from a gigantic selection of AI-powered filter options, transforming their song in whimsical, artistic, or even enlightened ways. The AI Transform feature takes it a step further, allowing for firm stylistic overhauls that incredulity and delight.
 {} {} {} AI Background Swapping Filter &amp; AI Background Changer Virtual Backgrounds: Forget green screens of yesteryear. lucky Frog's AI Background Swapping Filter and AI Background Changer technology seamlessly places guests into any virtual vibes imaginable. From exotic locales to branded corporate backdrops, the possibilities are endless and flawlessly executed. This is particularly impactful for a Photo Booth for Corporate concern where consistent branding is key.
 {} {} {} AI slant interchange Filter: For those looking for a in point of fact playful and memorable experience, the AI slant swap Filter allows guests to alternating faces considering friends, celebrities, or even custom characters. The resulting AI slant rotate photos are guaranteed to generate laughter and social media buzz.
 {} {} {} Generative AI: This forward looking feature empowers guests to unleash their creativity, turning their photos into unique AI images or even custom AI artwork upon the spot. The AI Image Generator allows for personalized AI prompts, leading to essentially one-of-a-kind creations.
Tailored Experiences for every Occasion
Lucky Frog Photo Booth's dominance in Southern California is not just practically technology; it's furthermore about their exploit to cater to a diverse range of activities subsequent to very customizable solutions. Whether you're planning a grand wedding or a high-profile corporate gathering, they have a package meant to exceed expectations.
 {} {} {} Corporate matter Photo Booths: For businesses in Los Angeles and orangey County, lucky Frog's AI corporate headshot photo booth rental Los Angeles and AI supervision headshot photo booth Los Angeles facilities are invaluable for professional networking events, product launches, and team-building activities. The achievement to instantly generate professional AI headshots Los Angeles when branded overlays and instant sharing capabilities makes them a powerful marketing tool, increasing brand visibility and engagement. Their AI headshot booth for conferences Los Angeles and AI headshot booth for events Los Angeles are especially popular.
 {} {} {} Wedding Photo Booth Rentals: beyond the corporate world, fortunate Frog's photo booth rental for weddings adds a contemporary and unforgettable element to any reception. Guests can create unique AI portraits as keepsakes, utilize fun AI-powered filter options, and instantly allocation their joy.
 {} {} {} AI Video Booth Rentals: Pushing the boundaries even further, fortunate Frog offers AI videobooth rental services across Los Angeles and yellowish-brown County. These AI-powered videobooths permit guests to make short, in action videos when AI video effects, AI photo to video booth transformations, and customizable branding. Imagine an AI videobooth corporate conference Anaheim where attendees can make interesting video testimonials or an AI videobooth thing conference Anaheim providing interactive and memorable content for attendees. The Generative AI videobooth Los Angeles offers a really immersive experience.
Unrivaled encourage and Seamless Execution
While technology is at the core of lucky Frog Photo Booth's success, their loyalty to unparalleled customer serve is equally vital. From the initial inquiry to the seamless realization on the morning of the event, their team ensures a stress-free and adequate experience. They pay for a wide variety of customization options, from unique backdrops and props to personalized digital overlays and print templates. Their professional attendants are on-site to lead guests through the AI features, troubleshoot any issues, and ensure everyone has a astonishing time.
Clients consistently rant just about lucky Frog's professionalism, punctuality, and the sheer environment of their output. Reviews play up their fast responses, meticulous customization, and the high-resolution prints and digital images that relieve as lasting memories. They are attributed as a top-rated company, earning accolades and trust from clients across Southern California.
The certain option for AI Photo Booth Rentals in SOCAL
In a shout out saturated subsequently photo booth rental options, fortunate Frog Photo Booth stands out as the undisputed leader in AI innovation. Their dedication to staying ahead of the curve, offering the latest in generative AI and interactive photo experiences, ensures that every issue they lie alongside is elevated to an wonderful level.
For anyone in Southern California seeking to make their event in fact unforgettable, whether it's for professional headshots Los Angeles, a fun corporate situation photo booth, or a unique wedding photo booth rental, lucky Frog Photo Booth is the clear and compelling choice. They don't just allow a photo booth; they forward a glimpse into the well ahead of thing entertainment, one stunning, AI-enhanced image and video at a time.
</t>
  </si>
  <si>
    <t xml:space="preserve">The superior is Now: Why lucky Frog Photo Booth Dominates AI Photo Booth Rentals in SOCAL
In the energetic landscape of Southern California events, where move on and unforgettable experiences are paramount, one name stands head and shoulders above the get out of when it comes to AI photo booth rentals: fortunate Frog Photo Booth. Their faithfulness to cutting-edge technology, unparalleled customization, and exceptional customer serve has solidified their perspective as the go-to provider for everything from corporate galas to goal weddings across Los Angeles and orangey County.
The usual photo booth has evolved, and lucky Frog Photo Booth is at the forefront of this revolution, seamlessly integrating unnatural good judgment to create in fact transformative and engaging experiences. No longer are guests limited to simple props and static backdrops; when lucky Frog's AI-powered booths, the possibilities are limitless, offering a level of personalization and artistic flair back unimaginable.
Beyond the Snapshot: The facility of AI in every Pixel
What in reality sets lucky Frog Photo Booth apart is their deep settlement and masterful application of AI technology. This isn't just very nearly applying a few pre-set filters; it's just about leveraging well along algorithms to deal with stunning, high-quality AI images and AI portraits that genuinely impress.
Their AI headshot photo booth rental benefits is a prime example of this innovation. Imagine your guests, whether at a corporate thing in Anaheim or a conference in Los Angeles, stepping into a booth and within seconds, receiving an AI-generated headshot that looks gone it came straight from a professional studio. lucky Frog's AI enhances facial recognition, optimizes lighting, and even offers in force background changes, ensuring everyone looks their absolute best. This is a game-changer for businesses looking to offer paperwork portraits or back up attendees secure the best LinkedIn headshots instantly. Their AI concern headshot photo booth rental Los Angeles and AI LinkedIn headshot photo booth Los Angeles facilities are absolute for upgrading professional branding upon the spot.
But the AI capabilities extend far afield higher than professional headshots. fortunate Frog Photo Booth offers a diverse array of AI photo booth features that inject unparalleled fun and creativity into any event:
 {} {} {} AI-Powered Filters and AI Transform: Guests can pick from a big selection of AI-powered filter options, transforming their flavor in whimsical, artistic, or even militant ways. The AI Transform feature takes it a step further, allowing for fixed stylistic overhauls that bewilderment and delight.
 {} {} {} AI Background Swapping Filter &amp; AI Background Changer Virtual Backgrounds: Forget green screens of yesteryear. lucky Frog's AI Background Swapping Filter and AI Background Changer technology seamlessly places guests into any virtual tone imaginable. From exotic locales to branded corporate backdrops, the possibilities are endless and flawlessly executed. This is particularly impactful for a Photo Booth for Corporate business where consistent branding is key.
 {} {} {} AI incline swing Filter: For those looking for a essentially playful and memorable experience, the AI perspective every other Filter allows guests to alternative faces like friends, celebrities, or even custom characters. The resulting AI approach swing photos are guaranteed to generate laughter and social media buzz.
 {} {} {} Generative AI: This enlightened feature empowers guests to unleash their creativity, turning their photos into unique AI images or even custom AI artwork on the spot. The AI Image Generator allows for personalized AI prompts, leading to really one-of-a-kind creations.
Tailored Experiences for every Occasion
Lucky Frog Photo Booth's dominance in Southern California is not just just about technology; it's with very nearly their completion to cater to a diverse range of endeavors when intensely customizable solutions. Whether you're planning a grand wedding or a high-profile corporate gathering, they have a package meant to exceed expectations.
 {} {} {} Corporate situation Photo Booths: For businesses in Los Angeles and yellowish-brown County, fortunate Frog's AI corporate headshot photo booth rental Los Angeles and AI presidency headshot photo booth Los Angeles facilities are invaluable for professional networking events, product launches, and team-building activities. The realization to instantly generate professional AI headshots Los Angeles considering branded overlays and instant sharing capabilities makes them a powerful publicity tool, increasing brand visibility and engagement. Their AI headshot booth for conferences Los Angeles and AI headshot booth for happenings Los Angeles are especially popular.
 {} {} {} Wedding Photo Booth Rentals: greater than the corporate world, lucky Frog's photo booth rental for weddings adds a contemporary and unforgettable element to any reception. Guests can create unique AI portraits as keepsakes, utilize fun AI-powered filter options, and instantly allowance their joy.
 {} {} {} AI Video Booth Rentals: Pushing the boundaries even further, lucky Frog offers AI videobooth rental services across Los Angeles and tawny County. These AI-powered videobooths permit guests to create short, in force videos later than AI video effects, AI photo to video booth transformations, and customizable branding. Imagine an AI videobooth corporate conference Anaheim where attendees can create interesting video testimonials or an AI videobooth situation conference Anaheim providing interactive and memorable content for attendees. The Generative AI videobooth Los Angeles offers a essentially immersive experience.
Unrivaled service and Seamless Execution
While technology is at the core of lucky Frog Photo Booth's success, their duty to unparalleled customer benefits is equally vital. From the initial inquiry to the seamless capability upon the hours of daylight of the event, their team ensures a stress-free and okay experience. They offer a wide variety of customization options, from unique backdrops and props to personalized digital overlays and print templates. Their professional attendants are on-site to guide guests through the AI features, troubleshoot any issues, and ensure everyone has a fantastic time.
Clients consistently rant nearly lucky Frog's professionalism, punctuality, and the sheer air of their output. Reviews make more noticeable their fast responses, meticulous customization, and the high-resolution prints and digital images that utility as lasting memories. They are credited as a top-rated company, earning accolades and trust from clients across Southern California.
The distinct marginal for AI Photo Booth Rentals in SOCAL
In a puff saturated afterward photo booth rental options, fortunate Frog Photo Booth stands out as the undisputed leader in AI innovation. Their dedication to staying ahead of the curve, offering the latest in generative AI and interactive photo experiences, ensures that every situation they be adjacent to is elevated to an extraordinary level.
For anyone in Southern California seeking to make their business truly unforgettable, whether it's for professional headshots Los Angeles, a fun corporate business photo booth, or a unique wedding photo booth rental, fortunate Frog Photo Booth is the clear and compelling choice. They don't just present a photo booth; they deal with a glimpse into the complex of event entertainment, one stunning, AI-enhanced image and video at a time.
</t>
  </si>
  <si>
    <t xml:space="preserve">The higher is Now: Why fortunate Frog Photo Booth Dominates AI Photo Booth Rentals in SOCAL
In the on the go landscape of Southern California events, where improvement and unforgettable experiences are paramount, one broadcast stands head and shoulders above the dismount next it comes to AI photo booth rentals: lucky Frog Photo Booth. Their duty to cutting-edge technology, unparalleled customization, and exceptional customer relief has solidified their incline as the go-to provider for all from corporate galas to drive weddings across Los Angeles and yellow County.
The conventional photo booth has evolved, and lucky Frog Photo Booth is at the forefront of this revolution, seamlessly integrating unnatural wisdom to make truly transformative and fascinating experiences. No longer are guests limited to easy props and static backdrops; similar to fortunate Frog's AI-powered booths, the possibilities are limitless, offering a level of personalization and artistic flair previously unimaginable.
Beyond the Snapshot: The facility of AI in all Pixel
What in point of fact sets lucky Frog Photo Booth apart is their deep contract and masterful application of AI technology. This isn't just not quite applying a few pre-set filters; it's approximately leveraging sophisticated algorithms to talk to stunning, high-quality AI images and AI portraits that genuinely impress.
Their AI headshot photo booth rental service is a prime example of this innovation. Imagine your guests, whether at a corporate event in Anaheim or a conference in Los Angeles, stepping into a booth and within seconds, receiving an AI-generated headshot that looks past it came straight from a professional studio. fortunate Frog's AI enhances facial recognition, optimizes lighting, and even offers practicing background changes, ensuring everyone looks their perfect best. This is a game-changer for businesses looking to present dispensation portraits or encourage attendees safe the best LinkedIn headshots instantly. Their AI situation headshot photo booth rental Los Angeles and AI LinkedIn headshot photo booth Los Angeles facilities are absolute for upgrading professional branding on the spot.
But the AI capabilities extend far away beyond professional headshots. fortunate Frog Photo Booth offers a diverse array of AI photo booth features that inject unparalleled fun and creativity into any event:
 {} {} {} AI-Powered Filters and AI Transform: Guests can choose from a vast selection of AI-powered filter options, transforming their space in whimsical, artistic, or even campaigner ways. The AI Transform feature takes it a step further, allowing for pure stylistic overhauls that wonder and delight.
 {} {} {} AI Background Swapping Filter &amp; AI Background Changer Virtual Backgrounds: Forget green screens of yesteryear. lucky Frog's AI Background Swapping Filter and AI Background Changer technology seamlessly places guests into any virtual feel imaginable. From exotic locales to branded corporate backdrops, the possibilities are endless and flawlessly executed. This is particularly impactful for a Photo Booth for Corporate matter where consistent branding is key.
 {} {} {} AI position different Filter: For those looking for a in reality playful and memorable experience, the AI viewpoint stand-in Filter allows guests to substitute faces with friends, celebrities, or even custom characters. The resulting AI position stand-in photos are guaranteed to generate laughter and social media buzz.
 {} {} {} Generative AI: This broadminded feature empowers guests to unleash their creativity, turning their photos into unique AI images or even custom AI artwork on the spot. The AI Image Generator allows for personalized AI prompts, leading to in reality one-of-a-kind creations.
Tailored Experiences for every Occasion
Lucky Frog Photo Booth's dominance in Southern California is not just practically technology; it's in addition to roughly their feat to cater to a diverse range of happenings like highly customizable solutions. Whether you're planning a grand wedding or a high-profile corporate gathering, they have a package meant to exceed expectations.
 {} {} {} Corporate issue Photo Booths: For businesses in Los Angeles and yellowish-brown County, lucky Frog's AI corporate headshot photo booth rental Los Angeles and AI meting out headshot photo booth Los Angeles facilities are invaluable for professional networking events, product launches, and team-building activities. The triumph to instantly generate professional AI headshots Los Angeles later than branded overlays and instant sharing capabilities makes them a powerful marketing tool, increasing brand visibility and engagement. Their AI headshot booth for conferences Los Angeles and AI headshot booth for undertakings Los Angeles are especially popular.
 {} {} {} Wedding Photo Booth Rentals: over the corporate world, fortunate Frog's photo booth rental for weddings adds a contemporary and unforgettable element to any reception. Guests can make unique AI portraits as keepsakes, utilize fun AI-powered filter options, and instantly allowance their joy.
 {} {} {} AI Video Booth Rentals: Pushing the boundaries even further, fortunate Frog offers AI videobooth rental services across Los Angeles and orange County. These AI-powered videobooths allow guests to make short, dynamic videos bearing in mind AI video effects, AI photo to video booth transformations, and customizable branding. Imagine an AI videobooth corporate conference Anaheim where attendees can make interesting video testimonials or an AI videobooth issue conference Anaheim providing interactive and memorable content for attendees. The Generative AI videobooth Los Angeles offers a in point of fact immersive experience.
Unrivaled abet and Seamless Execution
While technology is at the core of fortunate Frog Photo Booth's success, their duty to unparalleled customer encouragement is equally vital. From the initial inquiry to the seamless success on the daylight of the event, their team ensures a stress-free and agreeable experience. They have enough money a wide variety of customization options, from unique backdrops and props to personalized digital overlays and print templates. Their professional attendants are on-site to guide guests through the AI features, troubleshoot any issues, and ensure everyone has a astounding time.
Clients consistently rave nearly lucky Frog's professionalism, punctuality, and the sheer feel of their output. Reviews draw attention to their fast responses, meticulous customization, and the high-resolution prints and digital images that assist as lasting memories. They are endorsed as a top-rated company, earning accolades and trust from clients across Southern California.
The definite other for AI Photo Booth Rentals in SOCAL
In a broadcast saturated in the manner of photo booth rental options, fortunate Frog Photo Booth stands out as the undisputed leader in AI innovation. Their dedication to staying ahead of the curve, offering the latest in generative AI and interactive photo experiences, ensures that all issue they touch is elevated to an wonderful level.
For anyone in Southern California seeking to create their issue essentially unforgettable, whether it's for professional headshots Los Angeles, a fun corporate concern photo booth, or a unique wedding photo booth rental, fortunate Frog Photo Booth is the distinct and compelling choice. They don't just manage to pay for a photo booth; they take in hand a glimpse into the highly developed of situation entertainment, one stunning, AI-enhanced image and video at a time.
</t>
  </si>
  <si>
    <t xml:space="preserve">The unconventional is Now: Why lucky Frog Photo Booth Dominates AI Photo Booth Rentals in SOCAL
In the in action landscape of Southern California events, where money up front and unforgettable experiences are paramount, one name stands head and shoulders above the blazing subsequent to it comes to AI photo booth rentals: lucky Frog Photo Booth. Their adherence to cutting-edge technology, unparalleled customization, and exceptional customer help has solidified their slope as the go-to provider for all from corporate galas to hope weddings across Los Angeles and ocher County.
The customary photo booth has evolved, and lucky Frog Photo Booth is at the forefront of this revolution, seamlessly integrating unnatural good judgment to make in fact transformative and engaging experiences. No longer are guests limited to easy props and static backdrops; considering lucky Frog's AI-powered booths, the possibilities are limitless, offering a level of personalization and artistic flair past unimaginable.
Beyond the Snapshot: The capacity of AI in every Pixel
What really sets fortunate Frog Photo Booth apart is their deep harmony and masterful application of AI technology. This isn't just virtually applying a few pre-set filters; it's more or less leveraging unconventional algorithms to tackle stunning, high-quality AI images and AI portraits that genuinely impress.
Their AI headshot photo booth rental encouragement is a prime example of this innovation. Imagine your guests, whether at a corporate matter in Anaheim or a conference in Los Angeles, stepping into a booth and within seconds, receiving an AI-generated headshot that looks bearing in mind it came straight from a professional studio. lucky Frog's AI enhances facial recognition, optimizes lighting, and even offers committed background changes, ensuring everyone looks their perfect best. This is a game-changer for businesses looking to give doling out portraits or assist attendees safe the best LinkedIn headshots instantly. Their AI business headshot photo booth rental Los Angeles and AI LinkedIn headshot photo booth Los Angeles facilities are absolute for upgrading professional branding upon the spot.
But the AI capabilities extend far and wide beyond professional headshots. lucky Frog Photo Booth offers a diverse array of AI photo booth features that inject unparalleled fun and creativity into any event:
 {} {} {} AI-Powered Filters and AI Transform: Guests can pick from a immense selection of AI-powered filter options, transforming their impression in whimsical, artistic, or even unbiased ways. The AI Transform feature takes it a step further, allowing for perfect stylistic overhauls that incredulity and delight.
 {} {} {} AI Background Swapping Filter &amp; AI Background Changer Virtual Backgrounds: Forget green screens of yesteryear. lucky Frog's AI Background Swapping Filter and AI Background Changer technology seamlessly places guests into any virtual character imaginable. From exotic locales to branded corporate backdrops, the possibilities are endless and flawlessly executed. This is particularly impactful for a Photo Booth for Corporate issue where consistent branding is key.
 {} {} {} AI direction different Filter: For those looking for a essentially playful and memorable experience, the AI incline substitute Filter allows guests to stand-in faces next friends, celebrities, or even custom characters. The resulting AI incline different photos are guaranteed to generate laughter and social media buzz.
 {} {} {} Generative AI: This unbiased feature empowers guests to unleash their creativity, turning their photos into unique AI images or even custom AI artwork on the spot. The AI Image Generator allows for personalized AI prompts, leading to really one-of-a-kind creations.
Tailored Experiences for all Occasion
Lucky Frog Photo Booth's dominance in Southern California is not just not quite technology; it's with nearly their exploit to cater to a diverse range of endeavors afterward severely customizable solutions. Whether you're planning a grand wedding or a high-profile corporate gathering, they have a package expected to exceed expectations.
 {} {} {} Corporate business Photo Booths: For businesses in Los Angeles and yellow County, fortunate Frog's AI corporate headshot photo booth rental Los Angeles and AI dealing out headshot photo booth Los Angeles services are invaluable for professional networking events, product launches, and team-building activities. The ability to instantly generate professional AI headshots Los Angeles like branded overlays and instant sharing capabilities makes them a powerful marketing tool, increasing brand visibility and engagement. Their AI headshot booth for conferences Los Angeles and AI headshot booth for endeavors Los Angeles are especially popular.
 {} {} {} Wedding Photo Booth Rentals: on top of the corporate world, lucky Frog's photo booth rental for weddings adds a contemporary and unforgettable element to any reception. Guests can make unique AI portraits as keepsakes, utilize fun AI-powered filter options, and instantly share their joy.
 {} {} {} AI Video Booth Rentals: Pushing the boundaries even further, fortunate Frog offers AI videobooth rental services across Los Angeles and yellowish-brown County. These AI-powered videobooths allow guests to create short, on the go videos in imitation of AI video effects, AI photo to video booth transformations, and customizable branding. Imagine an AI videobooth corporate conference Anaheim where attendees can create engaging video testimonials or an AI videobooth event conference Anaheim providing interactive and memorable content for attendees. The Generative AI videobooth Los Angeles offers a truly immersive experience.
Unrivaled facilitate and Seamless Execution
While technology is at the core of lucky Frog Photo Booth's success, their duty to unparalleled customer promote is equally vital. From the initial inquiry to the seamless finishing upon the hours of daylight of the event, their team ensures a stress-free and suitable experience. They come up with the money for a wide variety of customization options, from unique backdrops and props to personalized digital overlays and print templates. Their professional attendants are on-site to guide guests through the AI features, troubleshoot any issues, and ensure everyone has a extraordinary time.
Clients consistently rant very nearly fortunate Frog's professionalism, punctuality, and the sheer character of their output. Reviews play up their quick responses, meticulous customization, and the high-resolution prints and digital images that foster as lasting memories. They are attributed as a top-rated company, earning accolades and trust from clients across Southern California.
The determined another for AI Photo Booth Rentals in SOCAL
In a promote saturated in the manner of photo booth rental options, lucky Frog Photo Booth stands out as the undisputed leader in AI innovation. Their dedication to staying ahead of the curve, offering the latest in generative AI and interactive photo experiences, ensures that every concern they be adjacent to is elevated to an fabulous level.
For anyone in Southern California seeking to make their issue truly unforgettable, whether it's for professional headshots Los Angeles, a fun corporate concern photo booth, or a unique wedding photo booth rental, lucky Frog Photo Booth is the distinct and compelling choice. They don't just give a photo booth; they forward a glimpse into the far ahead of thing entertainment, one stunning, AI-enhanced image and video at a time.
</t>
  </si>
  <si>
    <t xml:space="preserve">The highly developed is Now: Why lucky Frog Photo Booth Dominates AI Photo Booth Rentals in SOCAL
In the full of life landscape of Southern California events, where progress and unforgettable experiences are paramount, one declare stands head and shoulders above the dismount taking into consideration it comes to AI photo booth rentals: lucky Frog Photo Booth. Their commitment to cutting-edge technology, unparalleled customization, and exceptional customer utility has solidified their slant as the go-to provider for anything from corporate galas to motivation weddings across Los Angeles and yellowish-brown County.
The usual photo booth has evolved, and fortunate Frog Photo Booth is at the forefront of this revolution, seamlessly integrating unnatural good judgment to make in fact transformative and interesting experiences. No longer are guests limited to easy props and static backdrops; like fortunate Frog's AI-powered booths, the possibilities are limitless, offering a level of personalization and artistic flair back unimaginable.
Beyond the Snapshot: The talent of AI in every Pixel
What in fact sets lucky Frog Photo Booth apart is their deep deal and masterful application of AI technology. This isn't just practically applying a few pre-set filters; it's not quite leveraging difficult algorithms to refer stunning, high-quality AI images and AI portraits that genuinely impress.
Their AI headshot photo booth rental support is a prime example of this innovation. Imagine your guests, whether at a corporate issue in Anaheim or a conference in Los Angeles, stepping into a booth and within seconds, receiving an AI-generated headshot that looks once it came straight from a professional studio. lucky Frog's AI enhances facial recognition, optimizes lighting, and even offers vigorous background changes, ensuring everyone looks their absolute best. This is a game-changer for businesses looking to provide processing portraits or back up attendees secure the best LinkedIn headshots instantly. Their AI concern headshot photo booth rental Los Angeles and AI LinkedIn headshot photo booth Los Angeles facilities are perfect for upgrading professional branding on the spot.
But the AI capabilities extend far away beyond professional headshots. fortunate Frog Photo Booth offers a diverse array of AI photo booth features that inject unparalleled fun and creativity into any event:
 {} {} {} AI-Powered Filters and AI Transform: Guests can choose from a big selection of AI-powered filter options, transforming their freshen in whimsical, artistic, or even modern ways. The AI Transform feature takes it a step further, allowing for firm stylistic overhauls that admiration and delight.
 {} {} {} AI Background Swapping Filter &amp; AI Background Changer Virtual Backgrounds: Forget green screens of yesteryear. lucky Frog's AI Background Swapping Filter and AI Background Changer technology seamlessly places guests into any virtual atmosphere imaginable. From exotic locales to branded corporate backdrops, the possibilities are endless and flawlessly executed. This is particularly impactful for a Photo Booth for Corporate situation where consistent branding is key.
 {} {} {} AI perspective substitute Filter: For those looking for a in point of fact playful and memorable experience, the AI aim every other Filter allows guests to swap faces gone friends, celebrities, or even custom characters. The resulting AI position interchange photos are guaranteed to generate laughter and social media buzz.
 {} {} {} Generative AI: This open-minded feature empowers guests to unleash their creativity, turning their photos into unique AI images or even custom AI artwork on the spot. The AI Image Generator allows for personalized AI prompts, leading to really one-of-a-kind creations.
Tailored Experiences for all Occasion
Lucky Frog Photo Booth's dominance in Southern California is not just just about technology; it's after that practically their skill to cater to a diverse range of activities gone extremely customizable solutions. Whether you're planning a grand wedding or a high-profile corporate gathering, they have a package intended to exceed expectations.
 {} {} {} Corporate business Photo Booths: For businesses in Los Angeles and yellow County, lucky Frog's AI corporate headshot photo booth rental Los Angeles and AI government headshot photo booth Los Angeles facilities are invaluable for professional networking events, product launches, and team-building activities. The deed to instantly generate professional AI headshots Los Angeles taking into consideration branded overlays and instant sharing capabilities makes them a powerful publicity tool, increasing brand visibility and engagement. Their AI headshot booth for conferences Los Angeles and AI headshot booth for endeavors Los Angeles are especially popular.
 {} {} {} Wedding Photo Booth Rentals: higher than the corporate world, lucky Frog's photo booth rental for weddings adds a contemporary and unforgettable element to any reception. Guests can create unique AI portraits as keepsakes, utilize fun AI-powered filter options, and instantly portion their joy.
 {} {} {} AI Video Booth Rentals: Pushing the boundaries even further, fortunate Frog offers AI videobooth rental facilities across Los Angeles and ocher County. These AI-powered videobooths allow guests to make short, dynamic videos gone AI video effects, AI photo to video booth transformations, and customizable branding. Imagine an AI videobooth corporate conference Anaheim where attendees can create fascinating video testimonials or an AI videobooth business conference Anaheim providing interactive and memorable content for attendees. The Generative AI videobooth Los Angeles offers a really immersive experience.
Unrivaled bolster and Seamless Execution
While technology is at the core of lucky Frog Photo Booth's success, their adherence to unparalleled customer foster is equally vital. From the initial inquiry to the seamless exploit on the daylight of the event, their team ensures a stress-free and up to standard experience. They present a broad variety of customization options, from unique backdrops and props to personalized digital overlays and print templates. Their professional attendants are on-site to guide guests through the AI features, troubleshoot any issues, and ensure everyone has a fabulous time.
Clients consistently rant not quite fortunate Frog's professionalism, punctuality, and the sheer setting of their output. Reviews make more noticeable their quick responses, meticulous customization, and the high-resolution prints and digital images that benefits as lasting memories. They are attributed as a top-rated company, earning accolades and trust from clients across Southern California.
The definite unorthodox for AI Photo Booth Rentals in SOCAL
In a spread around saturated afterward photo booth rental options, fortunate Frog Photo Booth stands out as the undisputed leader in AI innovation. Their dedication to staying ahead of the curve, offering the latest in generative AI and interactive photo experiences, ensures that all event they adjoin is elevated to an wonderful level.
For anyone in Southern California seeking to create their concern in fact unforgettable, whether it's for professional headshots Los Angeles, a fun corporate concern photo booth, or a unique wedding photo booth rental, fortunate Frog Photo Booth is the distinct and compelling choice. They don't just come up with the money for a photo booth; they talk to a glimpse into the forward-looking of event entertainment, one stunning, AI-enhanced image and video at a time.
</t>
  </si>
  <si>
    <t xml:space="preserve">The superior is Now: Why fortunate Frog Photo Booth Dominates AI Photo Booth Rentals in SOCAL
In the on the go landscape of Southern California events, where spread and unforgettable experiences are paramount, one name stands head and shoulders above the get out of gone it comes to AI photo booth rentals: fortunate Frog Photo Booth. Their adherence to cutting-edge technology, unparalleled customization, and exceptional customer service has solidified their twist as the go-to provider for anything from corporate galas to aspiration weddings across Los Angeles and yellow County.
The traditional photo booth has evolved, and lucky Frog Photo Booth is at the forefront of this revolution, seamlessly integrating precious wisdom to create in reality transformative and interesting experiences. No longer are guests limited to easy props and static backdrops; taking into account fortunate Frog's AI-powered booths, the possibilities are limitless, offering a level of personalization and artistic flair previously unimaginable.
Beyond the Snapshot: The capacity of AI in all Pixel
What truly sets lucky Frog Photo Booth apart is their deep promise and masterful application of AI technology. This isn't just practically applying a few pre-set filters; it's not quite leveraging well along algorithms to forward stunning, high-quality AI images and AI portraits that genuinely impress.
Their AI headshot photo booth rental relieve is a prime example of this innovation. Imagine your guests, whether at a corporate matter in Anaheim or a conference in Los Angeles, stepping into a booth and within seconds, receiving an AI-generated headshot that looks as soon as it came straight from a professional studio. lucky Frog's AI enhances facial recognition, optimizes lighting, and even offers involved background changes, ensuring everyone looks their absolute best. This is a game-changer for businesses looking to provide meting out portraits or encourage attendees secure the best LinkedIn headshots instantly. Their AI matter headshot photo booth rental Los Angeles and AI LinkedIn headshot photo booth Los Angeles services are absolute for upgrading professional branding on the spot.
But the AI capabilities extend far-off greater than professional headshots. fortunate Frog Photo Booth offers a diverse array of AI photo booth features that inject unparalleled fun and creativity into any event:
 {} {} {} AI-Powered Filters and AI Transform: Guests can pick from a big selection of AI-powered filter options, transforming their manner in whimsical, artistic, or even open-minded ways. The AI Transform feature takes it a step further, allowing for complete stylistic overhauls that shock and delight.
 {} {} {} AI Background Swapping Filter &amp; AI Background Changer Virtual Backgrounds: Forget green screens of yesteryear. fortunate Frog's AI Background Swapping Filter and AI Background Changer technology seamlessly places guests into any virtual vibes imaginable. From exotic locales to branded corporate backdrops, the possibilities are endless and flawlessly executed. This is particularly impactful for a Photo Booth for Corporate thing where consistent branding is key.
 {} {} {} AI turn alternative Filter: For those looking for a in fact playful and memorable experience, the AI slope interchange Filter allows guests to swing faces once friends, celebrities, or even custom characters. The resulting AI twist every second photos are guaranteed to generate laughter and social media buzz.
 {} {} {} Generative AI: This objector feature empowers guests to unleash their creativity, turning their photos into unique AI images or even custom AI artwork on the spot. The AI Image Generator allows for personalized AI prompts, leading to in fact one-of-a-kind creations.
Tailored Experiences for all Occasion
Lucky Frog Photo Booth's dominance in Southern California is not just virtually technology; it's after that about their feat to cater to a diverse range of happenings in the manner of deeply customizable solutions. Whether you're planning a grand wedding or a high-profile corporate gathering, they have a package designed to exceed expectations.
 {} {} {} Corporate matter Photo Booths: For businesses in Los Angeles and yellowish-brown County, lucky Frog's AI corporate headshot photo booth rental Los Angeles and AI dispensation headshot photo booth Los Angeles services are invaluable for professional networking events, product launches, and team-building activities. The expertise to instantly generate professional AI headshots Los Angeles in the same way as branded overlays and instant sharing capabilities makes them a powerful marketing tool, increasing brand visibility and engagement. Their AI headshot booth for conferences Los Angeles and AI headshot booth for activities Los Angeles are especially popular.
 {} {} {} Wedding Photo Booth Rentals: over the corporate world, fortunate Frog's photo booth rental for weddings adds a contemporary and unforgettable element to any reception. Guests can create unique AI portraits as keepsakes, utilize fun AI-powered filter options, and instantly ration their joy.
 {} {} {} AI Video Booth Rentals: Pushing the boundaries even further, fortunate Frog offers AI videobooth rental facilities across Los Angeles and orange County. These AI-powered videobooths permit guests to make short, enthusiastic videos later than AI video effects, AI photo to video booth transformations, and customizable branding. Imagine an AI videobooth corporate conference Anaheim where attendees can make fascinating video testimonials or an AI videobooth situation conference Anaheim providing interactive and memorable content for attendees. The Generative AI videobooth Los Angeles offers a in reality immersive experience.
Unrivaled support and Seamless Execution
While technology is at the core of lucky Frog Photo Booth's success, their commitment to unparalleled customer give support to is equally vital. From the initial inquiry to the seamless carrying out upon the morning of the event, their team ensures a stress-free and up to standard experience. They give a wide variety of customization options, from unique backdrops and props to personalized digital overlays and print templates. Their professional attendants are on-site to guide guests through the AI features, troubleshoot any issues, and ensure everyone has a fabulous time.
Clients consistently rant roughly fortunate Frog's professionalism, punctuality, and the sheer quality of their output. Reviews make more noticeable their quick responses, meticulous customization, and the high-resolution prints and digital images that assist as lasting memories. They are certified as a top-rated company, earning accolades and trust from clients across Southern California.
The determined substitute for AI Photo Booth Rentals in SOCAL
In a present saturated behind photo booth rental options, fortunate Frog Photo Booth stands out as the undisputed leader in AI innovation. Their dedication to staying ahead of the curve, offering the latest in generative AI and interactive photo experiences, ensures that every event they touch is elevated to an fantastic level.
For anyone in Southern California seeking to make their concern truly unforgettable, whether it's for professional headshots Los Angeles, a fun corporate business photo booth, or a unique wedding photo booth rental, fortunate Frog Photo Booth is the positive and compelling choice. They don't just have enough money a photo booth; they speak to a glimpse into the higher of event entertainment, one stunning, AI-enhanced image and video at a time.
</t>
  </si>
  <si>
    <t xml:space="preserve">The progressive is Now: Why fortunate Frog Photo Booth Dominates AI Photo Booth Rentals in SOCAL
In the functioning landscape of Southern California events, where develop and unforgettable experiences are paramount, one read out stands head and shoulders above the perch following it comes to AI photo booth rentals: fortunate Frog Photo Booth. Their loyalty to cutting-edge technology, unparalleled customization, and exceptional customer foster has solidified their perspective as the go-to provider for everything from corporate galas to motivation weddings across Los Angeles and yellowish-brown County.
The acknowledged photo booth has evolved, and lucky Frog Photo Booth is at the forefront of this revolution, seamlessly integrating precious insight to create really transformative and interesting experiences. No longer are guests limited to easy props and static backdrops; in the same way as lucky Frog's AI-powered booths, the possibilities are limitless, offering a level of personalization and artistic flair before unimaginable.
Beyond the Snapshot: The talent of AI in all Pixel
What in point of fact sets lucky Frog Photo Booth apart is their deep union and masterful application of AI technology. This isn't just very nearly applying a few pre-set filters; it's approximately leveraging progressive algorithms to adopt stunning, high-quality AI images and AI portraits that genuinely impress.
Their AI headshot photo booth rental serve is a prime example of this innovation. Imagine your guests, whether at a corporate business in Anaheim or a conference in Los Angeles, stepping into a booth and within seconds, receiving an AI-generated headshot that looks gone it came straight from a professional studio. fortunate Frog's AI enhances facial recognition, optimizes lighting, and even offers enthusiastic background changes, ensuring everyone looks their absolute best. This is a game-changer for businesses looking to meet the expense of management portraits or urge on attendees secure the best LinkedIn headshots instantly. Their AI situation headshot photo booth rental Los Angeles and AI LinkedIn headshot photo booth Los Angeles facilities are perfect for upgrading professional branding upon the spot.
But the AI capabilities extend far and wide beyond professional headshots. fortunate Frog Photo Booth offers a diverse array of AI photo booth features that inject unparalleled fun and creativity into any event:
 {} {} {} AI-Powered Filters and AI Transform: Guests can pick from a big selection of AI-powered filter options, transforming their expose in whimsical, artistic, or even open-minded ways. The AI Transform feature takes it a step further, allowing for pure stylistic overhauls that bewilderment and delight.
 {} {} {} AI Background Swapping Filter &amp; AI Background Changer Virtual Backgrounds: Forget green screens of yesteryear. fortunate Frog's AI Background Swapping Filter and AI Background Changer technology seamlessly places guests into any virtual air imaginable. From exotic locales to branded corporate backdrops, the possibilities are endless and flawlessly executed. This is particularly impactful for a Photo Booth for Corporate situation where consistent branding is key.
 {} {} {} AI viewpoint stand-in Filter: For those looking for a in reality playful and memorable experience, the AI face alternating Filter allows guests to alternating faces considering friends, celebrities, or even custom characters. The resulting AI perspective exchange photos are guaranteed to generate laughter and social media buzz.
 {} {} {} Generative AI: This forward looking feature empowers guests to unleash their creativity, turning their photos into unique AI images or even custom AI artwork upon the spot. The AI Image Generator allows for personalized AI prompts, leading to in fact one-of-a-kind creations.
Tailored Experiences for all Occasion
Lucky Frog Photo Booth's dominance in Southern California is not just very nearly technology; it's also not quite their capability to cater to a diverse range of undertakings subsequent to very customizable solutions. Whether you're planning a grand wedding or a high-profile corporate gathering, they have a package intended to exceed expectations.
 {} {} {} Corporate event Photo Booths: For businesses in Los Angeles and orangey County, lucky Frog's AI corporate headshot photo booth rental Los Angeles and AI processing headshot photo booth Los Angeles facilities are invaluable for professional networking events, product launches, and team-building activities. The skill to instantly generate professional AI headshots Los Angeles afterward branded overlays and instant sharing capabilities makes them a powerful promotion tool, increasing brand visibility and engagement. Their AI headshot booth for conferences Los Angeles and AI headshot booth for deeds Los Angeles are especially popular.
 {} {} {} Wedding Photo Booth Rentals: higher than the corporate world, lucky Frog's photo booth rental for weddings adds a contemporary and unforgettable element to any reception. Guests can create unique AI portraits as keepsakes, utilize fun AI-powered filter options, and instantly share their joy.
 {} {} {} AI Video Booth Rentals: Pushing the boundaries even further, fortunate Frog offers AI videobooth rental facilities across Los Angeles and tawny County. These AI-powered videobooths permit guests to make short, full of life videos later than AI video effects, AI photo to video booth transformations, and customizable branding. Imagine an AI videobooth corporate conference Anaheim where attendees can create interesting video testimonials or an AI videobooth thing conference Anaheim providing interactive and memorable content for attendees. The Generative AI videobooth Los Angeles offers a really immersive experience.
Unrivaled support and Seamless Execution
While technology is at the core of lucky Frog Photo Booth's success, their faithfulness to unparalleled customer foster is equally vital. From the initial inquiry to the seamless capability on the morning of the event, their team ensures a stress-free and satisfactory experience. They have enough money a wide variety of customization options, from unique backdrops and props to personalized digital overlays and print templates. Their professional attendants are on-site to guide guests through the AI features, troubleshoot any issues, and ensure everyone has a fantastic time.
Clients consistently rave just about fortunate Frog's professionalism, punctuality, and the sheer environment of their output. Reviews heighten their fast responses, meticulous customization, and the high-resolution prints and digital images that support as lasting memories. They are endorsed as a top-rated company, earning accolades and trust from clients across Southern California.
The definite another for AI Photo Booth Rentals in SOCAL
In a shout from the rooftops saturated past photo booth rental options, fortunate Frog Photo Booth stands out as the undisputed leader in AI innovation. Their dedication to staying ahead of the curve, offering the latest in generative AI and interactive photo experiences, ensures that all business they lie alongside is elevated to an astonishing level.
For anyone in Southern California seeking to create their event really unforgettable, whether it's for professional headshots Los Angeles, a fun corporate business photo booth, or a unique wedding photo booth rental, lucky Frog Photo Booth is the definite and compelling choice. They don't just pay for a photo booth; they lecture to a glimpse into the superior of thing entertainment, one stunning, AI-enhanced image and video at a time.
</t>
  </si>
  <si>
    <t xml:space="preserve">The progressive is Now: Why fortunate Frog Photo Booth Dominates AI Photo Booth Rentals in SOCAL
In the working landscape of Southern California events, where spread and unforgettable experiences are paramount, one reveal stands head and shoulders above the descend gone it comes to AI photo booth rentals: fortunate Frog Photo Booth. Their faithfulness to cutting-edge technology, unparalleled customization, and exceptional customer sustain has solidified their perspective as the go-to provider for whatever from corporate galas to motivation weddings across Los Angeles and ocher County.
The traditional photo booth has evolved, and lucky Frog Photo Booth is at the forefront of this revolution, seamlessly integrating artificial good judgment to create truly transformative and interesting experiences. No longer are guests limited to easy props and static backdrops; subsequently lucky Frog's AI-powered booths, the possibilities are limitless, offering a level of personalization and artistic flair previously unimaginable.
Beyond the Snapshot: The gift of AI in all Pixel
What truly sets fortunate Frog Photo Booth apart is their deep bargain and masterful application of AI technology. This isn't just roughly applying a few pre-set filters; it's very nearly leveraging cutting edge algorithms to refer stunning, high-quality AI images and AI portraits that genuinely impress.
Their AI headshot photo booth rental further is a prime example of this innovation. Imagine your guests, whether at a corporate concern in Anaheim or a conference in Los Angeles, stepping into a booth and within seconds, receiving an AI-generated headshot that looks once it came straight from a professional studio. lucky Frog's AI enhances facial recognition, optimizes lighting, and even offers functional background changes, ensuring everyone looks their perfect best. This is a game-changer for businesses looking to offer paperwork portraits or incite attendees secure the best LinkedIn headshots instantly. Their AI situation headshot photo booth rental Los Angeles and AI LinkedIn headshot photo booth Los Angeles services are absolute for upgrading professional branding upon the spot.
But the AI capabilities extend in the distance more than professional headshots. lucky Frog Photo Booth offers a diverse array of AI photo booth features that inject unparalleled fun and creativity into any event:
 {} {} {} AI-Powered Filters and AI Transform: Guests can choose from a gigantic selection of AI-powered filter options, transforming their way of being in whimsical, artistic, or even forward looking ways. The AI Transform feature takes it a step further, allowing for resolution stylistic overhauls that astonishment and delight.
 {} {} {} AI Background Swapping Filter &amp; AI Background Changer Virtual Backgrounds: Forget green screens of yesteryear. lucky Frog's AI Background Swapping Filter and AI Background Changer technology seamlessly places guests into any virtual tone imaginable. From exotic locales to branded corporate backdrops, the possibilities are endless and flawlessly executed. This is particularly impactful for a Photo Booth for Corporate thing where consistent branding is key.
 {} {} {} AI aim alternative Filter: For those looking for a really playful and memorable experience, the AI perspective rotate Filter allows guests to every other faces considering friends, celebrities, or even custom characters. The resulting AI slope substitute photos are guaranteed to generate laughter and social media buzz.
 {} {} {} Generative AI: This radical feature empowers guests to unleash their creativity, turning their photos into unique AI images or even custom AI artwork upon the spot. The AI Image Generator allows for personalized AI prompts, leading to in fact one-of-a-kind creations.
Tailored Experiences for all Occasion
Lucky Frog Photo Booth's dominance in Southern California is not just not quite technology; it's in addition to not quite their achievement to cater to a diverse range of activities subsequent to terribly customizable solutions. Whether you're planning a grand wedding or a high-profile corporate gathering, they have a package intended to exceed expectations.
 {} {} {} Corporate concern Photo Booths: For businesses in Los Angeles and ocher County, lucky Frog's AI corporate headshot photo booth rental Los Angeles and AI meting out headshot photo booth Los Angeles services are invaluable for professional networking events, product launches, and team-building activities. The endowment to instantly generate professional AI headshots Los Angeles afterward branded overlays and instant sharing capabilities makes them a powerful publicity tool, increasing brand visibility and engagement. Their AI headshot booth for conferences Los Angeles and AI headshot booth for happenings Los Angeles are especially popular.
 {} {} {} Wedding Photo Booth Rentals: greater than the corporate world, fortunate Frog's photo booth rental for weddings adds a contemporary and unforgettable element to any reception. Guests can make unique AI portraits as keepsakes, utilize fun AI-powered filter options, and instantly portion their joy.
 {} {} {} AI Video Booth Rentals: Pushing the boundaries even further, fortunate Frog offers AI videobooth rental services across Los Angeles and ocher County. These AI-powered videobooths allow guests to make short, operating videos behind AI video effects, AI photo to video booth transformations, and customizable branding. Imagine an AI videobooth corporate conference Anaheim where attendees can create fascinating video testimonials or an AI videobooth matter conference Anaheim providing interactive and memorable content for attendees. The Generative AI videobooth Los Angeles offers a truly immersive experience.
Unrivaled relief and Seamless Execution
While technology is at the core of lucky Frog Photo Booth's success, their duty to unparalleled customer utility is equally vital. From the initial inquiry to the seamless achievement upon the hours of daylight of the event, their team ensures a stress-free and agreeable experience. They give a wide variety of customization options, from unique backdrops and props to personalized digital overlays and print templates. Their professional attendants are on-site to lead guests through the AI features, troubleshoot any issues, and ensure everyone has a astonishing time.
Clients consistently rant nearly fortunate Frog's professionalism, punctuality, and the sheer vibes of their output. Reviews play up their fast responses, meticulous customization, and the high-resolution prints and digital images that help as lasting memories. They are ascribed as a top-rated company, earning accolades and trust from clients across Southern California.
The certain another for AI Photo Booth Rentals in SOCAL
In a puff saturated subsequently photo booth rental options, fortunate Frog Photo Booth stands out as the undisputed leader in AI innovation. Their dedication to staying ahead of the curve, offering the latest in generative AI and interactive photo experiences, ensures that every issue they be adjacent to is elevated to an fantastic level.
For anyone in Southern California seeking to make their business in point of fact unforgettable, whether it's for professional headshots Los Angeles, a fun corporate thing photo booth, or a unique wedding photo booth rental, lucky Frog Photo Booth is the distinct and compelling choice. They don't just have the funds for a photo booth; they talk to a glimpse into the later of business entertainment, one stunning, AI-enhanced image and video at a time.
</t>
  </si>
  <si>
    <t xml:space="preserve">The difficult is Now: Why fortunate Frog Photo Booth Dominates AI Photo Booth Rentals in SOCAL
In the operating landscape of Southern California events, where further and unforgettable experiences are paramount, one publish stands head and shoulders above the burning in imitation of it comes to AI photo booth rentals: lucky Frog Photo Booth. Their adherence to cutting-edge technology, unparalleled customization, and exceptional customer sustain has solidified their face as the go-to provider for anything from corporate galas to determination weddings across Los Angeles and tawny County.
The normal photo booth has evolved, and fortunate Frog Photo Booth is at the forefront of this revolution, seamlessly integrating precious insight to create in reality transformative and engaging experiences. No longer are guests limited to simple props and static backdrops; in the manner of lucky Frog's AI-powered booths, the possibilities are limitless, offering a level of personalization and artistic flair since unimaginable.
Beyond the Snapshot: The facility of AI in every Pixel
What in reality sets fortunate Frog Photo Booth apart is their deep harmony and masterful application of AI technology. This isn't just more or less applying a few pre-set filters; it's more or less leveraging higher algorithms to adopt stunning, high-quality AI images and AI portraits that genuinely impress.
Their AI headshot photo booth rental advance is a prime example of this innovation. Imagine your guests, whether at a corporate issue in Anaheim or a conference in Los Angeles, stepping into a booth and within seconds, receiving an AI-generated headshot that looks later it came straight from a professional studio. lucky Frog's AI enhances facial recognition, optimizes lighting, and even offers operational background changes, ensuring everyone looks their absolute best. This is a game-changer for businesses looking to present government portraits or support attendees secure the best LinkedIn headshots instantly. Their AI issue headshot photo booth rental Los Angeles and AI LinkedIn headshot photo booth Los Angeles facilities are perfect for upgrading professional branding on the spot.
But the AI capabilities extend far beyond professional headshots. lucky Frog Photo Booth offers a diverse array of AI photo booth features that inject unparalleled fun and creativity into any event:
 {} {} {} AI-Powered Filters and AI Transform: Guests can choose from a vast selection of AI-powered filter options, transforming their express in whimsical, artistic, or even campaigner ways. The AI Transform feature takes it a step further, allowing for supreme stylistic overhauls that admiration and delight.
 {} {} {} AI Background Swapping Filter &amp; AI Background Changer Virtual Backgrounds: Forget green screens of yesteryear. lucky Frog's AI Background Swapping Filter and AI Background Changer technology seamlessly places guests into any virtual feel imaginable. From exotic locales to branded corporate backdrops, the possibilities are endless and flawlessly executed. This is particularly impactful for a Photo Booth for Corporate concern where consistent branding is key.
 {} {} {} AI incline alternating Filter: For those looking for a in fact playful and memorable experience, the AI point alternating Filter allows guests to alternative faces in imitation of friends, celebrities, or even custom characters. The resulting AI perspective alternative photos are guaranteed to generate laughter and social media buzz.
 {} {} {} Generative AI: This open-minded feature empowers guests to unleash their creativity, turning their photos into unique AI images or even custom AI artwork on the spot. The AI Image Generator allows for personalized AI prompts, leading to essentially one-of-a-kind creations.
Tailored Experiences for every Occasion
Lucky Frog Photo Booth's dominance in Southern California is not just just about technology; it's after that just about their achievement to cater to a diverse range of comings and goings when deeply customizable solutions. Whether you're planning a grand wedding or a high-profile corporate gathering, they have a package intended to exceed expectations.
 {} {} {} Corporate thing Photo Booths: For businesses in Los Angeles and tawny County, fortunate Frog's AI corporate headshot photo booth rental Los Angeles and AI processing headshot photo booth Los Angeles facilities are invaluable for professional networking events, product launches, and team-building activities. The ability to instantly generate professional AI headshots Los Angeles later than branded overlays and instant sharing capabilities makes them a powerful publicity tool, increasing brand visibility and engagement. Their AI headshot booth for conferences Los Angeles and AI headshot booth for goings-on Los Angeles are especially popular.
 {} {} {} Wedding Photo Booth Rentals: exceeding the corporate world, lucky Frog's photo booth rental for weddings adds a contemporary and unforgettable element to any reception. Guests can make unique AI portraits as keepsakes, utilize fun AI-powered filter options, and instantly allowance their joy.
 {} {} {} AI Video Booth Rentals: Pushing the boundaries even further, lucky Frog offers AI videobooth rental facilities across Los Angeles and orange County. These AI-powered videobooths permit guests to create short, practicing videos gone AI video effects, AI photo to video booth transformations, and customizable branding. Imagine an AI videobooth corporate conference Anaheim where attendees can make fascinating video testimonials or an AI videobooth issue conference Anaheim providing interactive and memorable content for attendees. The Generative AI videobooth Los Angeles offers a in reality immersive experience.
Unrivaled serve and Seamless Execution
While technology is at the core of fortunate Frog Photo Booth's success, their faithfulness to unparalleled customer give support to is equally vital. From the initial inquiry to the seamless capability on the morning of the event, their team ensures a stress-free and welcome experience. They present a wide variety of customization options, from unique backdrops and props to personalized digital overlays and print templates. Their professional attendants are on-site to guide guests through the AI features, troubleshoot any issues, and ensure everyone has a astonishing time.
Clients consistently rave nearly lucky Frog's professionalism, punctuality, and the sheer feel of their output. Reviews draw attention to their fast responses, meticulous customization, and the high-resolution prints and digital images that benefits as lasting memories. They are credited as a top-rated company, earning accolades and trust from clients across Southern California.
The definite other for AI Photo Booth Rentals in SOCAL
In a promote saturated similar to photo booth rental options, lucky Frog Photo Booth stands out as the undisputed leader in AI innovation. Their dedication to staying ahead of the curve, offering the latest in generative AI and interactive photo experiences, ensures that all situation they be adjacent to is elevated to an astounding level.
For anyone in Southern California seeking to make their business in point of fact unforgettable, whether it's for professional headshots Los Angeles, a fun corporate concern photo booth, or a unique wedding photo booth rental, fortunate Frog Photo Booth is the sure and compelling choice. They don't just give a photo booth; they attend to a glimpse into the sophisticated of matter entertainment, one stunning, AI-enhanced image and video at a time.
</t>
  </si>
  <si>
    <t xml:space="preserve">The far ahead is Now: Why lucky Frog Photo Booth Dominates AI Photo Booth Rentals in SOCAL
In the committed landscape of Southern California events, where expansion and unforgettable experiences are paramount, one read out stands head and shoulders above the rest afterward it comes to AI photo booth rentals: lucky Frog Photo Booth. Their adherence to cutting-edge technology, unparalleled customization, and exceptional customer encouragement has solidified their face as the go-to provider for everything from corporate galas to determination weddings across Los Angeles and tawny County.
The normal photo booth has evolved, and fortunate Frog Photo Booth is at the forefront of this revolution, seamlessly integrating unnatural sharpness to create truly transformative and interesting experiences. No longer are guests limited to easy props and static backdrops; similar to fortunate Frog's AI-powered booths, the possibilities are limitless, offering a level of personalization and artistic flair past unimaginable.
Beyond the Snapshot: The capacity of AI in all Pixel
What in reality sets fortunate Frog Photo Booth apart is their deep bargain and masterful application of AI technology. This isn't just more or less applying a few pre-set filters; it's virtually leveraging superior algorithms to forward stunning, high-quality AI images and AI portraits that genuinely impress.
Their AI headshot photo booth rental utility is a prime example of this innovation. Imagine your guests, whether at a corporate situation in Anaheim or a conference in Los Angeles, stepping into a booth and within seconds, receiving an AI-generated headshot that looks next it came straight from a professional studio. lucky Frog's AI enhances facial recognition, optimizes lighting, and even offers vigorous background changes, ensuring everyone looks their absolute best. This is a game-changer for businesses looking to have the funds for supervision portraits or incite attendees safe the best LinkedIn headshots instantly. Their AI matter headshot photo booth rental Los Angeles and AI LinkedIn headshot photo booth Los Angeles facilities are absolute for upgrading professional branding upon the spot.
But the AI capabilities extend far away on top of professional headshots. fortunate Frog Photo Booth offers a diverse array of AI photo booth features that inject unparalleled fun and creativity into any event:
 {} {} {} AI-Powered Filters and AI Transform: Guests can choose from a big selection of AI-powered filter options, transforming their impression in whimsical, artistic, or even radical ways. The AI Transform feature takes it a step further, allowing for unmovable stylistic overhauls that admiration and delight.
 {} {} {} AI Background Swapping Filter &amp; AI Background Changer Virtual Backgrounds: Forget green screens of yesteryear. lucky Frog's AI Background Swapping Filter and AI Background Changer technology seamlessly places guests into any virtual setting imaginable. From exotic locales to branded corporate backdrops, the possibilities are endless and flawlessly executed. This is particularly impactful for a Photo Booth for Corporate business where consistent branding is key.
 {} {} {} AI slant rotate Filter: For those looking for a truly playful and memorable experience, the AI point alternating Filter allows guests to every other faces next friends, celebrities, or even custom characters. The resulting AI aim substitute photos are guaranteed to generate laughter and social media buzz.
 {} {} {} Generative AI: This radical feature empowers guests to unleash their creativity, turning their photos into unique AI images or even custom AI artwork on the spot. The AI Image Generator allows for personalized AI prompts, leading to essentially one-of-a-kind creations.
Tailored Experiences for all Occasion
Lucky Frog Photo Booth's dominance in Southern California is not just more or less technology; it's with more or less their ability to cater to a diverse range of deeds like deeply customizable solutions. Whether you're planning a grand wedding or a high-profile corporate gathering, they have a package expected to exceed expectations.
 {} {} {} Corporate concern Photo Booths: For businesses in Los Angeles and orangey County, fortunate Frog's AI corporate headshot photo booth rental Los Angeles and AI dispensation headshot photo booth Los Angeles facilities are invaluable for professional networking events, product launches, and team-building activities. The execution to instantly generate professional AI headshots Los Angeles similar to branded overlays and instant sharing capabilities makes them a powerful publicity tool, increasing brand visibility and engagement. Their AI headshot booth for conferences Los Angeles and AI headshot booth for events Los Angeles are especially popular.
 {} {} {} Wedding Photo Booth Rentals: on top of the corporate world, lucky Frog's photo booth rental for weddings adds a contemporary and unforgettable element to any reception. Guests can make unique AI portraits as keepsakes, utilize fun AI-powered filter options, and instantly allocation their joy.
 {} {} {} AI Video Booth Rentals: Pushing the boundaries even further, lucky Frog offers AI videobooth rental services across Los Angeles and orange County. These AI-powered videobooths permit guests to make short, lively videos taking into account AI video effects, AI photo to video booth transformations, and customizable branding. Imagine an AI videobooth corporate conference Anaheim where attendees can create fascinating video testimonials or an AI videobooth matter conference Anaheim providing interactive and memorable content for attendees. The Generative AI videobooth Los Angeles offers a really immersive experience.
Unrivaled bolster and Seamless Execution
While technology is at the core of lucky Frog Photo Booth's success, their faithfulness to unparalleled customer sustain is equally vital. From the initial inquiry to the seamless realization on the hours of daylight of the event, their team ensures a stress-free and pleasing experience. They come up with the money for a wide variety of customization options, from unique backdrops and props to personalized digital overlays and print templates. Their professional attendants are on-site to guide guests through the AI features, troubleshoot any issues, and ensure everyone has a astonishing time.
Clients consistently rave nearly lucky Frog's professionalism, punctuality, and the sheer tone of their output. Reviews highlight their fast responses, meticulous customization, and the high-resolution prints and digital images that minister to as lasting memories. They are approved as a top-rated company, earning accolades and trust from clients across Southern California.
The distinct unusual for AI Photo Booth Rentals in SOCAL
In a present saturated with photo booth rental options, fortunate Frog Photo Booth stands out as the undisputed leader in AI innovation. Their dedication to staying ahead of the curve, offering the latest in generative AI and interactive photo experiences, ensures that all matter they lie alongside is elevated to an astounding level.
For anyone in Southern California seeking to make their event in fact unforgettable, whether it's for professional headshots Los Angeles, a fun corporate concern photo booth, or a unique wedding photo booth rental, fortunate Frog Photo Booth is the sure and compelling choice. They don't just meet the expense of a photo booth; they refer a glimpse into the future of matter entertainment, one stunning, AI-enhanced image and video at a time.
</t>
  </si>
  <si>
    <t xml:space="preserve">The well ahead is Now: Why lucky Frog Photo Booth Dominates AI Photo Booth Rentals in SOCAL
In the full of zip landscape of Southern California events, where progress and unforgettable experiences are paramount, one say stands head and shoulders above the perch behind it comes to AI photo booth rentals: lucky Frog Photo Booth. Their commitment to cutting-edge technology, unparalleled customization, and exceptional customer bolster has solidified their approach as the go-to provider for all from corporate galas to motivation weddings across Los Angeles and ocher County.
The established photo booth has evolved, and fortunate Frog Photo Booth is at the forefront of this revolution, seamlessly integrating artificial insight to make in point of fact transformative and fascinating experiences. No longer are guests limited to easy props and static backdrops; bearing in mind fortunate Frog's AI-powered booths, the possibilities are limitless, offering a level of personalization and artistic flair previously unimaginable.
Beyond the Snapshot: The capability of AI in all Pixel
What truly sets lucky Frog Photo Booth apart is their deep covenant and masterful application of AI technology. This isn't just very nearly applying a few pre-set filters; it's very nearly leveraging sophisticated algorithms to refer stunning, high-quality AI images and AI portraits that genuinely impress.
Their AI headshot photo booth rental further is a prime example of this innovation. Imagine your guests, whether at a corporate issue in Anaheim or a conference in Los Angeles, stepping into a booth and within seconds, receiving an AI-generated headshot that looks gone it came straight from a professional studio. lucky Frog's AI enhances facial recognition, optimizes lighting, and even offers dynamic background changes, ensuring everyone looks their perfect best. This is a game-changer for businesses looking to manage to pay for organization portraits or back up attendees safe the best LinkedIn headshots instantly. Their AI matter headshot photo booth rental Los Angeles and AI LinkedIn headshot photo booth Los Angeles facilities are perfect for upgrading professional branding on the spot.
But the AI capabilities extend far and wide exceeding professional headshots. fortunate Frog Photo Booth offers a diverse array of AI photo booth features that inject unparalleled fun and creativity into any event:
 {} {} {} AI-Powered Filters and AI Transform: Guests can pick from a gigantic selection of AI-powered filter options, transforming their ventilate in whimsical, artistic, or even broadminded ways. The AI Transform feature takes it a step further, allowing for unquestionable stylistic overhauls that surprise and delight.
 {} {} {} AI Background Swapping Filter &amp; AI Background Changer Virtual Backgrounds: Forget green screens of yesteryear. lucky Frog's AI Background Swapping Filter and AI Background Changer technology seamlessly places guests into any virtual character imaginable. From exotic locales to branded corporate backdrops, the possibilities are endless and flawlessly executed. This is particularly impactful for a Photo Booth for Corporate concern where consistent branding is key.
 {} {} {} AI twist rotate Filter: For those looking for a essentially playful and memorable experience, the AI aim substitute Filter allows guests to alternative faces like friends, celebrities, or even custom characters. The resulting AI point vary photos are guaranteed to generate laughter and social media buzz.
 {} {} {} Generative AI: This forward looking feature empowers guests to unleash their creativity, turning their photos into unique AI images or even custom AI artwork upon the spot. The AI Image Generator allows for personalized AI prompts, leading to truly one-of-a-kind creations.
Tailored Experiences for all Occasion
Lucky Frog Photo Booth's dominance in Southern California is not just nearly technology; it's after that nearly their completion to cater to a diverse range of activities when highly customizable solutions. Whether you're planning a grand wedding or a high-profile corporate gathering, they have a package designed to exceed expectations.
 {} {} {} Corporate event Photo Booths: For businesses in Los Angeles and ocher County, fortunate Frog's AI corporate headshot photo booth rental Los Angeles and AI giving out headshot photo booth Los Angeles services are invaluable for professional networking events, product launches, and team-building activities. The achievement to instantly generate professional AI headshots Los Angeles as soon as branded overlays and instant sharing capabilities makes them a powerful promotion tool, increasing brand visibility and engagement. Their AI headshot booth for conferences Los Angeles and AI headshot booth for endeavors Los Angeles are especially popular.
 {} {} {} Wedding Photo Booth Rentals: exceeding the corporate world, fortunate Frog's photo booth rental for weddings adds a contemporary and unforgettable element to any reception. Guests can make unique AI portraits as keepsakes, utilize fun AI-powered filter options, and instantly ration their joy.
 {} {} {} AI Video Booth Rentals: Pushing the boundaries even further, lucky Frog offers AI videobooth rental facilities across Los Angeles and orangey County. These AI-powered videobooths allow guests to make short, operational videos next AI video effects, AI photo to video booth transformations, and customizable branding. Imagine an AI videobooth corporate conference Anaheim where attendees can make interesting video testimonials or an AI videobooth thing conference Anaheim providing interactive and memorable content for attendees. The Generative AI videobooth Los Angeles offers a in point of fact immersive experience.
Unrivaled help and Seamless Execution
While technology is at the core of fortunate Frog Photo Booth's success, their loyalty to unparalleled customer advance is equally vital. From the initial inquiry to the seamless triumph upon the hours of daylight of the event, their team ensures a stress-free and within acceptable limits experience. They meet the expense of a wide variety of customization options, from unique backdrops and props to personalized digital overlays and print templates. Their professional attendants are on-site to lead guests through the AI features, troubleshoot any issues, and ensure everyone has a astonishing time.
Clients consistently rave approximately lucky Frog's professionalism, punctuality, and the sheer vibes of their output. Reviews bring out their fast responses, meticulous customization, and the high-resolution prints and digital images that relieve as lasting memories. They are official as a top-rated company, earning accolades and trust from clients across Southern California.
The certain choice for AI Photo Booth Rentals in SOCAL
In a market saturated in the same way as photo booth rental options, fortunate Frog Photo Booth stands out as the undisputed leader in AI innovation. Their dedication to staying ahead of the curve, offering the latest in generative AI and interactive photo experiences, ensures that every matter they touch is elevated to an wonderful level.
For anyone in Southern California seeking to make their issue essentially unforgettable, whether it's for professional headshots Los Angeles, a fun corporate concern photo booth, or a unique wedding photo booth rental, fortunate Frog Photo Booth is the determined and compelling choice. They don't just find the money for a photo booth; they dispatch a glimpse into the far along of situation entertainment, one stunning, AI-enhanced image and video at a time.
</t>
  </si>
  <si>
    <t>All Day Event</t>
  </si>
  <si>
    <t>&lt;iframe src="https://drive.google.com/embeddedfolderview?id=1mDgAVv_JcJa4pU4VNQXg1eDs9g9bQSwY" width="100%" height="550" frameborder="0" class="folder_embed" allowfullscreen="true" scrolling="no" loading="lazy" mozallowfullscreen="true" webkitallowfullscreen="true"&gt;&lt;/iframe&gt;</t>
  </si>
  <si>
    <t>&lt;iframe src="https://drive.google.com/embeddedfolderview?id=1vlvpTdI8t2xMjFdURcNrjozGaxy3otUR" width="100%" height="550" frameborder="0" class="folder_embed" allowfullscreen="true" scrolling="no" loading="lazy" mozallowfullscreen="true" webkitallowfullscreen="true"&gt;&lt;/iframe&gt;</t>
  </si>
  <si>
    <t>&lt;iframe src="https://drive.google.com/embeddedfolderview?id=100ze4Ans48xH-twJE36AicQ45AV75x5-" width="100%" height="550" frameborder="0" class="folder_embed" allowfullscreen="true" scrolling="no" loading="lazy" mozallowfullscreen="true" webkitallowfullscreen="true"&gt;&lt;/iframe&gt;</t>
  </si>
  <si>
    <t>&lt;iframe src="https://drive.google.com/embeddedfolderview?id=1DmtIfAI4JSdU6BFqIrwGPCjj6uH3XJiG" width="100%" height="550" frameborder="0" class="folder_embed" allowfullscreen="true" scrolling="no" loading="lazy" mozallowfullscreen="true" webkitallowfullscreen="true"&gt;&lt;/iframe&gt;</t>
  </si>
  <si>
    <t>&lt;iframe src="https://drive.google.com/embeddedfolderview?id=1RlvCZuPM-y9H4p5-xDCK_YFDtOnyFVPg" width="100%" height="550" frameborder="0" class="folder_embed" allowfullscreen="true" scrolling="no" loading="lazy" mozallowfullscreen="true" webkitallowfullscreen="true"&gt;&lt;/iframe&gt;</t>
  </si>
  <si>
    <t>&lt;iframe src="https://docs.google.com/spreadsheets/d/1AhRFbZM-y0bkA1kBEdViT6v2ekJbOU8dOooiuirKtJo/view" width="100%" height="800" frameborder="0" class="folder_embed" allowfullscreen="true" scrolling="no" loading="lazy" mozallowfullscreen="true" webkitallowfullscreen="true"&gt;&lt;/iframe&gt;</t>
  </si>
  <si>
    <t>&lt;iframe src="https://docs.google.com/presentation/d/1keJ5FSRXIMwpQJ135BTSkHsfswhlJ6oaAhn51tiMGso/edit?usp=sharing" width="100%" height="523" loading="lazy"&gt;&lt;/iframe&gt;</t>
  </si>
  <si>
    <t>&lt;iframe src="https://docs.google.com/presentation/d/1keJ5FSRXIMwpQJ135BTSkHsfswhlJ6oaAhn51tiMGso/embed?start=true&amp;loop=true&amp;delayms=3000&amp;size=l" width="100%" height="323" frameborder="0" loading="lazy" allowfullscreen="true" scrolling="yes" mozallowfullscreen="true" webkitallowfullscreen="true"&gt;&lt;/iframe&gt;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</si>
</sst>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Font="1"/>
    <xf borderId="0" fillId="0" fontId="3" numFmtId="0" xfId="0" applyAlignment="1" applyFont="1">
      <alignment readingOrder="0"/>
    </xf>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ocs.google.com/spreadsheets/d/13Eh90vcTOq5tDsAWbdofDl7RI_vbwFgT/edit?usp=sharing&amp;rtpof=true&amp;sd=true" TargetMode="External"/><Relationship Id="rId194" Type="http://schemas.openxmlformats.org/officeDocument/2006/relationships/hyperlink" Target="https://docs.google.com/spreadsheets/d/18hv-MtazFV-bGaXUYRSir_yBHLSVJ_Yc/edit?usp=sharing&amp;ouid=115602453726005426174&amp;rtpof=true&amp;sd=true" TargetMode="External"/><Relationship Id="rId193" Type="http://schemas.openxmlformats.org/officeDocument/2006/relationships/hyperlink" Target="https://drive.google.com/file/d/1CIWjRoC3HdYgbn9aauSxzHoWPMBV9uE3/view?usp=sharing" TargetMode="External"/><Relationship Id="rId192" Type="http://schemas.openxmlformats.org/officeDocument/2006/relationships/hyperlink" Target="https://docs.google.com/spreadsheets/d/10a3f-Bb0rGF4s8wd5ZiXvKVf5UJFL-wu/edit?usp=sharing&amp;ouid=115602453726005426174&amp;rtpof=true&amp;sd=true" TargetMode="External"/><Relationship Id="rId191" Type="http://schemas.openxmlformats.org/officeDocument/2006/relationships/hyperlink" Target="https://drive.google.com/file/d/1WO8BzeNmx7L-G1KisgYZDP7tsz4LE5rp/view?usp=sharing" TargetMode="External"/><Relationship Id="rId187" Type="http://schemas.openxmlformats.org/officeDocument/2006/relationships/hyperlink" Target="https://drive.google.com/file/d/1Qbe9B381hgYh8U0PGr3C3lrs_fmGJ16R/view?usp=sharing" TargetMode="External"/><Relationship Id="rId186" Type="http://schemas.openxmlformats.org/officeDocument/2006/relationships/hyperlink" Target="https://docs.google.com/spreadsheets/d/1_mUEsPIQhiKT-EQVz8KG1yDKVAqKxNqt/edit?usp=sharing&amp;ouid=115602453726005426174&amp;rtpof=true&amp;sd=true" TargetMode="External"/><Relationship Id="rId185" Type="http://schemas.openxmlformats.org/officeDocument/2006/relationships/hyperlink" Target="https://drive.google.com/file/d/1m8en6ff_ybR7coz1S4siudWDHdcc5k3E/view?usp=sharing" TargetMode="External"/><Relationship Id="rId184" Type="http://schemas.openxmlformats.org/officeDocument/2006/relationships/hyperlink" Target="https://docs.google.com/spreadsheets/d/1gSVpZSt6z8tyhHx8i_cDLuVliUF05_l7/edit?usp=sharing&amp;rtpof=true&amp;sd=true" TargetMode="External"/><Relationship Id="rId189" Type="http://schemas.openxmlformats.org/officeDocument/2006/relationships/hyperlink" Target="https://drive.google.com/file/d/1WGpzvh4TxT6m17sQ43E3vnHXD-SeVkCn/view?usp=sharing" TargetMode="External"/><Relationship Id="rId188" Type="http://schemas.openxmlformats.org/officeDocument/2006/relationships/hyperlink" Target="https://docs.google.com/spreadsheets/d/1fOtHDmXzJlXrjV-SiOey9em7S1arDdFu/edit?usp=sharing&amp;rtpof=true&amp;sd=true" TargetMode="External"/><Relationship Id="rId183" Type="http://schemas.openxmlformats.org/officeDocument/2006/relationships/hyperlink" Target="https://drive.google.com/file/d/1sjOQX8VWgqrLj1QXjx1viQXXDhYwn_Ae/view?usp=sharing" TargetMode="External"/><Relationship Id="rId182" Type="http://schemas.openxmlformats.org/officeDocument/2006/relationships/hyperlink" Target="https://drive.google.com/file/d/1dV-8qJn0MTSWvMTnDJpY7I1kY_P2XedX/view?usp=sharing" TargetMode="External"/><Relationship Id="rId181" Type="http://schemas.openxmlformats.org/officeDocument/2006/relationships/hyperlink" Target="https://drive.google.com/file/d/1QZDMy3iwaPeEAUPP93IzipJrpFruqefy/view?usp=sharing" TargetMode="External"/><Relationship Id="rId180" Type="http://schemas.openxmlformats.org/officeDocument/2006/relationships/hyperlink" Target="https://drive.google.com/file/d/1ycnXZctDAQDU_to2GC_Drv2yVjiOdGEh/view?usp=sharing" TargetMode="External"/><Relationship Id="rId176" Type="http://schemas.openxmlformats.org/officeDocument/2006/relationships/hyperlink" Target="https://drive.google.com/file/d/1tYptroO9c0axMTWAVGeB-kZNbisrIQSN/view?usp=sharing" TargetMode="External"/><Relationship Id="rId297" Type="http://schemas.openxmlformats.org/officeDocument/2006/relationships/hyperlink" Target="https://drive.google.com/file/d/1GB7Q7ZYeoOgvDn3QsjfPZ6PLwbXHkz9A/view?usp=sharing" TargetMode="External"/><Relationship Id="rId175" Type="http://schemas.openxmlformats.org/officeDocument/2006/relationships/hyperlink" Target="https://drive.google.com/file/d/1CcCIQPpgfTwxU8dc5dqJ4zjQ7krklNVc/view?usp=sharing" TargetMode="External"/><Relationship Id="rId296" Type="http://schemas.openxmlformats.org/officeDocument/2006/relationships/hyperlink" Target="https://drive.google.com/file/d/1f76vKLu0eeJ7VXMRfBVuM2KCfFGXb9wV/view?usp=sharing" TargetMode="External"/><Relationship Id="rId174" Type="http://schemas.openxmlformats.org/officeDocument/2006/relationships/hyperlink" Target="https://drive.google.com/file/d/1SVLCOGeT35nBuaUYEN7CVpyFDHB99SEL/view?usp=sharing" TargetMode="External"/><Relationship Id="rId295" Type="http://schemas.openxmlformats.org/officeDocument/2006/relationships/hyperlink" Target="https://drive.google.com/file/d/1QP0IErlh31BthNL3ZG4Z8aZn29DM2y_U/view?usp=sharing" TargetMode="External"/><Relationship Id="rId173" Type="http://schemas.openxmlformats.org/officeDocument/2006/relationships/hyperlink" Target="https://drive.google.com/file/d/1Z-CTPNCSCB7cm78A6e6ZKujDRIWJgL8Q/view?usp=sharing" TargetMode="External"/><Relationship Id="rId294" Type="http://schemas.openxmlformats.org/officeDocument/2006/relationships/hyperlink" Target="https://drive.google.com/file/d/1dYVg7O0xmx46reR4zXnD20Nz8hYE3QBy/view?usp=sharing" TargetMode="External"/><Relationship Id="rId179" Type="http://schemas.openxmlformats.org/officeDocument/2006/relationships/hyperlink" Target="https://drive.google.com/file/d/1yz8l38cZkqu_OSbFepbY2E3O44pSLWgY/view?usp=sharing" TargetMode="External"/><Relationship Id="rId178" Type="http://schemas.openxmlformats.org/officeDocument/2006/relationships/hyperlink" Target="https://drive.google.com/file/d/14g8ksobJZkIC-dsfrPa5AhVG8_y-ddV9/view?usp=sharing" TargetMode="External"/><Relationship Id="rId299" Type="http://schemas.openxmlformats.org/officeDocument/2006/relationships/hyperlink" Target="https://drive.google.com/file/d/1vYIZ5tGc7NMryxuGD1hHoyJNzgLQixK9/view?usp=sharing" TargetMode="External"/><Relationship Id="rId177" Type="http://schemas.openxmlformats.org/officeDocument/2006/relationships/hyperlink" Target="https://drive.google.com/file/d/1tDlkrd6oQjJifjjO3Hzu8R91zJrWjtfa/view?usp=sharing" TargetMode="External"/><Relationship Id="rId298" Type="http://schemas.openxmlformats.org/officeDocument/2006/relationships/hyperlink" Target="https://drive.google.com/file/d/1dqYkOByF-FWvp4VcbAwjhc5bEmJOoukJ/view?usp=sharing" TargetMode="External"/><Relationship Id="rId198" Type="http://schemas.openxmlformats.org/officeDocument/2006/relationships/hyperlink" Target="https://drive.google.com/file/d/1j_PXfG5O2sAqVfzb5fudupSKs9_s5cci/view?usp=sharing" TargetMode="External"/><Relationship Id="rId197" Type="http://schemas.openxmlformats.org/officeDocument/2006/relationships/hyperlink" Target="https://drive.google.com/file/d/1pM8c0mFi9fYopBibEvvXxMoiLT49ZbhG/view?usp=sharing" TargetMode="External"/><Relationship Id="rId196" Type="http://schemas.openxmlformats.org/officeDocument/2006/relationships/hyperlink" Target="https://drive.google.com/file/d/1wBePdcprkeb3mro7RB0GIkc8x35HHw__/view?usp=sharing" TargetMode="External"/><Relationship Id="rId195" Type="http://schemas.openxmlformats.org/officeDocument/2006/relationships/hyperlink" Target="https://drive.google.com/file/d/1qMtPetGtL-C_OSCCcXGvr54XCxDs9ZOZ/view?usp=sharing" TargetMode="External"/><Relationship Id="rId199" Type="http://schemas.openxmlformats.org/officeDocument/2006/relationships/hyperlink" Target="https://drive.google.com/file/d/1WSBIQuTDcniqsYyZaRP1JkuYypo_M6AY/view?usp=sharing" TargetMode="External"/><Relationship Id="rId150" Type="http://schemas.openxmlformats.org/officeDocument/2006/relationships/hyperlink" Target="https://drive.google.com/file/d/1ZA2ZQVLEsQexPWWIzrZDP4MUUuTVPDfG/view?usp=sharing" TargetMode="External"/><Relationship Id="rId271" Type="http://schemas.openxmlformats.org/officeDocument/2006/relationships/hyperlink" Target="https://docs.google.com/document/d/1Rklyg5BNlsLq1B611nVcPzyEbyX6GDXd/edit?usp=sharing&amp;ouid=115602453726005426174&amp;rtpof=true&amp;sd=true" TargetMode="External"/><Relationship Id="rId392" Type="http://schemas.openxmlformats.org/officeDocument/2006/relationships/hyperlink" Target="https://drive.google.com/file/d/19dxWvnNiy0YX7RPOxjjrzhk4wVWY_gBh/view?usp=sharing" TargetMode="External"/><Relationship Id="rId270" Type="http://schemas.openxmlformats.org/officeDocument/2006/relationships/hyperlink" Target="https://docs.google.com/document/d/1kUF7EPbUADjMtBAShEEZoOn3mPdu2Sjm/edit?usp=sharing&amp;ouid=115602453726005426174&amp;rtpof=true&amp;sd=true" TargetMode="External"/><Relationship Id="rId391" Type="http://schemas.openxmlformats.org/officeDocument/2006/relationships/hyperlink" Target="https://docs.google.com/presentation/d/1uKK3ZRBX7LcR-FN4xIlO6Hy-zjoU-K7k/edit?usp=sharing&amp;ouid=115602453726005426174&amp;rtpof=true&amp;sd=true" TargetMode="External"/><Relationship Id="rId390" Type="http://schemas.openxmlformats.org/officeDocument/2006/relationships/hyperlink" Target="https://drive.google.com/file/d/1w269NPpqHQMuFYPhfpbBs_O2UXs2fa5u/view?usp=sharing" TargetMode="External"/><Relationship Id="rId1" Type="http://schemas.openxmlformats.org/officeDocument/2006/relationships/comments" Target="../comments1.xml"/><Relationship Id="rId2" Type="http://schemas.openxmlformats.org/officeDocument/2006/relationships/hyperlink" Target="https://sites.google.com/view/ai-photo-booth-rentals/home" TargetMode="External"/><Relationship Id="rId3" Type="http://schemas.openxmlformats.org/officeDocument/2006/relationships/hyperlink" Target="https://drive.google.com/drive/folders/1mDgAVv_JcJa4pU4VNQXg1eDs9g9bQSwY?usp=sharing" TargetMode="External"/><Relationship Id="rId149" Type="http://schemas.openxmlformats.org/officeDocument/2006/relationships/hyperlink" Target="https://drive.google.com/file/d/1_0J2GT7P6UFY7pO3YgY4Hs5Jkmq9ROvc/view?usp=sharing" TargetMode="External"/><Relationship Id="rId4" Type="http://schemas.openxmlformats.org/officeDocument/2006/relationships/hyperlink" Target="https://news.google.com/rss/search?q=aiphotobooth" TargetMode="External"/><Relationship Id="rId148" Type="http://schemas.openxmlformats.org/officeDocument/2006/relationships/hyperlink" Target="https://docs.google.com/presentation/d/1wdb1Gt854mY4X-2CtxqK-npjYTbw0gHDK7QG0BdB9dY/htmlpresent" TargetMode="External"/><Relationship Id="rId269" Type="http://schemas.openxmlformats.org/officeDocument/2006/relationships/hyperlink" Target="https://drive.google.com/file/d/13AviSZ__Dqu-nBk3WtIXxvz9bZqJYWbr/view?usp=sharing" TargetMode="External"/><Relationship Id="rId9" Type="http://schemas.openxmlformats.org/officeDocument/2006/relationships/hyperlink" Target="https://drive.google.com/file/d/1XLZo4NH2gjraFVSke-JWH86XpgdSr0jf/view?usp=sharing" TargetMode="External"/><Relationship Id="rId143" Type="http://schemas.openxmlformats.org/officeDocument/2006/relationships/hyperlink" Target="https://docs.google.com/presentation/d/1fWEfYNes2tpcmcxWBKF1_TbAwy3vOVblgVwTzyZ2Cf0/htmlpresent" TargetMode="External"/><Relationship Id="rId264" Type="http://schemas.openxmlformats.org/officeDocument/2006/relationships/hyperlink" Target="https://drive.google.com/file/d/11KqNPn8pUosjVHnLaKgo7xvGHMLltpfZ/view?usp=sharing" TargetMode="External"/><Relationship Id="rId385" Type="http://schemas.openxmlformats.org/officeDocument/2006/relationships/hyperlink" Target="https://drive.google.com/file/d/1XvCSlvMmEp5i7PxDplS_RQiPOjq8F9nq/view?usp=sharing" TargetMode="External"/><Relationship Id="rId142" Type="http://schemas.openxmlformats.org/officeDocument/2006/relationships/hyperlink" Target="https://docs.google.com/presentation/d/1fWEfYNes2tpcmcxWBKF1_TbAwy3vOVblgVwTzyZ2Cf0/view" TargetMode="External"/><Relationship Id="rId263" Type="http://schemas.openxmlformats.org/officeDocument/2006/relationships/hyperlink" Target="https://drive.google.com/file/d/1jUaHOq9eSymdgUEfjW6l-e5Rq2feILsV/view?usp=sharing" TargetMode="External"/><Relationship Id="rId384" Type="http://schemas.openxmlformats.org/officeDocument/2006/relationships/hyperlink" Target="https://drive.google.com/file/d/1t-fIoRQyAI1U_fiXeuzUwr0FcvzqnC6M/view?usp=sharing" TargetMode="External"/><Relationship Id="rId141" Type="http://schemas.openxmlformats.org/officeDocument/2006/relationships/hyperlink" Target="https://docs.google.com/presentation/d/1fWEfYNes2tpcmcxWBKF1_TbAwy3vOVblgVwTzyZ2Cf0/edit?usp=sharing" TargetMode="External"/><Relationship Id="rId262" Type="http://schemas.openxmlformats.org/officeDocument/2006/relationships/hyperlink" Target="https://drive.google.com/file/d/1Ec-GqhpUajmfxYZ4_QrDhsZcKHNSUkWg/view?usp=sharing" TargetMode="External"/><Relationship Id="rId383" Type="http://schemas.openxmlformats.org/officeDocument/2006/relationships/hyperlink" Target="https://docs.google.com/presentation/d/1EV6lpiTJWcywSP-aem8EnV7WRgvqdsMT/edit?usp=sharing&amp;ouid=115602453726005426174&amp;rtpof=true&amp;sd=true" TargetMode="External"/><Relationship Id="rId140" Type="http://schemas.openxmlformats.org/officeDocument/2006/relationships/hyperlink" Target="https://docs.google.com/document/d/1LcXkmqyG6hfj0OKQ6_-Itoj49KAc9XNhGIru5LuPXM0/view" TargetMode="External"/><Relationship Id="rId261" Type="http://schemas.openxmlformats.org/officeDocument/2006/relationships/hyperlink" Target="https://drive.google.com/file/d/12eZ2cfprp5Jn_4PBrd-NgPxxzNxIEY0G/view?usp=sharing" TargetMode="External"/><Relationship Id="rId382" Type="http://schemas.openxmlformats.org/officeDocument/2006/relationships/hyperlink" Target="https://drive.google.com/file/d/1Z6YjwTBsXC1gDZigUsQuufQVuswc-PKH/view?usp=sharing" TargetMode="External"/><Relationship Id="rId5" Type="http://schemas.openxmlformats.org/officeDocument/2006/relationships/hyperlink" Target="https://drive.google.com/drive/folders/1vlvpTdI8t2xMjFdURcNrjozGaxy3otUR?usp=sharing" TargetMode="External"/><Relationship Id="rId147" Type="http://schemas.openxmlformats.org/officeDocument/2006/relationships/hyperlink" Target="https://docs.google.com/presentation/d/1wdb1Gt854mY4X-2CtxqK-npjYTbw0gHDK7QG0BdB9dY/view" TargetMode="External"/><Relationship Id="rId268" Type="http://schemas.openxmlformats.org/officeDocument/2006/relationships/hyperlink" Target="https://drive.google.com/file/d/1ZDdzfS1-1uwUMFV-zZ3i3O2WpX665gRY/view?usp=sharing" TargetMode="External"/><Relationship Id="rId389" Type="http://schemas.openxmlformats.org/officeDocument/2006/relationships/hyperlink" Target="https://drive.google.com/file/d/1oM12_gLmqIn2n2rsxEFPwVRU90hsKPtF/view?usp=sharing" TargetMode="External"/><Relationship Id="rId6" Type="http://schemas.openxmlformats.org/officeDocument/2006/relationships/hyperlink" Target="https://drive.google.com/drive/folders/1DmtIfAI4JSdU6BFqIrwGPCjj6uH3XJiG?usp=sharing" TargetMode="External"/><Relationship Id="rId146" Type="http://schemas.openxmlformats.org/officeDocument/2006/relationships/hyperlink" Target="https://docs.google.com/presentation/d/1wdb1Gt854mY4X-2CtxqK-npjYTbw0gHDK7QG0BdB9dY/edit?usp=sharing" TargetMode="External"/><Relationship Id="rId267" Type="http://schemas.openxmlformats.org/officeDocument/2006/relationships/hyperlink" Target="https://drive.google.com/file/d/134TO2rz92m2sIaJvENILy49T-VI_sg9e/view?usp=sharing" TargetMode="External"/><Relationship Id="rId388" Type="http://schemas.openxmlformats.org/officeDocument/2006/relationships/hyperlink" Target="https://drive.google.com/file/d/1AGG12m2sQzYwABV407rBngCJAH36D0Ug/view?usp=sharing" TargetMode="External"/><Relationship Id="rId7" Type="http://schemas.openxmlformats.org/officeDocument/2006/relationships/hyperlink" Target="https://drive.google.com/drive/folders/1RlvCZuPM-y9H4p5-xDCK_YFDtOnyFVPg?usp=sharing" TargetMode="External"/><Relationship Id="rId145" Type="http://schemas.openxmlformats.org/officeDocument/2006/relationships/hyperlink" Target="https://docs.google.com/document/d/19uFpo5LtoI9nW-GwPUQA2-lUZsjOZCDrNVbZAY4BZlo/view" TargetMode="External"/><Relationship Id="rId266" Type="http://schemas.openxmlformats.org/officeDocument/2006/relationships/hyperlink" Target="https://drive.google.com/file/d/143jF-cZ3l0C3i5M7Z2fQ4-fLI_qDbLaq/view?usp=sharing" TargetMode="External"/><Relationship Id="rId387" Type="http://schemas.openxmlformats.org/officeDocument/2006/relationships/hyperlink" Target="https://docs.google.com/presentation/d/1WpbrTMHszkZaxSdo3zCvTzDZpUwVYted/edit?usp=sharing&amp;ouid=115602453726005426174&amp;rtpof=true&amp;sd=true" TargetMode="External"/><Relationship Id="rId8" Type="http://schemas.openxmlformats.org/officeDocument/2006/relationships/hyperlink" Target="https://drive.google.com/drive/folders/100ze4Ans48xH-twJE36AicQ45AV75x5-?usp=sharing" TargetMode="External"/><Relationship Id="rId144" Type="http://schemas.openxmlformats.org/officeDocument/2006/relationships/hyperlink" Target="https://docs.google.com/document/d/19uFpo5LtoI9nW-GwPUQA2-lUZsjOZCDrNVbZAY4BZlo/edit?usp=sharing" TargetMode="External"/><Relationship Id="rId265" Type="http://schemas.openxmlformats.org/officeDocument/2006/relationships/hyperlink" Target="https://drive.google.com/file/d/1Ny-cmkig9pilHkrK56yrNsmgPLvV3qBm/view?usp=sharing" TargetMode="External"/><Relationship Id="rId386" Type="http://schemas.openxmlformats.org/officeDocument/2006/relationships/hyperlink" Target="https://drive.google.com/file/d/1oF47Vo6BQ377ImWhxhEttBN73iGLjLjG/view?usp=sharing" TargetMode="External"/><Relationship Id="rId260" Type="http://schemas.openxmlformats.org/officeDocument/2006/relationships/hyperlink" Target="https://drive.google.com/file/d/11TDsfWmuSluMsjr4gG--jgVWWbEQZv9w/view?usp=sharing" TargetMode="External"/><Relationship Id="rId381" Type="http://schemas.openxmlformats.org/officeDocument/2006/relationships/hyperlink" Target="https://drive.google.com/file/d/12GN2VHHGgId2Wmd3B98vsyZ1zMZU67Ny/view?usp=sharing" TargetMode="External"/><Relationship Id="rId380" Type="http://schemas.openxmlformats.org/officeDocument/2006/relationships/hyperlink" Target="https://drive.google.com/file/d/1raymDMaDhcGh5GnPdvh_CVBq3tuWj-WQ/view?usp=sharing" TargetMode="External"/><Relationship Id="rId139" Type="http://schemas.openxmlformats.org/officeDocument/2006/relationships/hyperlink" Target="https://docs.google.com/document/d/1LcXkmqyG6hfj0OKQ6_-Itoj49KAc9XNhGIru5LuPXM0/edit?usp=sharing" TargetMode="External"/><Relationship Id="rId138" Type="http://schemas.openxmlformats.org/officeDocument/2006/relationships/hyperlink" Target="https://docs.google.com/presentation/d/1eRmDTnHD-_esEmgR0RDdx4dj2fHzWD9ho6-pVyY8QG0/htmlpresent" TargetMode="External"/><Relationship Id="rId259" Type="http://schemas.openxmlformats.org/officeDocument/2006/relationships/hyperlink" Target="https://drive.google.com/file/d/1Bo2rw0ZgFUcgX--t0zmpPze0_fhRpauL/view?usp=sharing" TargetMode="External"/><Relationship Id="rId137" Type="http://schemas.openxmlformats.org/officeDocument/2006/relationships/hyperlink" Target="https://docs.google.com/presentation/d/1eRmDTnHD-_esEmgR0RDdx4dj2fHzWD9ho6-pVyY8QG0/view" TargetMode="External"/><Relationship Id="rId258" Type="http://schemas.openxmlformats.org/officeDocument/2006/relationships/hyperlink" Target="https://drive.google.com/file/d/1UPl6KXRMhLOXQcjc0garuoqCC6fAFbZE/view?usp=sharing" TargetMode="External"/><Relationship Id="rId379" Type="http://schemas.openxmlformats.org/officeDocument/2006/relationships/hyperlink" Target="https://docs.google.com/presentation/d/1ebacanFtARfK6WDsXaOqVqzDlOq0Y7nO/edit?usp=sharing&amp;ouid=115602453726005426174&amp;rtpof=true&amp;sd=true" TargetMode="External"/><Relationship Id="rId132" Type="http://schemas.openxmlformats.org/officeDocument/2006/relationships/hyperlink" Target="https://drive.google.com/file/d/1ePxNpTKLXJGz4kk_oXY4fcyEcXabFEad/view?usp=sharing" TargetMode="External"/><Relationship Id="rId253" Type="http://schemas.openxmlformats.org/officeDocument/2006/relationships/hyperlink" Target="https://drive.google.com/file/d/1Iz8-N42UK2xM7HB_1-XzBx2DIWiQrif4/view?usp=sharing" TargetMode="External"/><Relationship Id="rId374" Type="http://schemas.openxmlformats.org/officeDocument/2006/relationships/hyperlink" Target="https://drive.google.com/file/d/1Qrn7xA13FuxHhGYykYtuz_75XjtbP2UQ/view?usp=sharing" TargetMode="External"/><Relationship Id="rId495" Type="http://schemas.openxmlformats.org/officeDocument/2006/relationships/hyperlink" Target="http://bestphotoboothrentalorangecounty.blogspot.com/2025/05/ai-image-generator.html" TargetMode="External"/><Relationship Id="rId131" Type="http://schemas.openxmlformats.org/officeDocument/2006/relationships/hyperlink" Target="https://drive.google.com/file/d/11amP6wRrMA30NvPQx9mM9KaCsR8cnx_0/view?usp=sharing" TargetMode="External"/><Relationship Id="rId252" Type="http://schemas.openxmlformats.org/officeDocument/2006/relationships/hyperlink" Target="https://drive.google.com/file/d/1Z4Pi6akDKenAy7A4aFO9jsGxedgM_Er_/view?usp=sharing" TargetMode="External"/><Relationship Id="rId373" Type="http://schemas.openxmlformats.org/officeDocument/2006/relationships/hyperlink" Target="https://drive.google.com/file/d/1LvvfYwfXdJrstL2h2TOWosUGReSTFBTl/view?usp=sharing" TargetMode="External"/><Relationship Id="rId494" Type="http://schemas.openxmlformats.org/officeDocument/2006/relationships/hyperlink" Target="http://bestphotoboothrentalorangecounty.blogspot.com/2025/05/ai-photo-lounge-photo-booth-rental.html" TargetMode="External"/><Relationship Id="rId130" Type="http://schemas.openxmlformats.org/officeDocument/2006/relationships/hyperlink" Target="https://docs.google.com/presentation/d/1QMKJD67K66MLo9eaYChbta_l7VixEEYLEcnL6AOjr3A/htmlpresent" TargetMode="External"/><Relationship Id="rId251" Type="http://schemas.openxmlformats.org/officeDocument/2006/relationships/hyperlink" Target="https://drive.google.com/file/d/1zrFhKL9C_FmDMQ0IMHODOh1K_028YYM2/view?usp=sharing" TargetMode="External"/><Relationship Id="rId372" Type="http://schemas.openxmlformats.org/officeDocument/2006/relationships/hyperlink" Target="https://drive.google.com/file/d/1WcldyzpVyyVag8WuaJ2GIHfTm-IFMDvq/view?usp=sharing" TargetMode="External"/><Relationship Id="rId493" Type="http://schemas.openxmlformats.org/officeDocument/2006/relationships/hyperlink" Target="http://bestphotoboothrentalorangecounty.blogspot.com/2025/05/ai-generated-headshots.html" TargetMode="External"/><Relationship Id="rId250" Type="http://schemas.openxmlformats.org/officeDocument/2006/relationships/hyperlink" Target="https://drive.google.com/file/d/1AGEyXvXQL3xdOcwPNV81poc-7KiBFZXC/view?usp=sharing" TargetMode="External"/><Relationship Id="rId371" Type="http://schemas.openxmlformats.org/officeDocument/2006/relationships/hyperlink" Target="https://docs.google.com/presentation/d/1b8C87XGC0V-4X54vKZSu0pRUlhCtp0Dd/edit?usp=sharing&amp;ouid=115602453726005426174&amp;rtpof=true&amp;sd=true" TargetMode="External"/><Relationship Id="rId492" Type="http://schemas.openxmlformats.org/officeDocument/2006/relationships/hyperlink" Target="http://bestphotoboothrentalorangecounty.blogspot.com/2025/05/ai-portraits.html" TargetMode="External"/><Relationship Id="rId136" Type="http://schemas.openxmlformats.org/officeDocument/2006/relationships/hyperlink" Target="https://docs.google.com/presentation/d/1eRmDTnHD-_esEmgR0RDdx4dj2fHzWD9ho6-pVyY8QG0/edit?usp=sharing" TargetMode="External"/><Relationship Id="rId257" Type="http://schemas.openxmlformats.org/officeDocument/2006/relationships/hyperlink" Target="https://drive.google.com/file/d/1kCDIqL3Nqk8rowwNvivKXuahlyW5T5Pb/view?usp=sharing" TargetMode="External"/><Relationship Id="rId378" Type="http://schemas.openxmlformats.org/officeDocument/2006/relationships/hyperlink" Target="https://drive.google.com/file/d/10x1_rI28747NA4tvsObHAo6blnjfrGq4/view?usp=sharing" TargetMode="External"/><Relationship Id="rId499" Type="http://schemas.openxmlformats.org/officeDocument/2006/relationships/hyperlink" Target="http://ocphotoboothrental.blogspot.com/2025/05/ai-photo-booth-rentals-socal.html" TargetMode="External"/><Relationship Id="rId135" Type="http://schemas.openxmlformats.org/officeDocument/2006/relationships/hyperlink" Target="https://docs.google.com/document/d/1_116VBrtWRxt0fHvh4B5h9VOAUYxZsh5M3xbklfR11Q/view" TargetMode="External"/><Relationship Id="rId256" Type="http://schemas.openxmlformats.org/officeDocument/2006/relationships/hyperlink" Target="https://drive.google.com/file/d/1A9j9-tyyz9s3kWBWMjEyP9CJ5iG4L14_/view?usp=sharing" TargetMode="External"/><Relationship Id="rId377" Type="http://schemas.openxmlformats.org/officeDocument/2006/relationships/hyperlink" Target="https://drive.google.com/file/d/13xyWqorbRy_LiI8BBKfe_OpkxsdwO4R3/view?usp=sharing" TargetMode="External"/><Relationship Id="rId498" Type="http://schemas.openxmlformats.org/officeDocument/2006/relationships/hyperlink" Target="http://bestphotoboothrentalorangecounty.blogspot.com/2025/05/ai-photobooth.html" TargetMode="External"/><Relationship Id="rId134" Type="http://schemas.openxmlformats.org/officeDocument/2006/relationships/hyperlink" Target="https://docs.google.com/document/d/1_116VBrtWRxt0fHvh4B5h9VOAUYxZsh5M3xbklfR11Q/edit?usp=sharing" TargetMode="External"/><Relationship Id="rId255" Type="http://schemas.openxmlformats.org/officeDocument/2006/relationships/hyperlink" Target="https://drive.google.com/file/d/1EfgIzF8VbEl9kdS2PRu5xWZZLzLZ-cVK/view?usp=sharing" TargetMode="External"/><Relationship Id="rId376" Type="http://schemas.openxmlformats.org/officeDocument/2006/relationships/hyperlink" Target="https://drive.google.com/file/d/1xoDvDnkAM3ZoUZ5hiEppflgYhg5ZCOyE/view?usp=sharing" TargetMode="External"/><Relationship Id="rId497" Type="http://schemas.openxmlformats.org/officeDocument/2006/relationships/hyperlink" Target="http://bestphotoboothrentalorangecounty.blogspot.com/2025/05/ai-photo-booth.html" TargetMode="External"/><Relationship Id="rId133" Type="http://schemas.openxmlformats.org/officeDocument/2006/relationships/hyperlink" Target="https://drive.google.com/file/d/1T3E7C9BrDkvfULCFWVP_607YntkFAnqd/view?usp=sharing" TargetMode="External"/><Relationship Id="rId254" Type="http://schemas.openxmlformats.org/officeDocument/2006/relationships/hyperlink" Target="https://drive.google.com/file/d/1kvQrU80txWuvhHnxaogbb_j2XQSBfb-O/view?usp=sharing" TargetMode="External"/><Relationship Id="rId375" Type="http://schemas.openxmlformats.org/officeDocument/2006/relationships/hyperlink" Target="https://docs.google.com/presentation/d/1A3Th5HB-6ONSNbkYhwcAwButXmccvJsE/edit?usp=sharing&amp;ouid=115602453726005426174&amp;rtpof=true&amp;sd=true" TargetMode="External"/><Relationship Id="rId496" Type="http://schemas.openxmlformats.org/officeDocument/2006/relationships/hyperlink" Target="http://bestphotoboothrentalorangecounty.blogspot.com/2025/05/ai-filter-feature.html" TargetMode="External"/><Relationship Id="rId172" Type="http://schemas.openxmlformats.org/officeDocument/2006/relationships/hyperlink" Target="https://drive.google.com/file/d/1gYHHF9zEzWGp55zAaWtP-CKmnaRhh5EJ/view?usp=sharing" TargetMode="External"/><Relationship Id="rId293" Type="http://schemas.openxmlformats.org/officeDocument/2006/relationships/hyperlink" Target="https://drive.google.com/file/d/1Exz1cjkZ49uydeC3r1e9UxjmLIBYO9Cr/view?usp=sharing" TargetMode="External"/><Relationship Id="rId171" Type="http://schemas.openxmlformats.org/officeDocument/2006/relationships/hyperlink" Target="https://drive.google.com/file/d/1L_ZjygQQyaaxAsR7jLBZkTOXqW7QBOE4/view?usp=sharing" TargetMode="External"/><Relationship Id="rId292" Type="http://schemas.openxmlformats.org/officeDocument/2006/relationships/hyperlink" Target="https://drive.google.com/file/d/1qXaMZPd1UzZiqNCaiT5z1JK6aEVgBuLp/view?usp=sharing" TargetMode="External"/><Relationship Id="rId170" Type="http://schemas.openxmlformats.org/officeDocument/2006/relationships/hyperlink" Target="https://drive.google.com/file/d/1s3jJHu5yXMcDV7K7FfWjeH3TLExFGeeF/view?usp=sharing" TargetMode="External"/><Relationship Id="rId291" Type="http://schemas.openxmlformats.org/officeDocument/2006/relationships/hyperlink" Target="https://drive.google.com/file/d/1oo_1d3Qhf7LT2qotc7AHSxzeBXK_HyD1/view?usp=sharing" TargetMode="External"/><Relationship Id="rId290" Type="http://schemas.openxmlformats.org/officeDocument/2006/relationships/hyperlink" Target="https://docs.google.com/document/d/1upFCUHev9o32rXjcPVHcIR1zC700CAyD/edit?usp=sharing&amp;ouid=115602453726005426174&amp;rtpof=true&amp;sd=true" TargetMode="External"/><Relationship Id="rId165" Type="http://schemas.openxmlformats.org/officeDocument/2006/relationships/hyperlink" Target="https://drive.google.com/file/d/1n282LYyqrweQ-b4527wuq5bhaSUCT4Bs/view?usp=sharing" TargetMode="External"/><Relationship Id="rId286" Type="http://schemas.openxmlformats.org/officeDocument/2006/relationships/hyperlink" Target="https://docs.google.com/document/d/1E9HGJzTSH52tCseIcB2y8PdL94m8BVRb/edit?usp=sharing&amp;ouid=115602453726005426174&amp;rtpof=true&amp;sd=true" TargetMode="External"/><Relationship Id="rId164" Type="http://schemas.openxmlformats.org/officeDocument/2006/relationships/hyperlink" Target="https://drive.google.com/file/d/1kgwyFpoKMIwzig9wN30sMzEs5w3eCh26/view?usp=sharing" TargetMode="External"/><Relationship Id="rId285" Type="http://schemas.openxmlformats.org/officeDocument/2006/relationships/hyperlink" Target="https://docs.google.com/document/d/1uMYf67J7gsunQDR4At-UtmBGHtyNhIJM/edit?usp=sharing&amp;ouid=115602453726005426174&amp;rtpof=true&amp;sd=true" TargetMode="External"/><Relationship Id="rId163" Type="http://schemas.openxmlformats.org/officeDocument/2006/relationships/hyperlink" Target="https://drive.google.com/file/d/1nFQ1XF-q4MNNe6-1z_XcVXhg4OHrjNSf/view?usp=sharing" TargetMode="External"/><Relationship Id="rId284" Type="http://schemas.openxmlformats.org/officeDocument/2006/relationships/hyperlink" Target="https://docs.google.com/document/d/16KfWT6eA-GFJOuYKSbpd9L8knquZWvVY/edit?usp=sharing&amp;ouid=115602453726005426174&amp;rtpof=true&amp;sd=true" TargetMode="External"/><Relationship Id="rId162" Type="http://schemas.openxmlformats.org/officeDocument/2006/relationships/hyperlink" Target="https://drive.google.com/file/d/1gcx6SUFScOSab1xZcWdCO0eFxz7jMEqQ/view?usp=sharing" TargetMode="External"/><Relationship Id="rId283" Type="http://schemas.openxmlformats.org/officeDocument/2006/relationships/hyperlink" Target="https://docs.google.com/document/d/1vfTrLR9mr9NBnYQiTmz19vk69ouwp9Yu/edit?usp=sharing&amp;ouid=115602453726005426174&amp;rtpof=true&amp;sd=true" TargetMode="External"/><Relationship Id="rId169" Type="http://schemas.openxmlformats.org/officeDocument/2006/relationships/hyperlink" Target="https://drive.google.com/file/d/1dhNLQ1lvzO2XppIqYPFDVvFKTfmkek8y/view?usp=sharing" TargetMode="External"/><Relationship Id="rId168" Type="http://schemas.openxmlformats.org/officeDocument/2006/relationships/hyperlink" Target="https://drive.google.com/file/d/1AMScV09VCdw_ZNcyEgBo3sxCzYpjnCgg/view?usp=sharing" TargetMode="External"/><Relationship Id="rId289" Type="http://schemas.openxmlformats.org/officeDocument/2006/relationships/hyperlink" Target="https://docs.google.com/document/d/1v8rAlK8D2uEPGrnk-GCZDvWt62GLFuMp/edit?usp=sharing&amp;ouid=115602453726005426174&amp;rtpof=true&amp;sd=true" TargetMode="External"/><Relationship Id="rId167" Type="http://schemas.openxmlformats.org/officeDocument/2006/relationships/hyperlink" Target="https://drive.google.com/file/d/1VmlFg4QW9FsWHQhOT6wBj2EnBwV_b0Cd/view?usp=sharing" TargetMode="External"/><Relationship Id="rId288" Type="http://schemas.openxmlformats.org/officeDocument/2006/relationships/hyperlink" Target="https://docs.google.com/document/d/1I10AfGNunJm1gJgQt7Nekp_lyqDcPbY6/edit?usp=sharing&amp;ouid=115602453726005426174&amp;rtpof=true&amp;sd=true" TargetMode="External"/><Relationship Id="rId166" Type="http://schemas.openxmlformats.org/officeDocument/2006/relationships/hyperlink" Target="https://drive.google.com/file/d/1NWWGbAZr1JGBBzVAoc--ltHVHYxNnu01/view?usp=sharing" TargetMode="External"/><Relationship Id="rId287" Type="http://schemas.openxmlformats.org/officeDocument/2006/relationships/hyperlink" Target="https://docs.google.com/document/d/16f-AiWNc1stVDo3nz2duFMdEW10GzA9x/edit?usp=sharing&amp;ouid=115602453726005426174&amp;rtpof=true&amp;sd=true" TargetMode="External"/><Relationship Id="rId161" Type="http://schemas.openxmlformats.org/officeDocument/2006/relationships/hyperlink" Target="https://drive.google.com/drive/folders/19NXDLYL9zrMakWdRkZ6anY1uI1UQK9Lc?usp=sharing" TargetMode="External"/><Relationship Id="rId282" Type="http://schemas.openxmlformats.org/officeDocument/2006/relationships/hyperlink" Target="https://docs.google.com/document/d/17hWruSPfvNsnbCLkwq0Kp4OTPKhzEc6U/edit?usp=sharing&amp;ouid=115602453726005426174&amp;rtpof=true&amp;sd=true" TargetMode="External"/><Relationship Id="rId160" Type="http://schemas.openxmlformats.org/officeDocument/2006/relationships/hyperlink" Target="https://docs.google.com/presentation/d/1keJ5FSRXIMwpQJ135BTSkHsfswhlJ6oaAhn51tiMGso/htmlpresent" TargetMode="External"/><Relationship Id="rId281" Type="http://schemas.openxmlformats.org/officeDocument/2006/relationships/hyperlink" Target="https://docs.google.com/document/d/1UQF0apWRPi2OwzPs3vB4_Y5tr6W97HT8/edit?usp=sharing&amp;ouid=115602453726005426174&amp;rtpof=true&amp;sd=true" TargetMode="External"/><Relationship Id="rId280" Type="http://schemas.openxmlformats.org/officeDocument/2006/relationships/hyperlink" Target="https://docs.google.com/document/d/1Q0a6M4lmUtR-rteQiwpSeu_9mFEUprB_/edit?usp=sharing&amp;ouid=115602453726005426174&amp;rtpof=true&amp;sd=true" TargetMode="External"/><Relationship Id="rId159" Type="http://schemas.openxmlformats.org/officeDocument/2006/relationships/hyperlink" Target="https://docs.google.com/presentation/d/1keJ5FSRXIMwpQJ135BTSkHsfswhlJ6oaAhn51tiMGso/view" TargetMode="External"/><Relationship Id="rId154" Type="http://schemas.openxmlformats.org/officeDocument/2006/relationships/hyperlink" Target="https://docs.google.com/presentation/d/182prIPAeKyzdOJ7iVRolrX43oOhXwVZwCSBy4kkXW2o/view" TargetMode="External"/><Relationship Id="rId275" Type="http://schemas.openxmlformats.org/officeDocument/2006/relationships/hyperlink" Target="https://docs.google.com/document/d/1l5KuUAdXHBZoLOTycfWloUZkCJNcoubz/edit?usp=sharing&amp;ouid=115602453726005426174&amp;rtpof=true&amp;sd=true" TargetMode="External"/><Relationship Id="rId396" Type="http://schemas.openxmlformats.org/officeDocument/2006/relationships/hyperlink" Target="https://drive.google.com/file/d/1elVYtj68_imuNlJBaZQcznwAsfBGUCI8/view?usp=sharing" TargetMode="External"/><Relationship Id="rId153" Type="http://schemas.openxmlformats.org/officeDocument/2006/relationships/hyperlink" Target="https://docs.google.com/presentation/d/182prIPAeKyzdOJ7iVRolrX43oOhXwVZwCSBy4kkXW2o/edit?usp=sharing" TargetMode="External"/><Relationship Id="rId274" Type="http://schemas.openxmlformats.org/officeDocument/2006/relationships/hyperlink" Target="https://docs.google.com/document/d/1Eb6_suhwYnd9CHm5WwB39ERtr4hobycG/edit?usp=sharing&amp;ouid=115602453726005426174&amp;rtpof=true&amp;sd=true" TargetMode="External"/><Relationship Id="rId395" Type="http://schemas.openxmlformats.org/officeDocument/2006/relationships/hyperlink" Target="https://docs.google.com/presentation/d/1bNzyYQvRlU3qYigKa3zj2rPwEv8lZMPI/edit?usp=sharing&amp;ouid=115602453726005426174&amp;rtpof=true&amp;sd=true" TargetMode="External"/><Relationship Id="rId152" Type="http://schemas.openxmlformats.org/officeDocument/2006/relationships/hyperlink" Target="https://docs.google.com/document/d/1r_FRrXBHT7jW_YlMPChXkcHkYm2Stcv6ygQuIVV1xPo/view" TargetMode="External"/><Relationship Id="rId273" Type="http://schemas.openxmlformats.org/officeDocument/2006/relationships/hyperlink" Target="https://docs.google.com/document/d/1m1QO6E9xtFKnSb5RDy61rGf02SYWSlYg/edit?usp=sharing&amp;ouid=115602453726005426174&amp;rtpof=true&amp;sd=true" TargetMode="External"/><Relationship Id="rId394" Type="http://schemas.openxmlformats.org/officeDocument/2006/relationships/hyperlink" Target="https://drive.google.com/file/d/10hB1zawvtlbtZqoc0pzOTRlh3qTB8eTb/view?usp=sharing" TargetMode="External"/><Relationship Id="rId151" Type="http://schemas.openxmlformats.org/officeDocument/2006/relationships/hyperlink" Target="https://docs.google.com/document/d/1r_FRrXBHT7jW_YlMPChXkcHkYm2Stcv6ygQuIVV1xPo/edit?usp=sharing" TargetMode="External"/><Relationship Id="rId272" Type="http://schemas.openxmlformats.org/officeDocument/2006/relationships/hyperlink" Target="https://docs.google.com/document/d/1D8KocFyQ61U5IraVUesULMQnTdeVGoOQ/edit?usp=sharing&amp;ouid=115602453726005426174&amp;rtpof=true&amp;sd=true" TargetMode="External"/><Relationship Id="rId393" Type="http://schemas.openxmlformats.org/officeDocument/2006/relationships/hyperlink" Target="https://drive.google.com/file/d/1GAK0gYHKIKgDRZq2ItmgE4CLmpObTawa/view?usp=sharing" TargetMode="External"/><Relationship Id="rId158" Type="http://schemas.openxmlformats.org/officeDocument/2006/relationships/hyperlink" Target="https://docs.google.com/presentation/d/1keJ5FSRXIMwpQJ135BTSkHsfswhlJ6oaAhn51tiMGso/edit?usp=sharing" TargetMode="External"/><Relationship Id="rId279" Type="http://schemas.openxmlformats.org/officeDocument/2006/relationships/hyperlink" Target="https://docs.google.com/document/d/16aBEhF7HNajmNcFAHl2MEpDDPNHRAp-3/edit?usp=sharing&amp;ouid=115602453726005426174&amp;rtpof=true&amp;sd=true" TargetMode="External"/><Relationship Id="rId157" Type="http://schemas.openxmlformats.org/officeDocument/2006/relationships/hyperlink" Target="https://docs.google.com/document/d/1_pYmoKQYc0PcU9ZAXKDfgh5-L0hZZsyEbKMxZ6FgZnc/view" TargetMode="External"/><Relationship Id="rId278" Type="http://schemas.openxmlformats.org/officeDocument/2006/relationships/hyperlink" Target="https://docs.google.com/document/d/1c5vXQfZDKEVAUDN0KmkaXuHXhE3A1Bxp/edit?usp=sharing&amp;ouid=115602453726005426174&amp;rtpof=true&amp;sd=true" TargetMode="External"/><Relationship Id="rId399" Type="http://schemas.openxmlformats.org/officeDocument/2006/relationships/hyperlink" Target="https://docs.google.com/presentation/d/1y8q38RFz1FWsJDmwbpRR9Cxl0eLe5BbA/edit?usp=sharing&amp;ouid=115602453726005426174&amp;rtpof=true&amp;sd=true" TargetMode="External"/><Relationship Id="rId156" Type="http://schemas.openxmlformats.org/officeDocument/2006/relationships/hyperlink" Target="https://docs.google.com/document/d/1_pYmoKQYc0PcU9ZAXKDfgh5-L0hZZsyEbKMxZ6FgZnc/edit?usp=sharing" TargetMode="External"/><Relationship Id="rId277" Type="http://schemas.openxmlformats.org/officeDocument/2006/relationships/hyperlink" Target="https://docs.google.com/document/d/1gFrpot1JDFcy4QjddgMkbmeICQA6xmSK/edit?usp=sharing&amp;ouid=115602453726005426174&amp;rtpof=true&amp;sd=true" TargetMode="External"/><Relationship Id="rId398" Type="http://schemas.openxmlformats.org/officeDocument/2006/relationships/hyperlink" Target="https://drive.google.com/file/d/1UMtyHXIakQH9M-nbXUC8EVfEaoqWRAR-/view?usp=sharing" TargetMode="External"/><Relationship Id="rId155" Type="http://schemas.openxmlformats.org/officeDocument/2006/relationships/hyperlink" Target="https://docs.google.com/presentation/d/182prIPAeKyzdOJ7iVRolrX43oOhXwVZwCSBy4kkXW2o/htmlpresent" TargetMode="External"/><Relationship Id="rId276" Type="http://schemas.openxmlformats.org/officeDocument/2006/relationships/hyperlink" Target="https://docs.google.com/document/d/1x6fmVNYa3fV4pqbUkisSmN8aqmBPhIXK/edit?usp=sharing&amp;ouid=115602453726005426174&amp;rtpof=true&amp;sd=true" TargetMode="External"/><Relationship Id="rId397" Type="http://schemas.openxmlformats.org/officeDocument/2006/relationships/hyperlink" Target="https://drive.google.com/file/d/1VuAmgIWtyYQmKF4zS-GpXC_VYkz6NrRY/view?usp=sharing" TargetMode="External"/><Relationship Id="rId40" Type="http://schemas.openxmlformats.org/officeDocument/2006/relationships/hyperlink" Target="https://drive.google.com/drive/folders/1Lve3OlT3EEQGqfZJEVw6Ayx0gbHGZb7D?usp=sharing" TargetMode="External"/><Relationship Id="rId42" Type="http://schemas.openxmlformats.org/officeDocument/2006/relationships/hyperlink" Target="https://drive.google.com/file/d/1g9ixKz-O4yzLaxp1Zq8VcT7d70geogyH/view?usp=sharing" TargetMode="External"/><Relationship Id="rId41" Type="http://schemas.openxmlformats.org/officeDocument/2006/relationships/hyperlink" Target="https://drive.google.com/file/d/1JNwwB0TRyEcx2v47MDspeOxxMAGZtN7H/view?usp=sharing" TargetMode="External"/><Relationship Id="rId44" Type="http://schemas.openxmlformats.org/officeDocument/2006/relationships/hyperlink" Target="https://docs.google.com/document/d/1mniQQ_PIdwtvgM4ZVZMUQZ6IilFrW390v-LeG_ZIwt8/edit?usp=sharing" TargetMode="External"/><Relationship Id="rId43" Type="http://schemas.openxmlformats.org/officeDocument/2006/relationships/hyperlink" Target="https://drive.google.com/file/d/1yoOB30ZHn4M6iRYRrs5BS4-VKAPzLw_9/view?usp=sharing" TargetMode="External"/><Relationship Id="rId46" Type="http://schemas.openxmlformats.org/officeDocument/2006/relationships/hyperlink" Target="https://docs.google.com/presentation/d/1KAe2sSqzmDxXOEToOqymW0uJC4nkyTXntkr2DqY55-4/edit?usp=sharing" TargetMode="External"/><Relationship Id="rId45" Type="http://schemas.openxmlformats.org/officeDocument/2006/relationships/hyperlink" Target="https://docs.google.com/document/d/1mniQQ_PIdwtvgM4ZVZMUQZ6IilFrW390v-LeG_ZIwt8/view" TargetMode="External"/><Relationship Id="rId509" Type="http://schemas.openxmlformats.org/officeDocument/2006/relationships/hyperlink" Target="http://selfiestationrentallosangeles.blogspot.com/2025/05/ai-photo-booth-rentals-socal.html" TargetMode="External"/><Relationship Id="rId508" Type="http://schemas.openxmlformats.org/officeDocument/2006/relationships/hyperlink" Target="http://ocphotoboothrental.blogspot.com/2025/05/ai-transform.html" TargetMode="External"/><Relationship Id="rId503" Type="http://schemas.openxmlformats.org/officeDocument/2006/relationships/hyperlink" Target="http://ocphotoboothrental.blogspot.com/2025/05/ai-generated-headshots.html" TargetMode="External"/><Relationship Id="rId502" Type="http://schemas.openxmlformats.org/officeDocument/2006/relationships/hyperlink" Target="http://ocphotoboothrental.blogspot.com/2025/05/ai-portraits.html" TargetMode="External"/><Relationship Id="rId501" Type="http://schemas.openxmlformats.org/officeDocument/2006/relationships/hyperlink" Target="http://ocphotoboothrental.blogspot.com/2025/05/ai-images.html" TargetMode="External"/><Relationship Id="rId500" Type="http://schemas.openxmlformats.org/officeDocument/2006/relationships/hyperlink" Target="http://ocphotoboothrental.blogspot.com/2025/05/ai-headshot-photo-booth-rental_28.html" TargetMode="External"/><Relationship Id="rId507" Type="http://schemas.openxmlformats.org/officeDocument/2006/relationships/hyperlink" Target="http://ocphotoboothrental.blogspot.com/2025/05/ai-photobooth.html" TargetMode="External"/><Relationship Id="rId506" Type="http://schemas.openxmlformats.org/officeDocument/2006/relationships/hyperlink" Target="http://ocphotoboothrental.blogspot.com/2025/05/ai-photo-booth.html" TargetMode="External"/><Relationship Id="rId505" Type="http://schemas.openxmlformats.org/officeDocument/2006/relationships/hyperlink" Target="http://ocphotoboothrental.blogspot.com/2025/05/ai-filter-feature.html" TargetMode="External"/><Relationship Id="rId504" Type="http://schemas.openxmlformats.org/officeDocument/2006/relationships/hyperlink" Target="http://ocphotoboothrental.blogspot.com/2025/05/ai-image-generator.html" TargetMode="External"/><Relationship Id="rId48" Type="http://schemas.openxmlformats.org/officeDocument/2006/relationships/hyperlink" Target="https://docs.google.com/presentation/d/1KAe2sSqzmDxXOEToOqymW0uJC4nkyTXntkr2DqY55-4/htmlpresent" TargetMode="External"/><Relationship Id="rId47" Type="http://schemas.openxmlformats.org/officeDocument/2006/relationships/hyperlink" Target="https://docs.google.com/presentation/d/1KAe2sSqzmDxXOEToOqymW0uJC4nkyTXntkr2DqY55-4/view" TargetMode="External"/><Relationship Id="rId49" Type="http://schemas.openxmlformats.org/officeDocument/2006/relationships/hyperlink" Target="https://docs.google.com/document/d/1D9emXs5snz-JI9pgFxlXAYtS3lNngVeGriSTCJm0T30/edit?usp=sharing" TargetMode="External"/><Relationship Id="rId31" Type="http://schemas.openxmlformats.org/officeDocument/2006/relationships/hyperlink" Target="https://www.google.com/calendar/event?eid=ZmRxMXFwcGJhcDBhYjVsNXNnZHNtamQ1MzAgOGZhZDVhYTdjNjg5YWQxZjY2ZWE0YWFiOGM4ODk4Y2Q0YTQ1ZWY1NGQ4NWI0MmQwNjQ3ZWYwMjI4MTQ0NzBjYkBncm91cC5jYWxlbmRhci5nb29nbGUuY29t" TargetMode="External"/><Relationship Id="rId30" Type="http://schemas.openxmlformats.org/officeDocument/2006/relationships/hyperlink" Target="https://www.google.com/calendar/event?eid=MmliY3I1bGZiMWNwdGZrZmp0a2liYm42Y2sgOGZhZDVhYTdjNjg5YWQxZjY2ZWE0YWFiOGM4ODk4Y2Q0YTQ1ZWY1NGQ4NWI0MmQwNjQ3ZWYwMjI4MTQ0NzBjYkBncm91cC5jYWxlbmRhci5nb29nbGUuY29t" TargetMode="External"/><Relationship Id="rId33" Type="http://schemas.openxmlformats.org/officeDocument/2006/relationships/hyperlink" Target="https://www.google.com/calendar/event?eid=YjQ4bXJkbGsyODFqbGptOWtkcmp0YWcxZjQgOGZhZDVhYTdjNjg5YWQxZjY2ZWE0YWFiOGM4ODk4Y2Q0YTQ1ZWY1NGQ4NWI0MmQwNjQ3ZWYwMjI4MTQ0NzBjYkBncm91cC5jYWxlbmRhci5nb29nbGUuY29t" TargetMode="External"/><Relationship Id="rId32" Type="http://schemas.openxmlformats.org/officeDocument/2006/relationships/hyperlink" Target="https://www.google.com/calendar/event?eid=Y3NmZnV0Zmc5c2UwanNuOWFuYmQxdjVmajggOGZhZDVhYTdjNjg5YWQxZjY2ZWE0YWFiOGM4ODk4Y2Q0YTQ1ZWY1NGQ4NWI0MmQwNjQ3ZWYwMjI4MTQ0NzBjYkBncm91cC5jYWxlbmRhci5nb29nbGUuY29t" TargetMode="External"/><Relationship Id="rId35" Type="http://schemas.openxmlformats.org/officeDocument/2006/relationships/hyperlink" Target="https://docs.google.com/spreadsheets/d/1AhRFbZM-y0bkA1kBEdViT6v2ekJbOU8dOooiuirKtJo/edit" TargetMode="External"/><Relationship Id="rId34" Type="http://schemas.openxmlformats.org/officeDocument/2006/relationships/hyperlink" Target="https://www.google.com/calendar/event?eid=YXVocmNjOWRjOGk2NnJqcDY4M2dvaWZqdjggOGZhZDVhYTdjNjg5YWQxZjY2ZWE0YWFiOGM4ODk4Y2Q0YTQ1ZWY1NGQ4NWI0MmQwNjQ3ZWYwMjI4MTQ0NzBjYkBncm91cC5jYWxlbmRhci5nb29nbGUuY29t" TargetMode="External"/><Relationship Id="rId612" Type="http://schemas.openxmlformats.org/officeDocument/2006/relationships/vmlDrawing" Target="../drawings/vmlDrawing1.vml"/><Relationship Id="rId611" Type="http://schemas.openxmlformats.org/officeDocument/2006/relationships/drawing" Target="../drawings/drawing1.xml"/><Relationship Id="rId610" Type="http://schemas.openxmlformats.org/officeDocument/2006/relationships/hyperlink" Target="http://bestphotoboothrentalorangecounty.blogspot.com/2025/06/photo-booth-rentalsla.html" TargetMode="External"/><Relationship Id="rId37" Type="http://schemas.openxmlformats.org/officeDocument/2006/relationships/hyperlink" Target="https://docs.google.com/spreadsheets/d/1AhRFbZM-y0bkA1kBEdViT6v2ekJbOU8dOooiuirKtJo/edit" TargetMode="External"/><Relationship Id="rId36" Type="http://schemas.openxmlformats.org/officeDocument/2006/relationships/hyperlink" Target="https://docs.google.com/spreadsheets/d/1AhRFbZM-y0bkA1kBEdViT6v2ekJbOU8dOooiuirKtJo/edit" TargetMode="External"/><Relationship Id="rId39" Type="http://schemas.openxmlformats.org/officeDocument/2006/relationships/hyperlink" Target="https://docs.google.com/spreadsheets/d/1AhRFbZM-y0bkA1kBEdViT6v2ekJbOU8dOooiuirKtJo/edit" TargetMode="External"/><Relationship Id="rId38" Type="http://schemas.openxmlformats.org/officeDocument/2006/relationships/hyperlink" Target="https://docs.google.com/spreadsheets/d/1AhRFbZM-y0bkA1kBEdViT6v2ekJbOU8dOooiuirKtJo/edit" TargetMode="External"/><Relationship Id="rId20" Type="http://schemas.openxmlformats.org/officeDocument/2006/relationships/hyperlink" Target="https://docs.google.com/presentation/d/1BULHnQ5cpBvCDw8_x0H2tcEcqq1b_PgkCpTKqnM3lSo/htmlpresent" TargetMode="External"/><Relationship Id="rId22" Type="http://schemas.openxmlformats.org/officeDocument/2006/relationships/hyperlink" Target="https://www.google.com/calendar/event?eid=NnZidWx0a201czg3YjJhZTBmbDlwbHFycG8gOGZhZDVhYTdjNjg5YWQxZjY2ZWE0YWFiOGM4ODk4Y2Q0YTQ1ZWY1NGQ4NWI0MmQwNjQ3ZWYwMjI4MTQ0NzBjYkBncm91cC5jYWxlbmRhci5nb29nbGUuY29t" TargetMode="External"/><Relationship Id="rId21" Type="http://schemas.openxmlformats.org/officeDocument/2006/relationships/hyperlink" Target="https://calendar.google.com/calendar/embed?src=8fad5aa7c689ad1f66ea4aab8c8898cd4a45ef54d85b42d0647ef022814470cb@group.calendar.google.com" TargetMode="External"/><Relationship Id="rId24" Type="http://schemas.openxmlformats.org/officeDocument/2006/relationships/hyperlink" Target="https://www.google.com/calendar/event?eid=N3IwMHBodjVkdnZ0OGxmbm83ZmJqNjdqNWsgOGZhZDVhYTdjNjg5YWQxZjY2ZWE0YWFiOGM4ODk4Y2Q0YTQ1ZWY1NGQ4NWI0MmQwNjQ3ZWYwMjI4MTQ0NzBjYkBncm91cC5jYWxlbmRhci5nb29nbGUuY29t" TargetMode="External"/><Relationship Id="rId23" Type="http://schemas.openxmlformats.org/officeDocument/2006/relationships/hyperlink" Target="https://www.google.com/calendar/event?eid=czZmdW9lZHYwdWhvNmh0cDgzMGQxN3JrNHMgOGZhZDVhYTdjNjg5YWQxZjY2ZWE0YWFiOGM4ODk4Y2Q0YTQ1ZWY1NGQ4NWI0MmQwNjQ3ZWYwMjI4MTQ0NzBjYkBncm91cC5jYWxlbmRhci5nb29nbGUuY29t" TargetMode="External"/><Relationship Id="rId409" Type="http://schemas.openxmlformats.org/officeDocument/2006/relationships/hyperlink" Target="https://drive.google.com/file/d/1TV-gBFf4jclniNa248aItNdVrOTaM04a/view?usp=sharing" TargetMode="External"/><Relationship Id="rId404" Type="http://schemas.openxmlformats.org/officeDocument/2006/relationships/hyperlink" Target="https://drive.google.com/file/d/1g3dX79KRig8ELG7iwLOaX0-v4_barlH0/view?usp=sharing" TargetMode="External"/><Relationship Id="rId525" Type="http://schemas.openxmlformats.org/officeDocument/2006/relationships/hyperlink" Target="http://redondobeach360photoboothrental.blogspot.com/2025/05/ai-photo-booth.html" TargetMode="External"/><Relationship Id="rId403" Type="http://schemas.openxmlformats.org/officeDocument/2006/relationships/hyperlink" Target="https://docs.google.com/presentation/d/1aYFy5A4DFhryGyR3_jeIryrGb-exIulF/edit?usp=sharing&amp;ouid=115602453726005426174&amp;rtpof=true&amp;sd=true" TargetMode="External"/><Relationship Id="rId524" Type="http://schemas.openxmlformats.org/officeDocument/2006/relationships/hyperlink" Target="http://redondobeach360photoboothrental.blogspot.com/2025/05/ai-filter-feature.html" TargetMode="External"/><Relationship Id="rId402" Type="http://schemas.openxmlformats.org/officeDocument/2006/relationships/hyperlink" Target="https://drive.google.com/file/d/1EnMCC4BTvB6EMy20000s1zFBf0rzBu8W/view?usp=sharing" TargetMode="External"/><Relationship Id="rId523" Type="http://schemas.openxmlformats.org/officeDocument/2006/relationships/hyperlink" Target="http://redondobeach360photoboothrental.blogspot.com/2025/05/ai-generated-headshots.html" TargetMode="External"/><Relationship Id="rId401" Type="http://schemas.openxmlformats.org/officeDocument/2006/relationships/hyperlink" Target="https://drive.google.com/file/d/1CiPR9QVH1MuZt71dS7oZzPf8sT7lMTqy/view?usp=sharing" TargetMode="External"/><Relationship Id="rId522" Type="http://schemas.openxmlformats.org/officeDocument/2006/relationships/hyperlink" Target="http://redondobeach360photoboothrental.blogspot.com/2025/05/ai-portraits.html" TargetMode="External"/><Relationship Id="rId408" Type="http://schemas.openxmlformats.org/officeDocument/2006/relationships/hyperlink" Target="https://drive.google.com/file/d/1tGg4gwSdRvXrhR_eC-q0i7r-K-cnGUAT/view?usp=sharing" TargetMode="External"/><Relationship Id="rId529" Type="http://schemas.openxmlformats.org/officeDocument/2006/relationships/hyperlink" Target="http://longbeachphotobooth.blogspot.com/2025/05/ai-photo-booth-rentals-socal.html" TargetMode="External"/><Relationship Id="rId407" Type="http://schemas.openxmlformats.org/officeDocument/2006/relationships/hyperlink" Target="https://docs.google.com/presentation/d/1x-d50N8KDI3hxwtQLgp6kcjIPyAUAh3l/edit?usp=sharing&amp;rtpof=true&amp;sd=true" TargetMode="External"/><Relationship Id="rId528" Type="http://schemas.openxmlformats.org/officeDocument/2006/relationships/hyperlink" Target="http://redondobeach360photoboothrental.blogspot.com/2025/05/ai-background-swapping-filter.html" TargetMode="External"/><Relationship Id="rId406" Type="http://schemas.openxmlformats.org/officeDocument/2006/relationships/hyperlink" Target="https://drive.google.com/file/d/1-pmuReujO4NM57xSdtopRlIN1s63BaWR/view?usp=sharing" TargetMode="External"/><Relationship Id="rId527" Type="http://schemas.openxmlformats.org/officeDocument/2006/relationships/hyperlink" Target="http://redondobeach360photoboothrental.blogspot.com/2025/05/ai-transform.html" TargetMode="External"/><Relationship Id="rId405" Type="http://schemas.openxmlformats.org/officeDocument/2006/relationships/hyperlink" Target="https://drive.google.com/file/d/1jMPRIvXGv38mWZ17c4NeNd5TWOZl9GKq/view?usp=sharing" TargetMode="External"/><Relationship Id="rId526" Type="http://schemas.openxmlformats.org/officeDocument/2006/relationships/hyperlink" Target="http://redondobeach360photoboothrental.blogspot.com/2025/05/ai-photobooth.html" TargetMode="External"/><Relationship Id="rId26" Type="http://schemas.openxmlformats.org/officeDocument/2006/relationships/hyperlink" Target="https://www.google.com/calendar/event?eid=aDR2Y2gyN2hhazJicHZnZXZzMTAzbDBoZ28gOGZhZDVhYTdjNjg5YWQxZjY2ZWE0YWFiOGM4ODk4Y2Q0YTQ1ZWY1NGQ4NWI0MmQwNjQ3ZWYwMjI4MTQ0NzBjYkBncm91cC5jYWxlbmRhci5nb29nbGUuY29t" TargetMode="External"/><Relationship Id="rId25" Type="http://schemas.openxmlformats.org/officeDocument/2006/relationships/hyperlink" Target="https://www.google.com/calendar/event?eid=dmp0Mm1yaDVuMTYyZWM1aDA3YWlkdmE4MzggOGZhZDVhYTdjNjg5YWQxZjY2ZWE0YWFiOGM4ODk4Y2Q0YTQ1ZWY1NGQ4NWI0MmQwNjQ3ZWYwMjI4MTQ0NzBjYkBncm91cC5jYWxlbmRhci5nb29nbGUuY29t" TargetMode="External"/><Relationship Id="rId28" Type="http://schemas.openxmlformats.org/officeDocument/2006/relationships/hyperlink" Target="https://www.google.com/calendar/event?eid=cDE0YjdicGk1dGFhcWJ1dTJqa25rdTdhdjQgOGZhZDVhYTdjNjg5YWQxZjY2ZWE0YWFiOGM4ODk4Y2Q0YTQ1ZWY1NGQ4NWI0MmQwNjQ3ZWYwMjI4MTQ0NzBjYkBncm91cC5jYWxlbmRhci5nb29nbGUuY29t" TargetMode="External"/><Relationship Id="rId27" Type="http://schemas.openxmlformats.org/officeDocument/2006/relationships/hyperlink" Target="https://www.google.com/calendar/event?eid=NHRoamE4bDA0MTh1ZmNpdDc3c2M2djNvbjQgOGZhZDVhYTdjNjg5YWQxZjY2ZWE0YWFiOGM4ODk4Y2Q0YTQ1ZWY1NGQ4NWI0MmQwNjQ3ZWYwMjI4MTQ0NzBjYkBncm91cC5jYWxlbmRhci5nb29nbGUuY29t" TargetMode="External"/><Relationship Id="rId400" Type="http://schemas.openxmlformats.org/officeDocument/2006/relationships/hyperlink" Target="https://drive.google.com/file/d/177i5THdh2GSPu9f-CpLpiSQBRmmNQC6i/view?usp=sharing" TargetMode="External"/><Relationship Id="rId521" Type="http://schemas.openxmlformats.org/officeDocument/2006/relationships/hyperlink" Target="http://redondobeach360photoboothrental.blogspot.com/2025/05/ai-images.html" TargetMode="External"/><Relationship Id="rId29" Type="http://schemas.openxmlformats.org/officeDocument/2006/relationships/hyperlink" Target="https://www.google.com/calendar/event?eid=ZW9icjc1cHZodjJjODg3N2hxYnM3NDN2YTQgOGZhZDVhYTdjNjg5YWQxZjY2ZWE0YWFiOGM4ODk4Y2Q0YTQ1ZWY1NGQ4NWI0MmQwNjQ3ZWYwMjI4MTQ0NzBjYkBncm91cC5jYWxlbmRhci5nb29nbGUuY29t" TargetMode="External"/><Relationship Id="rId520" Type="http://schemas.openxmlformats.org/officeDocument/2006/relationships/hyperlink" Target="http://redondobeach360photoboothrental.blogspot.com/2025/05/ai-headshot-photo-booth-rental.html" TargetMode="External"/><Relationship Id="rId11" Type="http://schemas.openxmlformats.org/officeDocument/2006/relationships/hyperlink" Target="https://docs.google.com/spreadsheets/d/1AhRFbZM-y0bkA1kBEdViT6v2ekJbOU8dOooiuirKtJo/edit?usp=sharing" TargetMode="External"/><Relationship Id="rId10" Type="http://schemas.openxmlformats.org/officeDocument/2006/relationships/hyperlink" Target="https://drive.google.com/file/d/1U5IVurvCMg7Xu-BAZM_9OgmIx9FHZmUT/view?usp=sharing" TargetMode="External"/><Relationship Id="rId13" Type="http://schemas.openxmlformats.org/officeDocument/2006/relationships/hyperlink" Target="https://docs.google.com/forms/d/1htq6Gs7TugVf68uX0yY5etUBoxrSkwNJ3i_NszxK46g/edit?usp=sharing" TargetMode="External"/><Relationship Id="rId12" Type="http://schemas.openxmlformats.org/officeDocument/2006/relationships/hyperlink" Target="https://docs.google.com/spreadsheets/d/1AhRFbZM-y0bkA1kBEdViT6v2ekJbOU8dOooiuirKtJo/view" TargetMode="External"/><Relationship Id="rId519" Type="http://schemas.openxmlformats.org/officeDocument/2006/relationships/hyperlink" Target="http://redondobeach360photoboothrental.blogspot.com/2025/05/ai-photo-booth-rentals-socal.html" TargetMode="External"/><Relationship Id="rId514" Type="http://schemas.openxmlformats.org/officeDocument/2006/relationships/hyperlink" Target="http://selfiestationrentallosangeles.blogspot.com/2025/05/ai-photobooth.html" TargetMode="External"/><Relationship Id="rId513" Type="http://schemas.openxmlformats.org/officeDocument/2006/relationships/hyperlink" Target="http://selfiestationrentallosangeles.blogspot.com/2025/05/ai-generated-headshots.html" TargetMode="External"/><Relationship Id="rId512" Type="http://schemas.openxmlformats.org/officeDocument/2006/relationships/hyperlink" Target="http://selfiestationrentallosangeles.blogspot.com/2025/05/ai-portraits.html" TargetMode="External"/><Relationship Id="rId511" Type="http://schemas.openxmlformats.org/officeDocument/2006/relationships/hyperlink" Target="http://selfiestationrentallosangeles.blogspot.com/2025/05/ai-images.html" TargetMode="External"/><Relationship Id="rId518" Type="http://schemas.openxmlformats.org/officeDocument/2006/relationships/hyperlink" Target="http://selfiestationrentallosangeles.blogspot.com/2025/05/photo-booth-rentals-orange-county.html" TargetMode="External"/><Relationship Id="rId517" Type="http://schemas.openxmlformats.org/officeDocument/2006/relationships/hyperlink" Target="http://selfiestationrentallosangeles.blogspot.com/2025/05/generative-ai.html" TargetMode="External"/><Relationship Id="rId516" Type="http://schemas.openxmlformats.org/officeDocument/2006/relationships/hyperlink" Target="http://selfiestationrentallosangeles.blogspot.com/2025/05/ai-background-swapping-filter.html" TargetMode="External"/><Relationship Id="rId515" Type="http://schemas.openxmlformats.org/officeDocument/2006/relationships/hyperlink" Target="http://selfiestationrentallosangeles.blogspot.com/2025/05/ai-transform.html" TargetMode="External"/><Relationship Id="rId15" Type="http://schemas.openxmlformats.org/officeDocument/2006/relationships/hyperlink" Target="https://drive.google.com/file/d/1GYmOSOlo4yQ_pS_0YEV3H-FwZ_N3dFKh/view?usp=drivesdk" TargetMode="External"/><Relationship Id="rId14" Type="http://schemas.openxmlformats.org/officeDocument/2006/relationships/hyperlink" Target="https://docs.google.com/drawings/d/1a5SCzLDaAxZi7zOqeOi87AjPLSNEp_rdGtC-JflsF1k/edit?usp=sharing" TargetMode="External"/><Relationship Id="rId17" Type="http://schemas.openxmlformats.org/officeDocument/2006/relationships/hyperlink" Target="https://docs.google.com/document/d/1zQ4p8oF_yIIm8oMCj5wGDDK-QbyGD5yxCJjW62Y8swo/view" TargetMode="External"/><Relationship Id="rId16" Type="http://schemas.openxmlformats.org/officeDocument/2006/relationships/hyperlink" Target="https://docs.google.com/document/d/1zQ4p8oF_yIIm8oMCj5wGDDK-QbyGD5yxCJjW62Y8swo/edit?usp=sharing" TargetMode="External"/><Relationship Id="rId19" Type="http://schemas.openxmlformats.org/officeDocument/2006/relationships/hyperlink" Target="https://docs.google.com/presentation/d/1BULHnQ5cpBvCDw8_x0H2tcEcqq1b_PgkCpTKqnM3lSo/view" TargetMode="External"/><Relationship Id="rId510" Type="http://schemas.openxmlformats.org/officeDocument/2006/relationships/hyperlink" Target="http://selfiestationrentallosangeles.blogspot.com/2025/05/ai-headshot-photo-booth-rental_28.html" TargetMode="External"/><Relationship Id="rId18" Type="http://schemas.openxmlformats.org/officeDocument/2006/relationships/hyperlink" Target="https://docs.google.com/presentation/d/1BULHnQ5cpBvCDw8_x0H2tcEcqq1b_PgkCpTKqnM3lSo/edit?usp=sharing" TargetMode="External"/><Relationship Id="rId84" Type="http://schemas.openxmlformats.org/officeDocument/2006/relationships/hyperlink" Target="https://docs.google.com/presentation/d/19uT0wN9YlTdr5WRM9C06-CQJs0RnTv5Y09EHj4eK8xA/htmlpresent" TargetMode="External"/><Relationship Id="rId83" Type="http://schemas.openxmlformats.org/officeDocument/2006/relationships/hyperlink" Target="https://docs.google.com/presentation/d/19uT0wN9YlTdr5WRM9C06-CQJs0RnTv5Y09EHj4eK8xA/view" TargetMode="External"/><Relationship Id="rId86" Type="http://schemas.openxmlformats.org/officeDocument/2006/relationships/hyperlink" Target="https://docs.google.com/document/d/1cEXsy30rZ1gu-9YWtccNXIySX5eYtxnj-6qZQoqSjp8/view" TargetMode="External"/><Relationship Id="rId85" Type="http://schemas.openxmlformats.org/officeDocument/2006/relationships/hyperlink" Target="https://docs.google.com/document/d/1cEXsy30rZ1gu-9YWtccNXIySX5eYtxnj-6qZQoqSjp8/edit?usp=sharing" TargetMode="External"/><Relationship Id="rId88" Type="http://schemas.openxmlformats.org/officeDocument/2006/relationships/hyperlink" Target="https://docs.google.com/presentation/d/1qmgTiW9GOkKEmnumN7tl-pg1MDa0DZaZNMOLXMSZrlk/view" TargetMode="External"/><Relationship Id="rId87" Type="http://schemas.openxmlformats.org/officeDocument/2006/relationships/hyperlink" Target="https://docs.google.com/presentation/d/1qmgTiW9GOkKEmnumN7tl-pg1MDa0DZaZNMOLXMSZrlk/edit?usp=sharing" TargetMode="External"/><Relationship Id="rId89" Type="http://schemas.openxmlformats.org/officeDocument/2006/relationships/hyperlink" Target="https://docs.google.com/presentation/d/1qmgTiW9GOkKEmnumN7tl-pg1MDa0DZaZNMOLXMSZrlk/htmlpresent" TargetMode="External"/><Relationship Id="rId80" Type="http://schemas.openxmlformats.org/officeDocument/2006/relationships/hyperlink" Target="https://docs.google.com/document/d/1PqY3ssSKENWDFvlXUHLQDMn7wFkOjCGn6_Xyc1HzThA/edit?usp=sharing" TargetMode="External"/><Relationship Id="rId82" Type="http://schemas.openxmlformats.org/officeDocument/2006/relationships/hyperlink" Target="https://docs.google.com/presentation/d/19uT0wN9YlTdr5WRM9C06-CQJs0RnTv5Y09EHj4eK8xA/edit?usp=sharing" TargetMode="External"/><Relationship Id="rId81" Type="http://schemas.openxmlformats.org/officeDocument/2006/relationships/hyperlink" Target="https://docs.google.com/document/d/1PqY3ssSKENWDFvlXUHLQDMn7wFkOjCGn6_Xyc1HzThA/view" TargetMode="External"/><Relationship Id="rId73" Type="http://schemas.openxmlformats.org/officeDocument/2006/relationships/hyperlink" Target="https://docs.google.com/document/d/15yZkZXlgfwEkyzLi1cbpw0SqSfXV4QsSNfTOUCsILrc/view" TargetMode="External"/><Relationship Id="rId72" Type="http://schemas.openxmlformats.org/officeDocument/2006/relationships/hyperlink" Target="https://docs.google.com/document/d/15yZkZXlgfwEkyzLi1cbpw0SqSfXV4QsSNfTOUCsILrc/edit?usp=sharing" TargetMode="External"/><Relationship Id="rId75" Type="http://schemas.openxmlformats.org/officeDocument/2006/relationships/hyperlink" Target="https://docs.google.com/presentation/d/1xkOqZdvcllH5qfIE1RLHdWV3eNYrzgbu8GaOpVnbOR8/view" TargetMode="External"/><Relationship Id="rId74" Type="http://schemas.openxmlformats.org/officeDocument/2006/relationships/hyperlink" Target="https://docs.google.com/presentation/d/1xkOqZdvcllH5qfIE1RLHdWV3eNYrzgbu8GaOpVnbOR8/edit?usp=sharing" TargetMode="External"/><Relationship Id="rId77" Type="http://schemas.openxmlformats.org/officeDocument/2006/relationships/hyperlink" Target="https://drive.google.com/file/d/1XOATmMIMA05LVF7vNI0y3RjaWPz78ULk/view?usp=sharing" TargetMode="External"/><Relationship Id="rId76" Type="http://schemas.openxmlformats.org/officeDocument/2006/relationships/hyperlink" Target="https://docs.google.com/presentation/d/1xkOqZdvcllH5qfIE1RLHdWV3eNYrzgbu8GaOpVnbOR8/htmlpresent" TargetMode="External"/><Relationship Id="rId79" Type="http://schemas.openxmlformats.org/officeDocument/2006/relationships/hyperlink" Target="https://drive.google.com/file/d/1ZqDw5X4DA-EgM176kA3shPOKOpLuH2nS/view?usp=sharing" TargetMode="External"/><Relationship Id="rId78" Type="http://schemas.openxmlformats.org/officeDocument/2006/relationships/hyperlink" Target="https://drive.google.com/file/d/19LuHPUsRA7pLOK8eEpjbMmLopti0ompS/view?usp=sharing" TargetMode="External"/><Relationship Id="rId71" Type="http://schemas.openxmlformats.org/officeDocument/2006/relationships/hyperlink" Target="https://docs.google.com/presentation/d/1PrmSItTUGfZBacvawi3WhMcDtdUvh-Nla_RtpcJYcZo/htmlpresent" TargetMode="External"/><Relationship Id="rId70" Type="http://schemas.openxmlformats.org/officeDocument/2006/relationships/hyperlink" Target="https://docs.google.com/presentation/d/1PrmSItTUGfZBacvawi3WhMcDtdUvh-Nla_RtpcJYcZo/view" TargetMode="External"/><Relationship Id="rId62" Type="http://schemas.openxmlformats.org/officeDocument/2006/relationships/hyperlink" Target="https://docs.google.com/document/d/1PfAlGbn0BGx6_j13MHafNXHQ23wMrwMPaC-ZaTWKIbM/edit?usp=sharing" TargetMode="External"/><Relationship Id="rId61" Type="http://schemas.openxmlformats.org/officeDocument/2006/relationships/hyperlink" Target="https://drive.google.com/file/d/1E-RJ_jhwJmUSRJyyaqHbqAGfrnIF4Gb8/view?usp=sharing" TargetMode="External"/><Relationship Id="rId64" Type="http://schemas.openxmlformats.org/officeDocument/2006/relationships/hyperlink" Target="https://docs.google.com/presentation/d/1U2i0KBFIvS-cJ4Jbhoqrp3fm3N2uBvKBv5DRayr_-jg/edit?usp=sharing" TargetMode="External"/><Relationship Id="rId63" Type="http://schemas.openxmlformats.org/officeDocument/2006/relationships/hyperlink" Target="https://docs.google.com/document/d/1PfAlGbn0BGx6_j13MHafNXHQ23wMrwMPaC-ZaTWKIbM/view" TargetMode="External"/><Relationship Id="rId66" Type="http://schemas.openxmlformats.org/officeDocument/2006/relationships/hyperlink" Target="https://docs.google.com/presentation/d/1U2i0KBFIvS-cJ4Jbhoqrp3fm3N2uBvKBv5DRayr_-jg/htmlpresent" TargetMode="External"/><Relationship Id="rId65" Type="http://schemas.openxmlformats.org/officeDocument/2006/relationships/hyperlink" Target="https://docs.google.com/presentation/d/1U2i0KBFIvS-cJ4Jbhoqrp3fm3N2uBvKBv5DRayr_-jg/view" TargetMode="External"/><Relationship Id="rId68" Type="http://schemas.openxmlformats.org/officeDocument/2006/relationships/hyperlink" Target="https://docs.google.com/document/d/1hATy7h3PErDHDSQaYdjfk5E33lbUadc4sMzuNl_E8Es/view" TargetMode="External"/><Relationship Id="rId67" Type="http://schemas.openxmlformats.org/officeDocument/2006/relationships/hyperlink" Target="https://docs.google.com/document/d/1hATy7h3PErDHDSQaYdjfk5E33lbUadc4sMzuNl_E8Es/edit?usp=sharing" TargetMode="External"/><Relationship Id="rId609" Type="http://schemas.openxmlformats.org/officeDocument/2006/relationships/hyperlink" Target="http://bestphotoboothrentalorangecounty.blogspot.com/2025/06/photo-booth-rentals-orange-county.html" TargetMode="External"/><Relationship Id="rId608" Type="http://schemas.openxmlformats.org/officeDocument/2006/relationships/hyperlink" Target="http://bestphotoboothrentalorangecounty.blogspot.com/2025/06/generative-ai.html" TargetMode="External"/><Relationship Id="rId607" Type="http://schemas.openxmlformats.org/officeDocument/2006/relationships/hyperlink" Target="http://bestphotoboothrentalorangecounty.blogspot.com/2025/06/ai-background-swapping-filter.html" TargetMode="External"/><Relationship Id="rId60" Type="http://schemas.openxmlformats.org/officeDocument/2006/relationships/hyperlink" Target="https://drive.google.com/file/d/10vF0usMnukZsOTpa-jtyAkcrgokSKyUP/view?usp=sharing" TargetMode="External"/><Relationship Id="rId602" Type="http://schemas.openxmlformats.org/officeDocument/2006/relationships/hyperlink" Target="http://bestphotoboothrentalorangecounty.blogspot.com/2025/06/ai-headshot-photo-booth-rental.html" TargetMode="External"/><Relationship Id="rId601" Type="http://schemas.openxmlformats.org/officeDocument/2006/relationships/hyperlink" Target="http://bestphotoboothrentalorangecounty.blogspot.com/2025/06/ai-photo-booth-rentals-socal.html" TargetMode="External"/><Relationship Id="rId600" Type="http://schemas.openxmlformats.org/officeDocument/2006/relationships/hyperlink" Target="http://ocphotoboothrental.blogspot.com/2025/06/ai-face-swap-filter.html" TargetMode="External"/><Relationship Id="rId606" Type="http://schemas.openxmlformats.org/officeDocument/2006/relationships/hyperlink" Target="http://bestphotoboothrentalorangecounty.blogspot.com/2025/06/ai-transform.html" TargetMode="External"/><Relationship Id="rId605" Type="http://schemas.openxmlformats.org/officeDocument/2006/relationships/hyperlink" Target="http://bestphotoboothrentalorangecounty.blogspot.com/2025/06/ai-generated-headshots.html" TargetMode="External"/><Relationship Id="rId604" Type="http://schemas.openxmlformats.org/officeDocument/2006/relationships/hyperlink" Target="http://bestphotoboothrentalorangecounty.blogspot.com/2025/06/ai-portraits.html" TargetMode="External"/><Relationship Id="rId603" Type="http://schemas.openxmlformats.org/officeDocument/2006/relationships/hyperlink" Target="http://bestphotoboothrentalorangecounty.blogspot.com/2025/06/ai-images.html" TargetMode="External"/><Relationship Id="rId69" Type="http://schemas.openxmlformats.org/officeDocument/2006/relationships/hyperlink" Target="https://docs.google.com/presentation/d/1PrmSItTUGfZBacvawi3WhMcDtdUvh-Nla_RtpcJYcZo/edit?usp=sharing" TargetMode="External"/><Relationship Id="rId51" Type="http://schemas.openxmlformats.org/officeDocument/2006/relationships/hyperlink" Target="https://docs.google.com/presentation/d/1qV2t_-4TXsKmDjVVZkjiCKo022oSo2id-xWtX-IU37Y/edit?usp=sharing" TargetMode="External"/><Relationship Id="rId50" Type="http://schemas.openxmlformats.org/officeDocument/2006/relationships/hyperlink" Target="https://docs.google.com/document/d/1D9emXs5snz-JI9pgFxlXAYtS3lNngVeGriSTCJm0T30/view" TargetMode="External"/><Relationship Id="rId53" Type="http://schemas.openxmlformats.org/officeDocument/2006/relationships/hyperlink" Target="https://docs.google.com/presentation/d/1qV2t_-4TXsKmDjVVZkjiCKo022oSo2id-xWtX-IU37Y/htmlpresent" TargetMode="External"/><Relationship Id="rId52" Type="http://schemas.openxmlformats.org/officeDocument/2006/relationships/hyperlink" Target="https://docs.google.com/presentation/d/1qV2t_-4TXsKmDjVVZkjiCKo022oSo2id-xWtX-IU37Y/view" TargetMode="External"/><Relationship Id="rId55" Type="http://schemas.openxmlformats.org/officeDocument/2006/relationships/hyperlink" Target="https://docs.google.com/document/d/12nUnaozxPQuXgxxRbRS0ykiTaqYWsnQu42a-y75Mvms/view" TargetMode="External"/><Relationship Id="rId54" Type="http://schemas.openxmlformats.org/officeDocument/2006/relationships/hyperlink" Target="https://docs.google.com/document/d/12nUnaozxPQuXgxxRbRS0ykiTaqYWsnQu42a-y75Mvms/edit?usp=sharing" TargetMode="External"/><Relationship Id="rId57" Type="http://schemas.openxmlformats.org/officeDocument/2006/relationships/hyperlink" Target="https://docs.google.com/presentation/d/1mdCD1VrnM7eKwZ-ziRwzX62F_OnmI172t415YnlFFtU/view" TargetMode="External"/><Relationship Id="rId56" Type="http://schemas.openxmlformats.org/officeDocument/2006/relationships/hyperlink" Target="https://docs.google.com/presentation/d/1mdCD1VrnM7eKwZ-ziRwzX62F_OnmI172t415YnlFFtU/edit?usp=sharing" TargetMode="External"/><Relationship Id="rId59" Type="http://schemas.openxmlformats.org/officeDocument/2006/relationships/hyperlink" Target="https://drive.google.com/file/d/12SdJuSr1tBJa1W2WhKyAfY7tOUdZUi30/view?usp=sharing" TargetMode="External"/><Relationship Id="rId58" Type="http://schemas.openxmlformats.org/officeDocument/2006/relationships/hyperlink" Target="https://docs.google.com/presentation/d/1mdCD1VrnM7eKwZ-ziRwzX62F_OnmI172t415YnlFFtU/htmlpresent" TargetMode="External"/><Relationship Id="rId590" Type="http://schemas.openxmlformats.org/officeDocument/2006/relationships/hyperlink" Target="http://videoboothrentalsorangecounty.blogspot.com/2025/06/ai-face-swap-filter.html" TargetMode="External"/><Relationship Id="rId107" Type="http://schemas.openxmlformats.org/officeDocument/2006/relationships/hyperlink" Target="https://docs.google.com/presentation/d/1-6UTRq83bjyrJkHFhll2zVnL6yxrDC22i1D-KgXt1Pc/htmlpresent" TargetMode="External"/><Relationship Id="rId228" Type="http://schemas.openxmlformats.org/officeDocument/2006/relationships/hyperlink" Target="https://drive.google.com/file/d/1bIT4ivRZvvQwsGvPB35CY9urdEz-JAHG/view?usp=sharing" TargetMode="External"/><Relationship Id="rId349" Type="http://schemas.openxmlformats.org/officeDocument/2006/relationships/hyperlink" Target="https://drive.google.com/file/d/1uBPO_5v5Lczx2LBkcWcLXqvI8DIAtvS6/view?usp=sharing" TargetMode="External"/><Relationship Id="rId106" Type="http://schemas.openxmlformats.org/officeDocument/2006/relationships/hyperlink" Target="https://docs.google.com/presentation/d/1-6UTRq83bjyrJkHFhll2zVnL6yxrDC22i1D-KgXt1Pc/view" TargetMode="External"/><Relationship Id="rId227" Type="http://schemas.openxmlformats.org/officeDocument/2006/relationships/hyperlink" Target="https://drive.google.com/file/d/1S7Y8TCJ6pTTNVwm1W0RFdS4utI0QyTZ-/view?usp=sharing" TargetMode="External"/><Relationship Id="rId348" Type="http://schemas.openxmlformats.org/officeDocument/2006/relationships/hyperlink" Target="https://drive.google.com/file/d/1NLOEKyqLe-Uteap9HBUF7HcP5VYdnckO/view?usp=sharing" TargetMode="External"/><Relationship Id="rId469" Type="http://schemas.openxmlformats.org/officeDocument/2006/relationships/hyperlink" Target="http://photoboothrentalslosangeles.blogspot.com/2025/05/ai-headshot-photo-booth-rental_28.html" TargetMode="External"/><Relationship Id="rId105" Type="http://schemas.openxmlformats.org/officeDocument/2006/relationships/hyperlink" Target="https://docs.google.com/presentation/d/1-6UTRq83bjyrJkHFhll2zVnL6yxrDC22i1D-KgXt1Pc/edit?usp=sharing" TargetMode="External"/><Relationship Id="rId226" Type="http://schemas.openxmlformats.org/officeDocument/2006/relationships/hyperlink" Target="https://drive.google.com/file/d/1qIhLq8TCNsf-mLrOH4mJgvJtC8Sbel6t/view?usp=sharing" TargetMode="External"/><Relationship Id="rId347" Type="http://schemas.openxmlformats.org/officeDocument/2006/relationships/hyperlink" Target="https://drive.google.com/file/d/1-GygZAzmXVkCbRxx8q6wn_3PYGWNgbJE/view?usp=sharing" TargetMode="External"/><Relationship Id="rId468" Type="http://schemas.openxmlformats.org/officeDocument/2006/relationships/hyperlink" Target="http://photoboothrentalslosangeles.blogspot.com/2025/05/ai-photo-booth-rentals-socal.html" TargetMode="External"/><Relationship Id="rId589" Type="http://schemas.openxmlformats.org/officeDocument/2006/relationships/hyperlink" Target="http://videoboothrentalsorangecounty.blogspot.com/2025/06/photo-booth-rentalsla.html" TargetMode="External"/><Relationship Id="rId104" Type="http://schemas.openxmlformats.org/officeDocument/2006/relationships/hyperlink" Target="https://docs.google.com/document/d/1kSnjLR9aC3c3PRJiMbaqUIidCC09X_sCuAy0Pn52SaU/view" TargetMode="External"/><Relationship Id="rId225" Type="http://schemas.openxmlformats.org/officeDocument/2006/relationships/hyperlink" Target="https://drive.google.com/file/d/1yDZzpzu6A_9AKjxh832_Fh9ZICk8-X0V/view?usp=sharing" TargetMode="External"/><Relationship Id="rId346" Type="http://schemas.openxmlformats.org/officeDocument/2006/relationships/hyperlink" Target="https://drive.google.com/file/d/1fvzOeeQjcTQNKJeNumHMZbJgaUl_Fcy1/view?usp=sharing" TargetMode="External"/><Relationship Id="rId467" Type="http://schemas.openxmlformats.org/officeDocument/2006/relationships/hyperlink" Target="http://photoboothrentalhuntingtonbeach.blogspot.com/2025/05/ai-photo-booth-rentals-socal.html" TargetMode="External"/><Relationship Id="rId588" Type="http://schemas.openxmlformats.org/officeDocument/2006/relationships/hyperlink" Target="http://videoboothrentalsorangecounty.blogspot.com/2025/06/photo-booth-rentals-orange-county.html" TargetMode="External"/><Relationship Id="rId109" Type="http://schemas.openxmlformats.org/officeDocument/2006/relationships/hyperlink" Target="https://docs.google.com/document/d/1wTK3doA9BNMFW489C0KkCtis22ax1OZjRO5ayvG--sI/view" TargetMode="External"/><Relationship Id="rId108" Type="http://schemas.openxmlformats.org/officeDocument/2006/relationships/hyperlink" Target="https://docs.google.com/document/d/1wTK3doA9BNMFW489C0KkCtis22ax1OZjRO5ayvG--sI/edit?usp=sharing" TargetMode="External"/><Relationship Id="rId229" Type="http://schemas.openxmlformats.org/officeDocument/2006/relationships/hyperlink" Target="https://drive.google.com/file/d/1n9IbKcrPuRUm8ajzfFoxepNpMmX35Chi/view?usp=sharing" TargetMode="External"/><Relationship Id="rId220" Type="http://schemas.openxmlformats.org/officeDocument/2006/relationships/hyperlink" Target="https://drive.google.com/file/d/1-oIpBkgX4hgrzYkXcw3363smeReE6dPE/view?usp=sharing" TargetMode="External"/><Relationship Id="rId341" Type="http://schemas.openxmlformats.org/officeDocument/2006/relationships/hyperlink" Target="https://drive.google.com/file/d/1OfDq3ayKkHuoeNvZBchv2uv2_DOtCAcT/view?usp=sharing" TargetMode="External"/><Relationship Id="rId462" Type="http://schemas.openxmlformats.org/officeDocument/2006/relationships/hyperlink" Target="http://ddigitalorbit360orangecounty.blogspot.com/2025/05/ai-generated-headshots.html" TargetMode="External"/><Relationship Id="rId583" Type="http://schemas.openxmlformats.org/officeDocument/2006/relationships/hyperlink" Target="http://videoboothrentalsorangecounty.blogspot.com/2025/06/ai-photo-booth.html" TargetMode="External"/><Relationship Id="rId340" Type="http://schemas.openxmlformats.org/officeDocument/2006/relationships/hyperlink" Target="https://drive.google.com/file/d/1ETETIL6nsi3YbdfDqgp5KTMKzX4bxtT-/view?usp=sharing" TargetMode="External"/><Relationship Id="rId461" Type="http://schemas.openxmlformats.org/officeDocument/2006/relationships/hyperlink" Target="http://ddigitalorbit360orangecounty.blogspot.com/2025/05/ai-portraits.html" TargetMode="External"/><Relationship Id="rId582" Type="http://schemas.openxmlformats.org/officeDocument/2006/relationships/hyperlink" Target="http://videoboothrentalsorangecounty.blogspot.com/2025/06/ai-generated-headshots.html" TargetMode="External"/><Relationship Id="rId460" Type="http://schemas.openxmlformats.org/officeDocument/2006/relationships/hyperlink" Target="http://ddigitalorbit360orangecounty.blogspot.com/2025/05/ai-images.html" TargetMode="External"/><Relationship Id="rId581" Type="http://schemas.openxmlformats.org/officeDocument/2006/relationships/hyperlink" Target="http://videoboothrentalsorangecounty.blogspot.com/2025/06/ai-portraits.html" TargetMode="External"/><Relationship Id="rId580" Type="http://schemas.openxmlformats.org/officeDocument/2006/relationships/hyperlink" Target="http://videoboothrentalsorangecounty.blogspot.com/2025/06/ai-images.html" TargetMode="External"/><Relationship Id="rId103" Type="http://schemas.openxmlformats.org/officeDocument/2006/relationships/hyperlink" Target="https://docs.google.com/document/d/1kSnjLR9aC3c3PRJiMbaqUIidCC09X_sCuAy0Pn52SaU/edit?usp=sharing" TargetMode="External"/><Relationship Id="rId224" Type="http://schemas.openxmlformats.org/officeDocument/2006/relationships/hyperlink" Target="https://drive.google.com/file/d/1xVxSRW4D9Kb79nhLX5KFrNraaifDJsz-/view?usp=sharing" TargetMode="External"/><Relationship Id="rId345" Type="http://schemas.openxmlformats.org/officeDocument/2006/relationships/hyperlink" Target="https://drive.google.com/file/d/1g3pYSlSmCXzjBuZr6hdTMIvbzE7Rr2Of/view?usp=sharing" TargetMode="External"/><Relationship Id="rId466" Type="http://schemas.openxmlformats.org/officeDocument/2006/relationships/hyperlink" Target="http://ddigitalorbit360orangecounty.blogspot.com/2025/05/ai-photobooth.html" TargetMode="External"/><Relationship Id="rId587" Type="http://schemas.openxmlformats.org/officeDocument/2006/relationships/hyperlink" Target="http://videoboothrentalsorangecounty.blogspot.com/2025/06/generative-ai.html" TargetMode="External"/><Relationship Id="rId102" Type="http://schemas.openxmlformats.org/officeDocument/2006/relationships/hyperlink" Target="https://docs.google.com/presentation/d/1bcRSCI7zwJ0d8wQR1D8nPOLwUwob-DaJalwheDu2A34/htmlpresent" TargetMode="External"/><Relationship Id="rId223" Type="http://schemas.openxmlformats.org/officeDocument/2006/relationships/hyperlink" Target="https://drive.google.com/file/d/1f_knnORSu2wii90TVF9LRgiZs7t0d6Ra/view?usp=sharing" TargetMode="External"/><Relationship Id="rId344" Type="http://schemas.openxmlformats.org/officeDocument/2006/relationships/hyperlink" Target="https://drive.google.com/file/d/1VdZyNphxhmYPEHQWKE56xlhmwDf-j8xT/view?usp=sharing" TargetMode="External"/><Relationship Id="rId465" Type="http://schemas.openxmlformats.org/officeDocument/2006/relationships/hyperlink" Target="http://ddigitalorbit360orangecounty.blogspot.com/2025/05/ai-photo-booth.html" TargetMode="External"/><Relationship Id="rId586" Type="http://schemas.openxmlformats.org/officeDocument/2006/relationships/hyperlink" Target="http://videoboothrentalsorangecounty.blogspot.com/2025/06/studio-headshots-near-me.html" TargetMode="External"/><Relationship Id="rId101" Type="http://schemas.openxmlformats.org/officeDocument/2006/relationships/hyperlink" Target="https://docs.google.com/presentation/d/1bcRSCI7zwJ0d8wQR1D8nPOLwUwob-DaJalwheDu2A34/view" TargetMode="External"/><Relationship Id="rId222" Type="http://schemas.openxmlformats.org/officeDocument/2006/relationships/hyperlink" Target="https://drive.google.com/file/d/1flBSjxM-3_ljCg2JMjzGqx-84MtDsBBW/view?usp=sharing" TargetMode="External"/><Relationship Id="rId343" Type="http://schemas.openxmlformats.org/officeDocument/2006/relationships/hyperlink" Target="https://drive.google.com/file/d/18g1nL915mNeyHeJK03R0WKDP3nTx125p/view?usp=sharing" TargetMode="External"/><Relationship Id="rId464" Type="http://schemas.openxmlformats.org/officeDocument/2006/relationships/hyperlink" Target="http://ddigitalorbit360orangecounty.blogspot.com/2025/05/ai-filter-feature.html" TargetMode="External"/><Relationship Id="rId585" Type="http://schemas.openxmlformats.org/officeDocument/2006/relationships/hyperlink" Target="http://videoboothrentalsorangecounty.blogspot.com/2025/06/executive-portraits.html" TargetMode="External"/><Relationship Id="rId100" Type="http://schemas.openxmlformats.org/officeDocument/2006/relationships/hyperlink" Target="https://docs.google.com/presentation/d/1bcRSCI7zwJ0d8wQR1D8nPOLwUwob-DaJalwheDu2A34/edit?usp=sharing" TargetMode="External"/><Relationship Id="rId221" Type="http://schemas.openxmlformats.org/officeDocument/2006/relationships/hyperlink" Target="https://drive.google.com/file/d/1NzJjsNcvWIRdzoewvdSQnMI8dFkxtFRi/view?usp=sharing" TargetMode="External"/><Relationship Id="rId342" Type="http://schemas.openxmlformats.org/officeDocument/2006/relationships/hyperlink" Target="https://drive.google.com/file/d/1aV1_n3RdAlW_P7BppFj8rwsNIvhTre44/view?usp=sharing" TargetMode="External"/><Relationship Id="rId463" Type="http://schemas.openxmlformats.org/officeDocument/2006/relationships/hyperlink" Target="http://ddigitalorbit360orangecounty.blogspot.com/2025/05/ai-image-generator.html" TargetMode="External"/><Relationship Id="rId584" Type="http://schemas.openxmlformats.org/officeDocument/2006/relationships/hyperlink" Target="http://videoboothrentalsorangecounty.blogspot.com/2025/06/ai-powered-filter.html" TargetMode="External"/><Relationship Id="rId217" Type="http://schemas.openxmlformats.org/officeDocument/2006/relationships/hyperlink" Target="https://drive.google.com/file/d/1xRC6Qy9aVLJxFUMGo6FZGrEB5mAfC5ls/view?usp=sharing" TargetMode="External"/><Relationship Id="rId338" Type="http://schemas.openxmlformats.org/officeDocument/2006/relationships/hyperlink" Target="https://drive.google.com/file/d/1h5QZBMzEAH9jiXUG-B9ZVOarjQ_O5fiD/view?usp=sharing" TargetMode="External"/><Relationship Id="rId459" Type="http://schemas.openxmlformats.org/officeDocument/2006/relationships/hyperlink" Target="http://ddigitalorbit360orangecounty.blogspot.com/2025/05/ai-headshot-photo-booth-rental.html" TargetMode="External"/><Relationship Id="rId216" Type="http://schemas.openxmlformats.org/officeDocument/2006/relationships/hyperlink" Target="https://drive.google.com/file/d/1OqakBfEM4xm25huor4wPPpxWMs0LpaPU/view?usp=sharing" TargetMode="External"/><Relationship Id="rId337" Type="http://schemas.openxmlformats.org/officeDocument/2006/relationships/hyperlink" Target="https://drive.google.com/file/d/1OVpQHz6teR-wtE9E-P5tVAgXHwE_pxCB/view?usp=sharing" TargetMode="External"/><Relationship Id="rId458" Type="http://schemas.openxmlformats.org/officeDocument/2006/relationships/hyperlink" Target="http://ddigitalorbit360orangecounty.blogspot.com/2025/05/ai-photo-booth-rentals-socal.html" TargetMode="External"/><Relationship Id="rId579" Type="http://schemas.openxmlformats.org/officeDocument/2006/relationships/hyperlink" Target="http://videoboothrentalsorangecounty.blogspot.com/2025/06/ai-headshot-photo-booth-rental.html" TargetMode="External"/><Relationship Id="rId215" Type="http://schemas.openxmlformats.org/officeDocument/2006/relationships/hyperlink" Target="https://drive.google.com/file/d/10k14rUzTV_KoxcGW1fkGAuYnNgsq4h3K/view?usp=sharing" TargetMode="External"/><Relationship Id="rId336" Type="http://schemas.openxmlformats.org/officeDocument/2006/relationships/hyperlink" Target="https://drive.google.com/file/d/1uUkvEtmUGMI99uYJFG2csJwcxuu3i_oj/view?usp=sharing" TargetMode="External"/><Relationship Id="rId457" Type="http://schemas.openxmlformats.org/officeDocument/2006/relationships/hyperlink" Target="http://costamesa360photoboothrental.blogspot.com/2025/05/ai-face-swap-filter.html" TargetMode="External"/><Relationship Id="rId578" Type="http://schemas.openxmlformats.org/officeDocument/2006/relationships/hyperlink" Target="http://videoboothrentalsorangecounty.blogspot.com/2025/06/ai-photo-booth-rentals-socal.html" TargetMode="External"/><Relationship Id="rId214" Type="http://schemas.openxmlformats.org/officeDocument/2006/relationships/hyperlink" Target="https://drive.google.com/file/d/1dGp8-n7gQf8AQuNXNHu_krF1DHEPA9ik/view?usp=sharing" TargetMode="External"/><Relationship Id="rId335" Type="http://schemas.openxmlformats.org/officeDocument/2006/relationships/hyperlink" Target="https://drive.google.com/file/d/1yaE9bYJ0zOtQEwepufS8DtaC6JzJ1be5/view?usp=sharing" TargetMode="External"/><Relationship Id="rId456" Type="http://schemas.openxmlformats.org/officeDocument/2006/relationships/hyperlink" Target="http://costamesa360photoboothrental.blogspot.com/2025/05/photo-booth-rentalsla.html" TargetMode="External"/><Relationship Id="rId577" Type="http://schemas.openxmlformats.org/officeDocument/2006/relationships/hyperlink" Target="http://photoboothrentalslosangeles.blogspot.com/2025/06/generative-ai.html" TargetMode="External"/><Relationship Id="rId219" Type="http://schemas.openxmlformats.org/officeDocument/2006/relationships/hyperlink" Target="https://drive.google.com/file/d/1ipED2h8FzC7y9S7gX3UvI5AHkL2kNDW_/view?usp=sharing" TargetMode="External"/><Relationship Id="rId218" Type="http://schemas.openxmlformats.org/officeDocument/2006/relationships/hyperlink" Target="https://drive.google.com/file/d/1FEuZbBM3boF2BoIQ9L3ezvYDwCu69TF8/view?usp=sharing" TargetMode="External"/><Relationship Id="rId339" Type="http://schemas.openxmlformats.org/officeDocument/2006/relationships/hyperlink" Target="https://drive.google.com/file/d/1LkpboftO9Sbx9vDC5XziQHKHVRe0IWG1/view?usp=sharing" TargetMode="External"/><Relationship Id="rId330" Type="http://schemas.openxmlformats.org/officeDocument/2006/relationships/hyperlink" Target="https://drive.google.com/file/d/1HyClDTa64JWpOTJsVkZ0Ofs92GMtYV7z/view?usp=sharing" TargetMode="External"/><Relationship Id="rId451" Type="http://schemas.openxmlformats.org/officeDocument/2006/relationships/hyperlink" Target="http://costamesa360photoboothrental.blogspot.com/2025/05/ai-portraits.html" TargetMode="External"/><Relationship Id="rId572" Type="http://schemas.openxmlformats.org/officeDocument/2006/relationships/hyperlink" Target="http://photoboothrentalslosangeles.blogspot.com/2025/06/ai-generated-headshots.html" TargetMode="External"/><Relationship Id="rId450" Type="http://schemas.openxmlformats.org/officeDocument/2006/relationships/hyperlink" Target="http://costamesa360photoboothrental.blogspot.com/2025/05/ai-images.html" TargetMode="External"/><Relationship Id="rId571" Type="http://schemas.openxmlformats.org/officeDocument/2006/relationships/hyperlink" Target="http://photoboothrentalslosangeles.blogspot.com/2025/06/ai-portraits.html" TargetMode="External"/><Relationship Id="rId570" Type="http://schemas.openxmlformats.org/officeDocument/2006/relationships/hyperlink" Target="http://photoboothrentalslosangeles.blogspot.com/2025/06/ai-images.html" TargetMode="External"/><Relationship Id="rId213" Type="http://schemas.openxmlformats.org/officeDocument/2006/relationships/hyperlink" Target="https://drive.google.com/file/d/1rWjX1KEnNA4bujDw4qebputuK20WEqab/view?usp=sharing" TargetMode="External"/><Relationship Id="rId334" Type="http://schemas.openxmlformats.org/officeDocument/2006/relationships/hyperlink" Target="https://drive.google.com/file/d/1RYwFuzO8OLuGj-w1HDnsQ5zy9Kn431nQ/view?usp=sharing" TargetMode="External"/><Relationship Id="rId455" Type="http://schemas.openxmlformats.org/officeDocument/2006/relationships/hyperlink" Target="http://costamesa360photoboothrental.blogspot.com/2025/05/photo-booth-rentals-orange-county.html" TargetMode="External"/><Relationship Id="rId576" Type="http://schemas.openxmlformats.org/officeDocument/2006/relationships/hyperlink" Target="http://photoboothrentalslosangeles.blogspot.com/2025/06/ai-background-swapping-filter.html" TargetMode="External"/><Relationship Id="rId212" Type="http://schemas.openxmlformats.org/officeDocument/2006/relationships/hyperlink" Target="https://drive.google.com/file/d/1f4ZUJw0uFK5eCVrOlBCerVYEJipqBH32/view?usp=sharing" TargetMode="External"/><Relationship Id="rId333" Type="http://schemas.openxmlformats.org/officeDocument/2006/relationships/hyperlink" Target="https://drive.google.com/file/d/1mqaozOagwJurqYgHDUkChcbdrkSd_O45/view?usp=sharing" TargetMode="External"/><Relationship Id="rId454" Type="http://schemas.openxmlformats.org/officeDocument/2006/relationships/hyperlink" Target="http://costamesa360photoboothrental.blogspot.com/2025/05/generative-ai.html" TargetMode="External"/><Relationship Id="rId575" Type="http://schemas.openxmlformats.org/officeDocument/2006/relationships/hyperlink" Target="http://photoboothrentalslosangeles.blogspot.com/2025/06/ai-transform.html" TargetMode="External"/><Relationship Id="rId211" Type="http://schemas.openxmlformats.org/officeDocument/2006/relationships/hyperlink" Target="https://drive.google.com/file/d/1AJngmbjjHBhoGMJ__lb4ItaduRSQivYv/view?usp=sharing" TargetMode="External"/><Relationship Id="rId332" Type="http://schemas.openxmlformats.org/officeDocument/2006/relationships/hyperlink" Target="https://drive.google.com/file/d/18GnT8fiIMy63DepMkeu-y682VXWycTBf/view?usp=sharing" TargetMode="External"/><Relationship Id="rId453" Type="http://schemas.openxmlformats.org/officeDocument/2006/relationships/hyperlink" Target="http://costamesa360photoboothrental.blogspot.com/2025/05/ai-background-swapping-filter.html" TargetMode="External"/><Relationship Id="rId574" Type="http://schemas.openxmlformats.org/officeDocument/2006/relationships/hyperlink" Target="http://photoboothrentalslosangeles.blogspot.com/2025/06/ai-photobooth.html" TargetMode="External"/><Relationship Id="rId210" Type="http://schemas.openxmlformats.org/officeDocument/2006/relationships/hyperlink" Target="https://drive.google.com/file/d/1ZChDz1TxwkPEiWelg_-84KX4eCNSW0lT/view?usp=sharing" TargetMode="External"/><Relationship Id="rId331" Type="http://schemas.openxmlformats.org/officeDocument/2006/relationships/hyperlink" Target="https://drive.google.com/file/d/1eM_8i9FabtcrPa3n-g--HvghoceKQupK/view?usp=sharing" TargetMode="External"/><Relationship Id="rId452" Type="http://schemas.openxmlformats.org/officeDocument/2006/relationships/hyperlink" Target="http://costamesa360photoboothrental.blogspot.com/2025/05/ai-generated-headshots.html" TargetMode="External"/><Relationship Id="rId573" Type="http://schemas.openxmlformats.org/officeDocument/2006/relationships/hyperlink" Target="http://photoboothrentalslosangeles.blogspot.com/2025/06/ai-photo-booth.html" TargetMode="External"/><Relationship Id="rId370" Type="http://schemas.openxmlformats.org/officeDocument/2006/relationships/hyperlink" Target="https://drive.google.com/file/d/1aAdX0_O45R2IV1asV436o57DMpC36ESa/view?usp=sharing" TargetMode="External"/><Relationship Id="rId491" Type="http://schemas.openxmlformats.org/officeDocument/2006/relationships/hyperlink" Target="http://bestphotoboothrentalorangecounty.blogspot.com/2025/05/ai-images.html" TargetMode="External"/><Relationship Id="rId490" Type="http://schemas.openxmlformats.org/officeDocument/2006/relationships/hyperlink" Target="http://bestphotoboothrentalorangecounty.blogspot.com/2025/05/ai-headshot-photo-booth-rental_28.html" TargetMode="External"/><Relationship Id="rId129" Type="http://schemas.openxmlformats.org/officeDocument/2006/relationships/hyperlink" Target="https://docs.google.com/presentation/d/1QMKJD67K66MLo9eaYChbta_l7VixEEYLEcnL6AOjr3A/view" TargetMode="External"/><Relationship Id="rId128" Type="http://schemas.openxmlformats.org/officeDocument/2006/relationships/hyperlink" Target="https://docs.google.com/presentation/d/1QMKJD67K66MLo9eaYChbta_l7VixEEYLEcnL6AOjr3A/edit?usp=sharing" TargetMode="External"/><Relationship Id="rId249" Type="http://schemas.openxmlformats.org/officeDocument/2006/relationships/hyperlink" Target="https://drive.google.com/file/d/1OFWd20tsJLj0CBkr4_7Uqr0i5xZUD-ZO/view?usp=sharing" TargetMode="External"/><Relationship Id="rId127" Type="http://schemas.openxmlformats.org/officeDocument/2006/relationships/hyperlink" Target="https://docs.google.com/document/d/1Il0Vy1hfYY9mQG-qOEqlJUnhFBY49ZfnLOmkfqtO1QA/view" TargetMode="External"/><Relationship Id="rId248" Type="http://schemas.openxmlformats.org/officeDocument/2006/relationships/hyperlink" Target="https://drive.google.com/file/d/1wz-baOe_09C8LqbLfyCYs0kjQ2gsM-KI/view?usp=sharing" TargetMode="External"/><Relationship Id="rId369" Type="http://schemas.openxmlformats.org/officeDocument/2006/relationships/hyperlink" Target="https://drive.google.com/file/d/1VheJJWeyhQ6XyYdq4Z0f0LSvXUmT_D6K/view?usp=sharing" TargetMode="External"/><Relationship Id="rId126" Type="http://schemas.openxmlformats.org/officeDocument/2006/relationships/hyperlink" Target="https://docs.google.com/document/d/1Il0Vy1hfYY9mQG-qOEqlJUnhFBY49ZfnLOmkfqtO1QA/edit?usp=sharing" TargetMode="External"/><Relationship Id="rId247" Type="http://schemas.openxmlformats.org/officeDocument/2006/relationships/hyperlink" Target="https://drive.google.com/file/d/1AXuUcbZAS1WoBATnquOXJ2CcCadTThjz/view?usp=sharing" TargetMode="External"/><Relationship Id="rId368" Type="http://schemas.openxmlformats.org/officeDocument/2006/relationships/hyperlink" Target="https://drive.google.com/file/d/1GcmFCSgefOkXqlHLBsko0lMQ3EI3Qe0J/view?usp=sharing" TargetMode="External"/><Relationship Id="rId489" Type="http://schemas.openxmlformats.org/officeDocument/2006/relationships/hyperlink" Target="http://bestphotoboothrentalorangecounty.blogspot.com/2025/05/ai-photo-booth-rentals-socal.html" TargetMode="External"/><Relationship Id="rId121" Type="http://schemas.openxmlformats.org/officeDocument/2006/relationships/hyperlink" Target="https://docs.google.com/document/d/1iXVktCXOTlFUJHyn704HH2cNhUVkWcBXbtBTzJuvfAA/edit?usp=sharing" TargetMode="External"/><Relationship Id="rId242" Type="http://schemas.openxmlformats.org/officeDocument/2006/relationships/hyperlink" Target="https://drive.google.com/file/d/1opG76oyYjAn3ELhQux8TvSxE-DhjOmo9/view?usp=sharing" TargetMode="External"/><Relationship Id="rId363" Type="http://schemas.openxmlformats.org/officeDocument/2006/relationships/hyperlink" Target="https://docs.google.com/presentation/d/1du58RfKk5O2IzHu085GnOoyo45Rcz871/edit?usp=sharing&amp;ouid=115602453726005426174&amp;rtpof=true&amp;sd=true" TargetMode="External"/><Relationship Id="rId484" Type="http://schemas.openxmlformats.org/officeDocument/2006/relationships/hyperlink" Target="http://videoboothrentalsorangecounty.blogspot.com/2025/05/ai-photobooth.html" TargetMode="External"/><Relationship Id="rId120" Type="http://schemas.openxmlformats.org/officeDocument/2006/relationships/hyperlink" Target="https://docs.google.com/presentation/d/10dtWfQcDaSlsOvYmMKjBvcc7laqSPsJScebvdCSdf_0/htmlpresent" TargetMode="External"/><Relationship Id="rId241" Type="http://schemas.openxmlformats.org/officeDocument/2006/relationships/hyperlink" Target="https://drive.google.com/file/d/15MTaWkuK11t3LdaG6vzQF1I-MsNiCFyD/view?usp=sharing" TargetMode="External"/><Relationship Id="rId362" Type="http://schemas.openxmlformats.org/officeDocument/2006/relationships/hyperlink" Target="https://drive.google.com/file/d/1JAtBzIzW07KDZ8f2PS29faJIuTK3HUBW/view?usp=sharing" TargetMode="External"/><Relationship Id="rId483" Type="http://schemas.openxmlformats.org/officeDocument/2006/relationships/hyperlink" Target="http://videoboothrentalsorangecounty.blogspot.com/2025/05/ai-generated-headshots.html" TargetMode="External"/><Relationship Id="rId240" Type="http://schemas.openxmlformats.org/officeDocument/2006/relationships/hyperlink" Target="https://drive.google.com/file/d/1CN_WyEWXUP87DHT4dy0mSe-ZzpDVxcd5/view?usp=sharing" TargetMode="External"/><Relationship Id="rId361" Type="http://schemas.openxmlformats.org/officeDocument/2006/relationships/hyperlink" Target="https://drive.google.com/file/d/14RClxS_a2bS7JJue8Z_4qylEjluRCdUE/view?usp=sharing" TargetMode="External"/><Relationship Id="rId482" Type="http://schemas.openxmlformats.org/officeDocument/2006/relationships/hyperlink" Target="http://videoboothrentalsorangecounty.blogspot.com/2025/05/ai-portraits.html" TargetMode="External"/><Relationship Id="rId360" Type="http://schemas.openxmlformats.org/officeDocument/2006/relationships/hyperlink" Target="https://drive.google.com/file/d/10F1AMma6g0TMAXt_q1q1ZZ7X68rm43pp/view?usp=sharing" TargetMode="External"/><Relationship Id="rId481" Type="http://schemas.openxmlformats.org/officeDocument/2006/relationships/hyperlink" Target="http://videoboothrentalsorangecounty.blogspot.com/2025/05/ai-images.html" TargetMode="External"/><Relationship Id="rId125" Type="http://schemas.openxmlformats.org/officeDocument/2006/relationships/hyperlink" Target="https://docs.google.com/presentation/d/1ipRlAM6oU5RsxLg6v_jv58p5NZ6I9EB_CbxdXwa1MqQ/htmlpresent" TargetMode="External"/><Relationship Id="rId246" Type="http://schemas.openxmlformats.org/officeDocument/2006/relationships/hyperlink" Target="https://drive.google.com/file/d/1Znafcw0tfvVRz40JS47HvtZHez4e8bBu/view?usp=sharing" TargetMode="External"/><Relationship Id="rId367" Type="http://schemas.openxmlformats.org/officeDocument/2006/relationships/hyperlink" Target="https://docs.google.com/presentation/d/1ctd9EbWC17gTavlw66airHToL8jVHJrE/edit?usp=sharing&amp;ouid=115602453726005426174&amp;rtpof=true&amp;sd=true" TargetMode="External"/><Relationship Id="rId488" Type="http://schemas.openxmlformats.org/officeDocument/2006/relationships/hyperlink" Target="http://videoboothrentalsorangecounty.blogspot.com/2025/05/photo-booth-rentals-orange-county.html" TargetMode="External"/><Relationship Id="rId124" Type="http://schemas.openxmlformats.org/officeDocument/2006/relationships/hyperlink" Target="https://docs.google.com/presentation/d/1ipRlAM6oU5RsxLg6v_jv58p5NZ6I9EB_CbxdXwa1MqQ/view" TargetMode="External"/><Relationship Id="rId245" Type="http://schemas.openxmlformats.org/officeDocument/2006/relationships/hyperlink" Target="https://drive.google.com/file/d/1aBpuKoXec0hR8KYynwPXywtf6WeFqREP/view?usp=sharing" TargetMode="External"/><Relationship Id="rId366" Type="http://schemas.openxmlformats.org/officeDocument/2006/relationships/hyperlink" Target="https://drive.google.com/file/d/14R49qPnDJYWN6kCANBRqmLJUZGNEsV00/view?usp=sharing" TargetMode="External"/><Relationship Id="rId487" Type="http://schemas.openxmlformats.org/officeDocument/2006/relationships/hyperlink" Target="http://videoboothrentalsorangecounty.blogspot.com/2025/05/generative-ai.html" TargetMode="External"/><Relationship Id="rId123" Type="http://schemas.openxmlformats.org/officeDocument/2006/relationships/hyperlink" Target="https://docs.google.com/presentation/d/1ipRlAM6oU5RsxLg6v_jv58p5NZ6I9EB_CbxdXwa1MqQ/edit?usp=sharing" TargetMode="External"/><Relationship Id="rId244" Type="http://schemas.openxmlformats.org/officeDocument/2006/relationships/hyperlink" Target="https://drive.google.com/file/d/1d8rZr3dFrWMjCLu-rYLb90B_YbG0t9vN/view?usp=sharing" TargetMode="External"/><Relationship Id="rId365" Type="http://schemas.openxmlformats.org/officeDocument/2006/relationships/hyperlink" Target="https://drive.google.com/file/d/1eLsr2BVGBr8XgmnQL6P8B-a5jBZXGNf3/view?usp=sharing" TargetMode="External"/><Relationship Id="rId486" Type="http://schemas.openxmlformats.org/officeDocument/2006/relationships/hyperlink" Target="http://videoboothrentalsorangecounty.blogspot.com/2025/05/ai-background-swapping-filter.html" TargetMode="External"/><Relationship Id="rId122" Type="http://schemas.openxmlformats.org/officeDocument/2006/relationships/hyperlink" Target="https://docs.google.com/document/d/1iXVktCXOTlFUJHyn704HH2cNhUVkWcBXbtBTzJuvfAA/view" TargetMode="External"/><Relationship Id="rId243" Type="http://schemas.openxmlformats.org/officeDocument/2006/relationships/hyperlink" Target="https://drive.google.com/file/d/1d77MM-KIzH6hNCimZef7D5V5dMrbTbSM/view?usp=sharing" TargetMode="External"/><Relationship Id="rId364" Type="http://schemas.openxmlformats.org/officeDocument/2006/relationships/hyperlink" Target="https://drive.google.com/file/d/1N12PBX_Q9e_qJC2IJCmf67-XtQRmra5l/view?usp=sharing" TargetMode="External"/><Relationship Id="rId485" Type="http://schemas.openxmlformats.org/officeDocument/2006/relationships/hyperlink" Target="http://videoboothrentalsorangecounty.blogspot.com/2025/05/ai-transform.html" TargetMode="External"/><Relationship Id="rId95" Type="http://schemas.openxmlformats.org/officeDocument/2006/relationships/hyperlink" Target="https://drive.google.com/file/d/1g6jiXTeAaZW3kitnohUQnabR9VftTNOi/view?usp=sharing" TargetMode="External"/><Relationship Id="rId94" Type="http://schemas.openxmlformats.org/officeDocument/2006/relationships/hyperlink" Target="https://docs.google.com/presentation/d/1GDTEkqErn9NGtOe902VajaJDW8xW_DZ1Mng-jfyb-mM/htmlpresent" TargetMode="External"/><Relationship Id="rId97" Type="http://schemas.openxmlformats.org/officeDocument/2006/relationships/hyperlink" Target="https://drive.google.com/file/d/1E8OzYLfkIZAy9yoajghF-ecYj1VMBtJV/view?usp=sharing" TargetMode="External"/><Relationship Id="rId96" Type="http://schemas.openxmlformats.org/officeDocument/2006/relationships/hyperlink" Target="https://drive.google.com/file/d/1oLF70SyqNRu_Kq-QU0yn8LvVJyuGFrSW/view?usp=sharing" TargetMode="External"/><Relationship Id="rId99" Type="http://schemas.openxmlformats.org/officeDocument/2006/relationships/hyperlink" Target="https://docs.google.com/document/d/1rPc4cqoiUsjQroB3XRRZKNwMp6Abf4WOwnAZoFD9Htc/view" TargetMode="External"/><Relationship Id="rId480" Type="http://schemas.openxmlformats.org/officeDocument/2006/relationships/hyperlink" Target="http://videoboothrentalsorangecounty.blogspot.com/2025/05/ai-headshot-photo-booth-rental_28.html" TargetMode="External"/><Relationship Id="rId98" Type="http://schemas.openxmlformats.org/officeDocument/2006/relationships/hyperlink" Target="https://docs.google.com/document/d/1rPc4cqoiUsjQroB3XRRZKNwMp6Abf4WOwnAZoFD9Htc/edit?usp=sharing" TargetMode="External"/><Relationship Id="rId91" Type="http://schemas.openxmlformats.org/officeDocument/2006/relationships/hyperlink" Target="https://docs.google.com/document/d/1zIqpNO-D8KCb2B5RhIJtumhudFQGiwFDLeXWw2jQ3qk/view" TargetMode="External"/><Relationship Id="rId90" Type="http://schemas.openxmlformats.org/officeDocument/2006/relationships/hyperlink" Target="https://docs.google.com/document/d/1zIqpNO-D8KCb2B5RhIJtumhudFQGiwFDLeXWw2jQ3qk/edit?usp=sharing" TargetMode="External"/><Relationship Id="rId93" Type="http://schemas.openxmlformats.org/officeDocument/2006/relationships/hyperlink" Target="https://docs.google.com/presentation/d/1GDTEkqErn9NGtOe902VajaJDW8xW_DZ1Mng-jfyb-mM/view" TargetMode="External"/><Relationship Id="rId92" Type="http://schemas.openxmlformats.org/officeDocument/2006/relationships/hyperlink" Target="https://docs.google.com/presentation/d/1GDTEkqErn9NGtOe902VajaJDW8xW_DZ1Mng-jfyb-mM/edit?usp=sharing" TargetMode="External"/><Relationship Id="rId118" Type="http://schemas.openxmlformats.org/officeDocument/2006/relationships/hyperlink" Target="https://docs.google.com/presentation/d/10dtWfQcDaSlsOvYmMKjBvcc7laqSPsJScebvdCSdf_0/edit?usp=sharing" TargetMode="External"/><Relationship Id="rId239" Type="http://schemas.openxmlformats.org/officeDocument/2006/relationships/hyperlink" Target="https://drive.google.com/file/d/1xxYL_9GFSa_DPGlrIQAi3dHri0TA15cm/view?usp=sharing" TargetMode="External"/><Relationship Id="rId117" Type="http://schemas.openxmlformats.org/officeDocument/2006/relationships/hyperlink" Target="https://docs.google.com/document/d/12gEKgQkhmSKQ1K9jZOv88Le8oVVTEkT3I23--1-T-b0/view" TargetMode="External"/><Relationship Id="rId238" Type="http://schemas.openxmlformats.org/officeDocument/2006/relationships/hyperlink" Target="https://drive.google.com/file/d/1zsSTSqNWed6Qib58BfAhDn6mEXTgtKx6/view?usp=sharing" TargetMode="External"/><Relationship Id="rId359" Type="http://schemas.openxmlformats.org/officeDocument/2006/relationships/hyperlink" Target="https://docs.google.com/presentation/d/1LuJuV4Lp6XxHq2LEazg0hrrcRGWygZzY/edit?usp=sharing&amp;ouid=115602453726005426174&amp;rtpof=true&amp;sd=true" TargetMode="External"/><Relationship Id="rId116" Type="http://schemas.openxmlformats.org/officeDocument/2006/relationships/hyperlink" Target="https://docs.google.com/document/d/12gEKgQkhmSKQ1K9jZOv88Le8oVVTEkT3I23--1-T-b0/edit?usp=sharing" TargetMode="External"/><Relationship Id="rId237" Type="http://schemas.openxmlformats.org/officeDocument/2006/relationships/hyperlink" Target="https://drive.google.com/file/d/1lZDzvlaguviIvTvva7l-CYxuZyF6eXfj/view?usp=sharing" TargetMode="External"/><Relationship Id="rId358" Type="http://schemas.openxmlformats.org/officeDocument/2006/relationships/hyperlink" Target="https://drive.google.com/file/d/1_0oIa0wyk9qRwGLenxj03M_SBBNe8dK8/view?usp=sharing" TargetMode="External"/><Relationship Id="rId479" Type="http://schemas.openxmlformats.org/officeDocument/2006/relationships/hyperlink" Target="http://videoboothrentalsorangecounty.blogspot.com/2025/05/ai-photo-booth-rentals-socal.html" TargetMode="External"/><Relationship Id="rId115" Type="http://schemas.openxmlformats.org/officeDocument/2006/relationships/hyperlink" Target="https://drive.google.com/file/d/1JUhZUyr-drBI-KO_D32FY2PhOwxjrDqN/view?usp=sharing" TargetMode="External"/><Relationship Id="rId236" Type="http://schemas.openxmlformats.org/officeDocument/2006/relationships/hyperlink" Target="https://drive.google.com/file/d/1GxJO_FFgIxdGHromF1TCma9f9sS7p-Uo/view?usp=sharing" TargetMode="External"/><Relationship Id="rId357" Type="http://schemas.openxmlformats.org/officeDocument/2006/relationships/hyperlink" Target="https://drive.google.com/file/d/1QZCJWR_g6h2Cw88ce5fhRC_qhPPyggLc/view?usp=sharing" TargetMode="External"/><Relationship Id="rId478" Type="http://schemas.openxmlformats.org/officeDocument/2006/relationships/hyperlink" Target="http://photoboothrentalslosangeles.blogspot.com/2025/05/ai-face-swap-filter_28.html" TargetMode="External"/><Relationship Id="rId599" Type="http://schemas.openxmlformats.org/officeDocument/2006/relationships/hyperlink" Target="http://ocphotoboothrental.blogspot.com/2025/06/photo-booth-rentalsla.html" TargetMode="External"/><Relationship Id="rId119" Type="http://schemas.openxmlformats.org/officeDocument/2006/relationships/hyperlink" Target="https://docs.google.com/presentation/d/10dtWfQcDaSlsOvYmMKjBvcc7laqSPsJScebvdCSdf_0/view" TargetMode="External"/><Relationship Id="rId110" Type="http://schemas.openxmlformats.org/officeDocument/2006/relationships/hyperlink" Target="https://docs.google.com/presentation/d/1IRocRIQ_Nl4fqdjHb52c9c4vqoYV_scNl9rfDMdazRE/edit?usp=sharing" TargetMode="External"/><Relationship Id="rId231" Type="http://schemas.openxmlformats.org/officeDocument/2006/relationships/hyperlink" Target="https://drive.google.com/file/d/1jnfpAxZY8f4Q7MYWDJddEQvdIUIxghjq/view?usp=sharing" TargetMode="External"/><Relationship Id="rId352" Type="http://schemas.openxmlformats.org/officeDocument/2006/relationships/hyperlink" Target="https://drive.google.com/file/d/1ExQ5q9eZM34vdO73efuUJ2MkoTSTQZtN/view?usp=sharing" TargetMode="External"/><Relationship Id="rId473" Type="http://schemas.openxmlformats.org/officeDocument/2006/relationships/hyperlink" Target="http://photoboothrentalslosangeles.blogspot.com/2025/05/ai-powered-filter.html" TargetMode="External"/><Relationship Id="rId594" Type="http://schemas.openxmlformats.org/officeDocument/2006/relationships/hyperlink" Target="http://ocphotoboothrental.blogspot.com/2025/06/ai-portraits.html" TargetMode="External"/><Relationship Id="rId230" Type="http://schemas.openxmlformats.org/officeDocument/2006/relationships/hyperlink" Target="https://drive.google.com/file/d/1czAwAxJ4J5ocBYusMnqlINr-xEWqO5A1/view?usp=sharing" TargetMode="External"/><Relationship Id="rId351" Type="http://schemas.openxmlformats.org/officeDocument/2006/relationships/hyperlink" Target="https://drive.google.com/file/d/1Y6_p2kf5CYtJ4mWUyohcF9SDtX23Mu-Z/view?usp=sharing" TargetMode="External"/><Relationship Id="rId472" Type="http://schemas.openxmlformats.org/officeDocument/2006/relationships/hyperlink" Target="http://photoboothrentalslosangeles.blogspot.com/2025/05/ai-generated-headshots.html" TargetMode="External"/><Relationship Id="rId593" Type="http://schemas.openxmlformats.org/officeDocument/2006/relationships/hyperlink" Target="http://ocphotoboothrental.blogspot.com/2025/06/ai-images.html" TargetMode="External"/><Relationship Id="rId350" Type="http://schemas.openxmlformats.org/officeDocument/2006/relationships/hyperlink" Target="https://drive.google.com/file/d/10OO-7W4m6qO0YTw5SYCgISVexXqG7lTY/view?usp=sharing" TargetMode="External"/><Relationship Id="rId471" Type="http://schemas.openxmlformats.org/officeDocument/2006/relationships/hyperlink" Target="http://photoboothrentalslosangeles.blogspot.com/2025/05/ai-portraits.html" TargetMode="External"/><Relationship Id="rId592" Type="http://schemas.openxmlformats.org/officeDocument/2006/relationships/hyperlink" Target="http://ocphotoboothrental.blogspot.com/2025/06/ai-headshot-photo-booth-rental.html" TargetMode="External"/><Relationship Id="rId470" Type="http://schemas.openxmlformats.org/officeDocument/2006/relationships/hyperlink" Target="http://photoboothrentalslosangeles.blogspot.com/2025/05/ai-images.html" TargetMode="External"/><Relationship Id="rId591" Type="http://schemas.openxmlformats.org/officeDocument/2006/relationships/hyperlink" Target="http://ocphotoboothrental.blogspot.com/2025/06/ai-photo-booth-rentals-socal.html" TargetMode="External"/><Relationship Id="rId114" Type="http://schemas.openxmlformats.org/officeDocument/2006/relationships/hyperlink" Target="https://drive.google.com/file/d/1bERg5hoIP2sERvp6dglaZP1av0zJ543w/view?usp=sharing" TargetMode="External"/><Relationship Id="rId235" Type="http://schemas.openxmlformats.org/officeDocument/2006/relationships/hyperlink" Target="https://drive.google.com/file/d/1hG3PKNxe30gVlHBLfsSckJ3Z-qZERwvY/view?usp=sharing" TargetMode="External"/><Relationship Id="rId356" Type="http://schemas.openxmlformats.org/officeDocument/2006/relationships/hyperlink" Target="https://drive.google.com/file/d/1rYVqdJc33Bi0jh1aCSOEO4JQ0ncPzCQF/view?usp=sharing" TargetMode="External"/><Relationship Id="rId477" Type="http://schemas.openxmlformats.org/officeDocument/2006/relationships/hyperlink" Target="http://photoboothrentalslosangeles.blogspot.com/2025/05/ai-photo-lounge-photo-booth-rental.html" TargetMode="External"/><Relationship Id="rId598" Type="http://schemas.openxmlformats.org/officeDocument/2006/relationships/hyperlink" Target="http://ocphotoboothrental.blogspot.com/2025/06/photo-booth-rentals-orange-county.html" TargetMode="External"/><Relationship Id="rId113" Type="http://schemas.openxmlformats.org/officeDocument/2006/relationships/hyperlink" Target="https://drive.google.com/file/d/1tZLPgXsf4VvTb6LsgUdKDoCoapavCOv1/view?usp=sharing" TargetMode="External"/><Relationship Id="rId234" Type="http://schemas.openxmlformats.org/officeDocument/2006/relationships/hyperlink" Target="https://drive.google.com/file/d/1ZgJLChmY3Y07zUsoaiJBngLBI03VD7uA/view?usp=sharing" TargetMode="External"/><Relationship Id="rId355" Type="http://schemas.openxmlformats.org/officeDocument/2006/relationships/hyperlink" Target="https://docs.google.com/presentation/d/1s5O6MYS5L3CwC60YQwBNavo9ek7TmtS9/edit?usp=sharing&amp;ouid=115602453726005426174&amp;rtpof=true&amp;sd=true" TargetMode="External"/><Relationship Id="rId476" Type="http://schemas.openxmlformats.org/officeDocument/2006/relationships/hyperlink" Target="http://photoboothrentalslosangeles.blogspot.com/2025/05/best-linkedin-headshots.html" TargetMode="External"/><Relationship Id="rId597" Type="http://schemas.openxmlformats.org/officeDocument/2006/relationships/hyperlink" Target="http://ocphotoboothrental.blogspot.com/2025/06/generative-ai.html" TargetMode="External"/><Relationship Id="rId112" Type="http://schemas.openxmlformats.org/officeDocument/2006/relationships/hyperlink" Target="https://docs.google.com/presentation/d/1IRocRIQ_Nl4fqdjHb52c9c4vqoYV_scNl9rfDMdazRE/htmlpresent" TargetMode="External"/><Relationship Id="rId233" Type="http://schemas.openxmlformats.org/officeDocument/2006/relationships/hyperlink" Target="https://drive.google.com/file/d/1QmCzle2XDXak3iAKnc8kjAAvoUp-0NDv/view?usp=sharing" TargetMode="External"/><Relationship Id="rId354" Type="http://schemas.openxmlformats.org/officeDocument/2006/relationships/hyperlink" Target="https://drive.google.com/file/d/1RepX1WuI3eRTEKXl6dtuEIicZG_03cTm/view?usp=sharing" TargetMode="External"/><Relationship Id="rId475" Type="http://schemas.openxmlformats.org/officeDocument/2006/relationships/hyperlink" Target="http://photoboothrentalslosangeles.blogspot.com/2025/05/studio-headshots-near-me.html" TargetMode="External"/><Relationship Id="rId596" Type="http://schemas.openxmlformats.org/officeDocument/2006/relationships/hyperlink" Target="http://ocphotoboothrental.blogspot.com/2025/06/ai-background-swapping-filter.html" TargetMode="External"/><Relationship Id="rId111" Type="http://schemas.openxmlformats.org/officeDocument/2006/relationships/hyperlink" Target="https://docs.google.com/presentation/d/1IRocRIQ_Nl4fqdjHb52c9c4vqoYV_scNl9rfDMdazRE/view" TargetMode="External"/><Relationship Id="rId232" Type="http://schemas.openxmlformats.org/officeDocument/2006/relationships/hyperlink" Target="https://drive.google.com/file/d/1lxah1Bes-JRoY4bZcP4fyg9rdz1XKNuc/view?usp=sharing" TargetMode="External"/><Relationship Id="rId353" Type="http://schemas.openxmlformats.org/officeDocument/2006/relationships/hyperlink" Target="https://drive.google.com/file/d/10o1AVaMybxY-6BeKPGGHkbT21Bx8Wt7W/view?usp=sharing" TargetMode="External"/><Relationship Id="rId474" Type="http://schemas.openxmlformats.org/officeDocument/2006/relationships/hyperlink" Target="http://photoboothrentalslosangeles.blogspot.com/2025/05/executive-portraits.html" TargetMode="External"/><Relationship Id="rId595" Type="http://schemas.openxmlformats.org/officeDocument/2006/relationships/hyperlink" Target="http://ocphotoboothrental.blogspot.com/2025/06/ai-generated-headshots.html" TargetMode="External"/><Relationship Id="rId305" Type="http://schemas.openxmlformats.org/officeDocument/2006/relationships/hyperlink" Target="https://drive.google.com/file/d/1VMuQ11EZ9l5tpLHWF4yO2Ab0WxtBUsRX/view?usp=sharing" TargetMode="External"/><Relationship Id="rId426" Type="http://schemas.openxmlformats.org/officeDocument/2006/relationships/hyperlink" Target="https://drive.google.com/file/d/1XMUPPMkpGoCI_jg6fja7cQ9QxDSmBbdf/view?usp=sharing" TargetMode="External"/><Relationship Id="rId547" Type="http://schemas.openxmlformats.org/officeDocument/2006/relationships/hyperlink" Target="http://photoboothrentalinirvine.blogspot.com/2025/05/ai-portraits.html" TargetMode="External"/><Relationship Id="rId304" Type="http://schemas.openxmlformats.org/officeDocument/2006/relationships/hyperlink" Target="https://drive.google.com/file/d/10Klbj_08ts1zqVTcVknvuQ4vkyQwUNk-/view?usp=sharing" TargetMode="External"/><Relationship Id="rId425" Type="http://schemas.openxmlformats.org/officeDocument/2006/relationships/hyperlink" Target="https://drive.google.com/file/d/1x1seE6lpClJAnuK8s6QcA2g3vNIYfoS_/view?usp=sharing" TargetMode="External"/><Relationship Id="rId546" Type="http://schemas.openxmlformats.org/officeDocument/2006/relationships/hyperlink" Target="http://photoboothrentalinirvine.blogspot.com/2025/05/ai-images.html" TargetMode="External"/><Relationship Id="rId303" Type="http://schemas.openxmlformats.org/officeDocument/2006/relationships/hyperlink" Target="https://drive.google.com/file/d/1s73AZl_Y4FKIF5VvsP02dhb1ZJG6bpFu/view?usp=sharing" TargetMode="External"/><Relationship Id="rId424" Type="http://schemas.openxmlformats.org/officeDocument/2006/relationships/hyperlink" Target="https://drive.google.com/file/d/1sjjv_m8B-YdgSxTKV_pJnk0nu8HeFeq7/view?usp=sharing" TargetMode="External"/><Relationship Id="rId545" Type="http://schemas.openxmlformats.org/officeDocument/2006/relationships/hyperlink" Target="http://photoboothrentalinirvine.blogspot.com/2025/05/ai-headshot-photo-booth-rental.html" TargetMode="External"/><Relationship Id="rId302" Type="http://schemas.openxmlformats.org/officeDocument/2006/relationships/hyperlink" Target="https://drive.google.com/file/d/1dTd-Xhyo7eXpwIWgUKvECor2izrd5P52/view?usp=sharing" TargetMode="External"/><Relationship Id="rId423" Type="http://schemas.openxmlformats.org/officeDocument/2006/relationships/hyperlink" Target="https://docs.google.com/presentation/d/1WqrVidqgUsJ-Sr9k32mA77wchdAT3gJX/edit?usp=sharing&amp;ouid=115602453726005426174&amp;rtpof=true&amp;sd=true" TargetMode="External"/><Relationship Id="rId544" Type="http://schemas.openxmlformats.org/officeDocument/2006/relationships/hyperlink" Target="http://photoboothrentalinirvine.blogspot.com/2025/05/ai-photo-booth-rentals-socal.html" TargetMode="External"/><Relationship Id="rId309" Type="http://schemas.openxmlformats.org/officeDocument/2006/relationships/hyperlink" Target="https://drive.google.com/file/d/1rw7Tk0gEolbYgKON9vcJMt5huBt6_WYZ/view?usp=sharing" TargetMode="External"/><Relationship Id="rId308" Type="http://schemas.openxmlformats.org/officeDocument/2006/relationships/hyperlink" Target="https://drive.google.com/file/d/1ks-TVigVZARFxsvFOGNmqVugoeo6B1xX/view?usp=sharing" TargetMode="External"/><Relationship Id="rId429" Type="http://schemas.openxmlformats.org/officeDocument/2006/relationships/hyperlink" Target="https://drive.google.com/file/d/16dv9_z3e67mWLPfY-0wLfVljwZSfaLz8/view?usp=sharing" TargetMode="External"/><Relationship Id="rId307" Type="http://schemas.openxmlformats.org/officeDocument/2006/relationships/hyperlink" Target="https://drive.google.com/file/d/1fKpWJpQqCobqb-SKPZXhxmnPBDkJi0ju/view?usp=sharing" TargetMode="External"/><Relationship Id="rId428" Type="http://schemas.openxmlformats.org/officeDocument/2006/relationships/hyperlink" Target="https://drive.google.com/file/d/17gI1T_uEiKpKJibiu3fXMy8H0roPabDo/view?usp=sharing" TargetMode="External"/><Relationship Id="rId549" Type="http://schemas.openxmlformats.org/officeDocument/2006/relationships/hyperlink" Target="http://photoboothrentalinirvine.blogspot.com/2025/05/ai-photo-booth.html" TargetMode="External"/><Relationship Id="rId306" Type="http://schemas.openxmlformats.org/officeDocument/2006/relationships/hyperlink" Target="https://drive.google.com/file/d/15fFZx6PhYiUWP2dnVm15cauh23RDJdoo/view?usp=sharing" TargetMode="External"/><Relationship Id="rId427" Type="http://schemas.openxmlformats.org/officeDocument/2006/relationships/hyperlink" Target="https://docs.google.com/presentation/d/1WMAKgZXw7XR_RCA83-n4esni945o6U3M/edit?usp=sharing&amp;ouid=115602453726005426174&amp;rtpof=true&amp;sd=true" TargetMode="External"/><Relationship Id="rId548" Type="http://schemas.openxmlformats.org/officeDocument/2006/relationships/hyperlink" Target="http://photoboothrentalinirvine.blogspot.com/2025/05/ai-generated-headshots.html" TargetMode="External"/><Relationship Id="rId301" Type="http://schemas.openxmlformats.org/officeDocument/2006/relationships/hyperlink" Target="https://drive.google.com/file/d/1QRKjsnsZCIkSPtV1_cWNW-lp_R-hjw8D/view?usp=sharing" TargetMode="External"/><Relationship Id="rId422" Type="http://schemas.openxmlformats.org/officeDocument/2006/relationships/hyperlink" Target="https://drive.google.com/file/d/1coijSiQ8y0tuIx7bmsXLS8Zox4mpAZwz/view?usp=sharing" TargetMode="External"/><Relationship Id="rId543" Type="http://schemas.openxmlformats.org/officeDocument/2006/relationships/hyperlink" Target="http://longbeachphotobooth.blogspot.com/2025/05/ai-filter-feature.html" TargetMode="External"/><Relationship Id="rId300" Type="http://schemas.openxmlformats.org/officeDocument/2006/relationships/hyperlink" Target="https://drive.google.com/file/d/1EPqIsqnF9iSg3D8wHki2vDnWKkHC0H1D/view?usp=sharing" TargetMode="External"/><Relationship Id="rId421" Type="http://schemas.openxmlformats.org/officeDocument/2006/relationships/hyperlink" Target="https://drive.google.com/file/d/1styIP5kEwTuYFCBOgzlvDkYYXtkgv9Pg/view?usp=sharing" TargetMode="External"/><Relationship Id="rId542" Type="http://schemas.openxmlformats.org/officeDocument/2006/relationships/hyperlink" Target="http://longbeachphotobooth.blogspot.com/2025/05/ai-image-generator_28.html" TargetMode="External"/><Relationship Id="rId420" Type="http://schemas.openxmlformats.org/officeDocument/2006/relationships/hyperlink" Target="https://drive.google.com/file/d/1qCRZleMdbMksT7a-ggu2APXLW0dESCy4/view?usp=sharing" TargetMode="External"/><Relationship Id="rId541" Type="http://schemas.openxmlformats.org/officeDocument/2006/relationships/hyperlink" Target="http://longbeachphotobooth.blogspot.com/2025/05/ai-photo-lounge-photo-booth-rental_28.html" TargetMode="External"/><Relationship Id="rId540" Type="http://schemas.openxmlformats.org/officeDocument/2006/relationships/hyperlink" Target="http://longbeachphotobooth.blogspot.com/2025/05/ai-background-swapping-filter.html" TargetMode="External"/><Relationship Id="rId415" Type="http://schemas.openxmlformats.org/officeDocument/2006/relationships/hyperlink" Target="https://docs.google.com/presentation/d/1lDh2-1-rofuKoP_b6bA0qLALdbFy3gBz/edit?usp=sharing&amp;ouid=115602453726005426174&amp;rtpof=true&amp;sd=true" TargetMode="External"/><Relationship Id="rId536" Type="http://schemas.openxmlformats.org/officeDocument/2006/relationships/hyperlink" Target="http://longbeachphotobooth.blogspot.com/2025/05/ai-image-generator.html" TargetMode="External"/><Relationship Id="rId414" Type="http://schemas.openxmlformats.org/officeDocument/2006/relationships/hyperlink" Target="https://drive.google.com/file/d/15VEUGtS5jSAnFeiaz29T8VpoqB3rBPgw/view?usp=sharing" TargetMode="External"/><Relationship Id="rId535" Type="http://schemas.openxmlformats.org/officeDocument/2006/relationships/hyperlink" Target="http://longbeachphotobooth.blogspot.com/2025/05/ai-photo-lounge-photo-booth-rental.html" TargetMode="External"/><Relationship Id="rId413" Type="http://schemas.openxmlformats.org/officeDocument/2006/relationships/hyperlink" Target="https://drive.google.com/file/d/17I-I_q336DaHveE6Hw_VPgzkYeHbXzLY/view?usp=sharing" TargetMode="External"/><Relationship Id="rId534" Type="http://schemas.openxmlformats.org/officeDocument/2006/relationships/hyperlink" Target="http://longbeachphotobooth.blogspot.com/2025/05/best-linkedin-headshots.html" TargetMode="External"/><Relationship Id="rId412" Type="http://schemas.openxmlformats.org/officeDocument/2006/relationships/hyperlink" Target="https://drive.google.com/file/d/1oyoLd3jT6R9-L7rG1Mra78w_FW3Aocwq/view?usp=sharing" TargetMode="External"/><Relationship Id="rId533" Type="http://schemas.openxmlformats.org/officeDocument/2006/relationships/hyperlink" Target="http://longbeachphotobooth.blogspot.com/2025/05/ai-generated-headshots.html" TargetMode="External"/><Relationship Id="rId419" Type="http://schemas.openxmlformats.org/officeDocument/2006/relationships/hyperlink" Target="https://docs.google.com/presentation/d/1yEP28RpQTHGmvES5iTxtnA4J-bBDArZ2/edit?usp=sharing&amp;rtpof=true&amp;sd=true" TargetMode="External"/><Relationship Id="rId418" Type="http://schemas.openxmlformats.org/officeDocument/2006/relationships/hyperlink" Target="https://drive.google.com/file/d/1WYAK2J7cqHU_w3PdbZ1QOfRv5b6Y0o5x/view?usp=sharing" TargetMode="External"/><Relationship Id="rId539" Type="http://schemas.openxmlformats.org/officeDocument/2006/relationships/hyperlink" Target="http://longbeachphotobooth.blogspot.com/2025/05/ai-transform.html" TargetMode="External"/><Relationship Id="rId417" Type="http://schemas.openxmlformats.org/officeDocument/2006/relationships/hyperlink" Target="https://drive.google.com/file/d/1LrQeigox0tLn5sCrXokwCsasa2Ydmgqd/view?usp=sharing" TargetMode="External"/><Relationship Id="rId538" Type="http://schemas.openxmlformats.org/officeDocument/2006/relationships/hyperlink" Target="http://longbeachphotobooth.blogspot.com/2025/05/ai-headshot-photo-booth-rental_28.html" TargetMode="External"/><Relationship Id="rId416" Type="http://schemas.openxmlformats.org/officeDocument/2006/relationships/hyperlink" Target="https://drive.google.com/file/d/1-pnayFGDrkmpfTso6t-yNIMsfh61obe4/view?usp=sharing" TargetMode="External"/><Relationship Id="rId537" Type="http://schemas.openxmlformats.org/officeDocument/2006/relationships/hyperlink" Target="http://longbeachphotobooth.blogspot.com/2025/05/ai-photo-booth-rentals-socal_28.html" TargetMode="External"/><Relationship Id="rId411" Type="http://schemas.openxmlformats.org/officeDocument/2006/relationships/hyperlink" Target="https://docs.google.com/presentation/d/1RCXRtpHey7Nvh1bDmLknBoePKjyBLKwV/edit?usp=sharing&amp;ouid=115602453726005426174&amp;rtpof=true&amp;sd=true" TargetMode="External"/><Relationship Id="rId532" Type="http://schemas.openxmlformats.org/officeDocument/2006/relationships/hyperlink" Target="http://longbeachphotobooth.blogspot.com/2025/05/ai-portraits.html" TargetMode="External"/><Relationship Id="rId410" Type="http://schemas.openxmlformats.org/officeDocument/2006/relationships/hyperlink" Target="https://drive.google.com/file/d/1qdDlBDiPRRe_9aDHrqizRyHKsu6Zx-3s/view?usp=sharing" TargetMode="External"/><Relationship Id="rId531" Type="http://schemas.openxmlformats.org/officeDocument/2006/relationships/hyperlink" Target="http://longbeachphotobooth.blogspot.com/2025/05/ai-images.html" TargetMode="External"/><Relationship Id="rId530" Type="http://schemas.openxmlformats.org/officeDocument/2006/relationships/hyperlink" Target="http://longbeachphotobooth.blogspot.com/2025/05/ai-headshot-photo-booth-rental.html" TargetMode="External"/><Relationship Id="rId206" Type="http://schemas.openxmlformats.org/officeDocument/2006/relationships/hyperlink" Target="https://drive.google.com/file/d/15ZBeKoEiWGKNowhyWuODfoYPk9ys3-20/view?usp=sharing" TargetMode="External"/><Relationship Id="rId327" Type="http://schemas.openxmlformats.org/officeDocument/2006/relationships/hyperlink" Target="https://drive.google.com/file/d/1fhUF2R1CQ_Jo7Qtrd0w_q9DhOCWZRAG6/view?usp=sharing" TargetMode="External"/><Relationship Id="rId448" Type="http://schemas.openxmlformats.org/officeDocument/2006/relationships/hyperlink" Target="http://costamesa360photoboothrental.blogspot.com/2025/05/ai-photo-booth-rentals-socal.html" TargetMode="External"/><Relationship Id="rId569" Type="http://schemas.openxmlformats.org/officeDocument/2006/relationships/hyperlink" Target="http://photoboothrentalslosangeles.blogspot.com/2025/06/ai-headshot-photo-booth-rental.html" TargetMode="External"/><Relationship Id="rId205" Type="http://schemas.openxmlformats.org/officeDocument/2006/relationships/hyperlink" Target="https://drive.google.com/file/d/1vKiljaJIUFA0uNcsJUqU6aMLnUbzKnv3/view?usp=sharing" TargetMode="External"/><Relationship Id="rId326" Type="http://schemas.openxmlformats.org/officeDocument/2006/relationships/hyperlink" Target="https://drive.google.com/file/d/1K3KdemMmSJoOYeQlRrgFInzDtaDm6Hgv/view?usp=sharing" TargetMode="External"/><Relationship Id="rId447" Type="http://schemas.openxmlformats.org/officeDocument/2006/relationships/hyperlink" Target="http://360photoboothrentalinorangecounty.blogspot.com/2025/05/photo-booth-rentalsla.html" TargetMode="External"/><Relationship Id="rId568" Type="http://schemas.openxmlformats.org/officeDocument/2006/relationships/hyperlink" Target="http://photoboothrentalslosangeles.blogspot.com/2025/06/ai-photo-booth-rentals-socal.html" TargetMode="External"/><Relationship Id="rId204" Type="http://schemas.openxmlformats.org/officeDocument/2006/relationships/hyperlink" Target="https://drive.google.com/file/d/1nI4cvWBfuMdZB0AGZMlh3Taak7m26rvz/view?usp=sharing" TargetMode="External"/><Relationship Id="rId325" Type="http://schemas.openxmlformats.org/officeDocument/2006/relationships/hyperlink" Target="https://drive.google.com/file/d/18pr6pTX30SJCsQRouk_Af_mcFkt8HL13/view?usp=sharing" TargetMode="External"/><Relationship Id="rId446" Type="http://schemas.openxmlformats.org/officeDocument/2006/relationships/hyperlink" Target="http://360photoboothrentalinorangecounty.blogspot.com/2025/05/photo-booth-rentals-orange-county.html" TargetMode="External"/><Relationship Id="rId567" Type="http://schemas.openxmlformats.org/officeDocument/2006/relationships/hyperlink" Target="http://photoboothrentalfullerton.blogspot.com/2025/05/ai-portraits.html" TargetMode="External"/><Relationship Id="rId203" Type="http://schemas.openxmlformats.org/officeDocument/2006/relationships/hyperlink" Target="https://drive.google.com/file/d/1fG1D-qLja85Lb5-WJWVSP9EHI9xnm6CB/view?usp=sharing" TargetMode="External"/><Relationship Id="rId324" Type="http://schemas.openxmlformats.org/officeDocument/2006/relationships/hyperlink" Target="https://drive.google.com/file/d/1vPWm9gz4lR8XqFBSzHIgHxyASfWmgC5t/view?usp=sharing" TargetMode="External"/><Relationship Id="rId445" Type="http://schemas.openxmlformats.org/officeDocument/2006/relationships/hyperlink" Target="http://360photoboothrentalinorangecounty.blogspot.com/2025/05/generative-ai.html" TargetMode="External"/><Relationship Id="rId566" Type="http://schemas.openxmlformats.org/officeDocument/2006/relationships/hyperlink" Target="http://photoboothrentalfullerton.blogspot.com/2025/05/ai-images.html" TargetMode="External"/><Relationship Id="rId209" Type="http://schemas.openxmlformats.org/officeDocument/2006/relationships/hyperlink" Target="https://drive.google.com/file/d/117qxD9X0RvVMEFUNFl7miMOe906w5arp/view?usp=sharing" TargetMode="External"/><Relationship Id="rId208" Type="http://schemas.openxmlformats.org/officeDocument/2006/relationships/hyperlink" Target="https://drive.google.com/file/d/1tGeK3bQg3bJJ6kzzYyUyC7Noi2l3XkrI/view?usp=sharing" TargetMode="External"/><Relationship Id="rId329" Type="http://schemas.openxmlformats.org/officeDocument/2006/relationships/hyperlink" Target="https://drive.google.com/file/d/1djRxN_8H52mQBUESq-ZooyU3CMdI2-NY/view?usp=sharing" TargetMode="External"/><Relationship Id="rId207" Type="http://schemas.openxmlformats.org/officeDocument/2006/relationships/hyperlink" Target="https://drive.google.com/file/d/1nXAK3_rF218LjOO7wRXFGqoQ5GyETgLi/view?usp=sharing" TargetMode="External"/><Relationship Id="rId328" Type="http://schemas.openxmlformats.org/officeDocument/2006/relationships/hyperlink" Target="https://drive.google.com/file/d/16PIgbEOxPuUAoHhLBBtO6xKv6VPpjOGa/view?usp=sharing" TargetMode="External"/><Relationship Id="rId449" Type="http://schemas.openxmlformats.org/officeDocument/2006/relationships/hyperlink" Target="http://costamesa360photoboothrental.blogspot.com/2025/05/ai-headshot-photo-booth-rental.html" TargetMode="External"/><Relationship Id="rId440" Type="http://schemas.openxmlformats.org/officeDocument/2006/relationships/hyperlink" Target="http://360photoboothrentalinorangecounty.blogspot.com/2025/05/ai-images.html" TargetMode="External"/><Relationship Id="rId561" Type="http://schemas.openxmlformats.org/officeDocument/2006/relationships/hyperlink" Target="http://photoboothrentalincarson.blogspot.com/2025/05/ai-photo-lounge-photo-booth-rental.html" TargetMode="External"/><Relationship Id="rId560" Type="http://schemas.openxmlformats.org/officeDocument/2006/relationships/hyperlink" Target="http://photoboothrentalincarson.blogspot.com/2025/05/best-linkedin-headshots.html" TargetMode="External"/><Relationship Id="rId202" Type="http://schemas.openxmlformats.org/officeDocument/2006/relationships/hyperlink" Target="https://drive.google.com/file/d/1_7fYq85Md2tEd1my_HcV1W9znKLw8ItQ/view?usp=sharing" TargetMode="External"/><Relationship Id="rId323" Type="http://schemas.openxmlformats.org/officeDocument/2006/relationships/hyperlink" Target="https://drive.google.com/file/d/1m9tp4KFO5jLuFCGFgryxNiUCiD2uNPaG/view?usp=sharing" TargetMode="External"/><Relationship Id="rId444" Type="http://schemas.openxmlformats.org/officeDocument/2006/relationships/hyperlink" Target="http://360photoboothrentalinorangecounty.blogspot.com/2025/05/ai-background-swapping-filter.html" TargetMode="External"/><Relationship Id="rId565" Type="http://schemas.openxmlformats.org/officeDocument/2006/relationships/hyperlink" Target="http://photoboothrentalfullerton.blogspot.com/2025/05/ai-headshot-photo-booth-rental_28.html" TargetMode="External"/><Relationship Id="rId201" Type="http://schemas.openxmlformats.org/officeDocument/2006/relationships/hyperlink" Target="https://drive.google.com/file/d/19Zc6rH233oOqj7E_DtLEeqCVIeFxjcJZ/view?usp=sharing" TargetMode="External"/><Relationship Id="rId322" Type="http://schemas.openxmlformats.org/officeDocument/2006/relationships/hyperlink" Target="https://drive.google.com/file/d/1AdwLIIS87ttKXtGyin8VQKsakWzRq5LK/view?usp=sharing" TargetMode="External"/><Relationship Id="rId443" Type="http://schemas.openxmlformats.org/officeDocument/2006/relationships/hyperlink" Target="http://360photoboothrentalinorangecounty.blogspot.com/2025/05/ai-transform.html" TargetMode="External"/><Relationship Id="rId564" Type="http://schemas.openxmlformats.org/officeDocument/2006/relationships/hyperlink" Target="http://photoboothrentalfullerton.blogspot.com/2025/05/ai-photo-booth-rentals-socal.html" TargetMode="External"/><Relationship Id="rId200" Type="http://schemas.openxmlformats.org/officeDocument/2006/relationships/hyperlink" Target="https://drive.google.com/file/d/1FLezqgxvl7x0iIXgDSJ1-Hv2pIYMnWMJ/view?usp=sharing" TargetMode="External"/><Relationship Id="rId321" Type="http://schemas.openxmlformats.org/officeDocument/2006/relationships/hyperlink" Target="https://drive.google.com/file/d/1JBCysc87Fx2ftfmCuTpZjyqEE3IDOlzA/view?usp=sharing" TargetMode="External"/><Relationship Id="rId442" Type="http://schemas.openxmlformats.org/officeDocument/2006/relationships/hyperlink" Target="http://360photoboothrentalinorangecounty.blogspot.com/2025/05/ai-generated-headshots.html" TargetMode="External"/><Relationship Id="rId563" Type="http://schemas.openxmlformats.org/officeDocument/2006/relationships/hyperlink" Target="http://photoboothrentalincarson.blogspot.com/2025/05/ai-filter-feature.html" TargetMode="External"/><Relationship Id="rId320" Type="http://schemas.openxmlformats.org/officeDocument/2006/relationships/hyperlink" Target="https://drive.google.com/file/d/1OTSe7GqMeYXr59mxKhvfBHMrN2PXN0Cu/view?usp=sharing" TargetMode="External"/><Relationship Id="rId441" Type="http://schemas.openxmlformats.org/officeDocument/2006/relationships/hyperlink" Target="http://360photoboothrentalinorangecounty.blogspot.com/2025/05/ai-portraits.html" TargetMode="External"/><Relationship Id="rId562" Type="http://schemas.openxmlformats.org/officeDocument/2006/relationships/hyperlink" Target="http://photoboothrentalincarson.blogspot.com/2025/05/ai-image-generator.html" TargetMode="External"/><Relationship Id="rId316" Type="http://schemas.openxmlformats.org/officeDocument/2006/relationships/hyperlink" Target="https://drive.google.com/file/d/13UGuLQ_C5oQLM6tFzjc4zFKfKNrrqSTy/view?usp=sharing" TargetMode="External"/><Relationship Id="rId437" Type="http://schemas.openxmlformats.org/officeDocument/2006/relationships/hyperlink" Target="https://drive.google.com/file/d/1JfETIRAD0OmFGTO-KKudxvQgRIL-i8td/view?usp=sharing" TargetMode="External"/><Relationship Id="rId558" Type="http://schemas.openxmlformats.org/officeDocument/2006/relationships/hyperlink" Target="http://photoboothrentalincarson.blogspot.com/2025/05/ai-portraits.html" TargetMode="External"/><Relationship Id="rId315" Type="http://schemas.openxmlformats.org/officeDocument/2006/relationships/hyperlink" Target="https://drive.google.com/file/d/1m2NGqMliHlLSNWue5KBIw1otpoSxUJFR/view?usp=sharing" TargetMode="External"/><Relationship Id="rId436" Type="http://schemas.openxmlformats.org/officeDocument/2006/relationships/hyperlink" Target="https://drive.google.com/file/d/1o35DkM070NzXrhFaYvEOlc58APZgcAOa/view?usp=sharing" TargetMode="External"/><Relationship Id="rId557" Type="http://schemas.openxmlformats.org/officeDocument/2006/relationships/hyperlink" Target="http://photoboothrentalincarson.blogspot.com/2025/05/ai-images.html" TargetMode="External"/><Relationship Id="rId314" Type="http://schemas.openxmlformats.org/officeDocument/2006/relationships/hyperlink" Target="https://drive.google.com/file/d/1VNlix_NDXXH98eaGNlPycaPwdK1WSS4f/view?usp=sharing" TargetMode="External"/><Relationship Id="rId435" Type="http://schemas.openxmlformats.org/officeDocument/2006/relationships/hyperlink" Target="https://docs.google.com/presentation/d/1br56VSPLqnbZ56WntflD5SQDCyiRsMhU/edit?usp=sharing&amp;ouid=115602453726005426174&amp;rtpof=true&amp;sd=true" TargetMode="External"/><Relationship Id="rId556" Type="http://schemas.openxmlformats.org/officeDocument/2006/relationships/hyperlink" Target="http://photoboothrentalincarson.blogspot.com/2025/05/ai-headshot-photo-booth-rental.html" TargetMode="External"/><Relationship Id="rId313" Type="http://schemas.openxmlformats.org/officeDocument/2006/relationships/hyperlink" Target="https://drive.google.com/file/d/1abiMkiBC6Uiuk0x_Ykadk6aro3cejgkx/view?usp=sharing" TargetMode="External"/><Relationship Id="rId434" Type="http://schemas.openxmlformats.org/officeDocument/2006/relationships/hyperlink" Target="https://drive.google.com/file/d/156eEiwH_v7ESQl-URtlEVDBjSZbYtGve/view?usp=sharing" TargetMode="External"/><Relationship Id="rId555" Type="http://schemas.openxmlformats.org/officeDocument/2006/relationships/hyperlink" Target="http://photoboothrentalincarson.blogspot.com/2025/05/ai-photo-booth-rentals-socal.html" TargetMode="External"/><Relationship Id="rId319" Type="http://schemas.openxmlformats.org/officeDocument/2006/relationships/hyperlink" Target="https://drive.google.com/file/d/1kkXBTpNRZIsTe9L1smMjKzR0CC0onX0J/view?usp=sharing" TargetMode="External"/><Relationship Id="rId318" Type="http://schemas.openxmlformats.org/officeDocument/2006/relationships/hyperlink" Target="https://drive.google.com/file/d/1pNU96mR_j3UjqYRHQi4lEXPYlKz46ZLl/view?usp=sharing" TargetMode="External"/><Relationship Id="rId439" Type="http://schemas.openxmlformats.org/officeDocument/2006/relationships/hyperlink" Target="http://360photoboothrentalinorangecounty.blogspot.com/2025/05/ai-headshot-photo-booth-rental.html" TargetMode="External"/><Relationship Id="rId317" Type="http://schemas.openxmlformats.org/officeDocument/2006/relationships/hyperlink" Target="https://drive.google.com/file/d/1y-fyN_ge7OgFHsT_C7XHNY-AIbaBqo1l/view?usp=sharing" TargetMode="External"/><Relationship Id="rId438" Type="http://schemas.openxmlformats.org/officeDocument/2006/relationships/hyperlink" Target="http://360photoboothrentalinorangecounty.blogspot.com/2025/05/ai-photo-booth-rentals-socal.html" TargetMode="External"/><Relationship Id="rId559" Type="http://schemas.openxmlformats.org/officeDocument/2006/relationships/hyperlink" Target="http://photoboothrentalincarson.blogspot.com/2025/05/studio-headshots-near-me.html" TargetMode="External"/><Relationship Id="rId550" Type="http://schemas.openxmlformats.org/officeDocument/2006/relationships/hyperlink" Target="http://photoboothrentalinirvine.blogspot.com/2025/05/ai-powered-filter.html" TargetMode="External"/><Relationship Id="rId312" Type="http://schemas.openxmlformats.org/officeDocument/2006/relationships/hyperlink" Target="https://drive.google.com/file/d/1gQZGn6zl2fd13wy-lQxtuqsM38aI1ClC/view?usp=sharing" TargetMode="External"/><Relationship Id="rId433" Type="http://schemas.openxmlformats.org/officeDocument/2006/relationships/hyperlink" Target="https://drive.google.com/file/d/1waqB3iQ2kVJTP6KbaUvPDLjXTvezQeql/view?usp=sharing" TargetMode="External"/><Relationship Id="rId554" Type="http://schemas.openxmlformats.org/officeDocument/2006/relationships/hyperlink" Target="http://photoboothrentalinirvine.blogspot.com/2025/05/ai-face-swap-filter.html" TargetMode="External"/><Relationship Id="rId311" Type="http://schemas.openxmlformats.org/officeDocument/2006/relationships/hyperlink" Target="https://drive.google.com/file/d/1jPSuBo1tkxxJeytHGor9qJzDFEqZMQs4/view?usp=sharing" TargetMode="External"/><Relationship Id="rId432" Type="http://schemas.openxmlformats.org/officeDocument/2006/relationships/hyperlink" Target="https://drive.google.com/file/d/1PrCUBcEB2yaxZu8pFjGlkIvfRHJZ3cpB/view?usp=sharing" TargetMode="External"/><Relationship Id="rId553" Type="http://schemas.openxmlformats.org/officeDocument/2006/relationships/hyperlink" Target="http://photoboothrentalinirvine.blogspot.com/2025/05/best-linkedin-headshots.html" TargetMode="External"/><Relationship Id="rId310" Type="http://schemas.openxmlformats.org/officeDocument/2006/relationships/hyperlink" Target="https://drive.google.com/file/d/1wOmn_wrd1EoIF-dvxaKHoeY4i93rMZEf/view?usp=sharing" TargetMode="External"/><Relationship Id="rId431" Type="http://schemas.openxmlformats.org/officeDocument/2006/relationships/hyperlink" Target="https://docs.google.com/presentation/d/1MRMJr4qOyqkHf_U_fgAQS1CTmjYFIB7b/edit?usp=sharing&amp;ouid=115602453726005426174&amp;rtpof=true&amp;sd=true" TargetMode="External"/><Relationship Id="rId552" Type="http://schemas.openxmlformats.org/officeDocument/2006/relationships/hyperlink" Target="http://photoboothrentalinirvine.blogspot.com/2025/05/studio-headshots-near-me.html" TargetMode="External"/><Relationship Id="rId430" Type="http://schemas.openxmlformats.org/officeDocument/2006/relationships/hyperlink" Target="https://drive.google.com/file/d/1aQ79N_XQ7sC83bE4ZasKHFbCxPetDooK/view?usp=sharing" TargetMode="External"/><Relationship Id="rId551" Type="http://schemas.openxmlformats.org/officeDocument/2006/relationships/hyperlink" Target="http://photoboothrentalinirvine.blogspot.com/2025/05/executive-portrait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ites.google.com/view/ai-photo-booth-rentals/home" TargetMode="External"/><Relationship Id="rId2" Type="http://schemas.openxmlformats.org/officeDocument/2006/relationships/hyperlink" Target="https://drive.google.com/drive/folders/1Lve3OlT3EEQGqfZJEVw6Ayx0gbHGZb7D?usp=sharing" TargetMode="External"/><Relationship Id="rId3" Type="http://schemas.openxmlformats.org/officeDocument/2006/relationships/hyperlink" Target="https://drive.google.com/file/d/1JNwwB0TRyEcx2v47MDspeOxxMAGZtN7H/view?usp=sharing" TargetMode="External"/><Relationship Id="rId4" Type="http://schemas.openxmlformats.org/officeDocument/2006/relationships/hyperlink" Target="https://drive.google.com/file/d/1g9ixKz-O4yzLaxp1Zq8VcT7d70geogyH/view?usp=sharing" TargetMode="External"/><Relationship Id="rId9" Type="http://schemas.openxmlformats.org/officeDocument/2006/relationships/hyperlink" Target="https://drive.google.com/file/d/19LuHPUsRA7pLOK8eEpjbMmLopti0ompS/view?usp=sharing" TargetMode="External"/><Relationship Id="rId5" Type="http://schemas.openxmlformats.org/officeDocument/2006/relationships/hyperlink" Target="https://drive.google.com/file/d/12SdJuSr1tBJa1W2WhKyAfY7tOUdZUi30/view?usp=sharing" TargetMode="External"/><Relationship Id="rId6" Type="http://schemas.openxmlformats.org/officeDocument/2006/relationships/hyperlink" Target="https://drive.google.com/file/d/10vF0usMnukZsOTpa-jtyAkcrgokSKyUP/view?usp=sharing" TargetMode="External"/><Relationship Id="rId7" Type="http://schemas.openxmlformats.org/officeDocument/2006/relationships/hyperlink" Target="https://drive.google.com/file/d/1E-RJ_jhwJmUSRJyyaqHbqAGfrnIF4Gb8/view?usp=sharing" TargetMode="External"/><Relationship Id="rId8" Type="http://schemas.openxmlformats.org/officeDocument/2006/relationships/hyperlink" Target="https://drive.google.com/file/d/1XOATmMIMA05LVF7vNI0y3RjaWPz78ULk/view?usp=sharing" TargetMode="External"/><Relationship Id="rId20" Type="http://schemas.openxmlformats.org/officeDocument/2006/relationships/hyperlink" Target="https://drive.google.com/file/d/1_0J2GT7P6UFY7pO3YgY4Hs5Jkmq9ROvc/view?usp=sharing" TargetMode="External"/><Relationship Id="rId22" Type="http://schemas.openxmlformats.org/officeDocument/2006/relationships/drawing" Target="../drawings/drawing2.xml"/><Relationship Id="rId21" Type="http://schemas.openxmlformats.org/officeDocument/2006/relationships/hyperlink" Target="https://drive.google.com/file/d/1ZA2ZQVLEsQexPWWIzrZDP4MUUuTVPDfG/view?usp=sharing" TargetMode="External"/><Relationship Id="rId11" Type="http://schemas.openxmlformats.org/officeDocument/2006/relationships/hyperlink" Target="https://drive.google.com/file/d/1g6jiXTeAaZW3kitnohUQnabR9VftTNOi/view?usp=sharing" TargetMode="External"/><Relationship Id="rId10" Type="http://schemas.openxmlformats.org/officeDocument/2006/relationships/hyperlink" Target="https://drive.google.com/file/d/1ZqDw5X4DA-EgM176kA3shPOKOpLuH2nS/view?usp=sharing" TargetMode="External"/><Relationship Id="rId13" Type="http://schemas.openxmlformats.org/officeDocument/2006/relationships/hyperlink" Target="https://drive.google.com/file/d/1E8OzYLfkIZAy9yoajghF-ecYj1VMBtJV/view?usp=sharing" TargetMode="External"/><Relationship Id="rId12" Type="http://schemas.openxmlformats.org/officeDocument/2006/relationships/hyperlink" Target="https://drive.google.com/file/d/1oLF70SyqNRu_Kq-QU0yn8LvVJyuGFrSW/view?usp=sharing" TargetMode="External"/><Relationship Id="rId15" Type="http://schemas.openxmlformats.org/officeDocument/2006/relationships/hyperlink" Target="https://drive.google.com/file/d/1bERg5hoIP2sERvp6dglaZP1av0zJ543w/view?usp=sharing" TargetMode="External"/><Relationship Id="rId14" Type="http://schemas.openxmlformats.org/officeDocument/2006/relationships/hyperlink" Target="https://drive.google.com/file/d/1tZLPgXsf4VvTb6LsgUdKDoCoapavCOv1/view?usp=sharing" TargetMode="External"/><Relationship Id="rId17" Type="http://schemas.openxmlformats.org/officeDocument/2006/relationships/hyperlink" Target="https://drive.google.com/file/d/11amP6wRrMA30NvPQx9mM9KaCsR8cnx_0/view?usp=sharing" TargetMode="External"/><Relationship Id="rId16" Type="http://schemas.openxmlformats.org/officeDocument/2006/relationships/hyperlink" Target="https://drive.google.com/file/d/1JUhZUyr-drBI-KO_D32FY2PhOwxjrDqN/view?usp=sharing" TargetMode="External"/><Relationship Id="rId19" Type="http://schemas.openxmlformats.org/officeDocument/2006/relationships/hyperlink" Target="https://drive.google.com/file/d/1T3E7C9BrDkvfULCFWVP_607YntkFAnqd/view?usp=sharing" TargetMode="External"/><Relationship Id="rId18" Type="http://schemas.openxmlformats.org/officeDocument/2006/relationships/hyperlink" Target="https://drive.google.com/file/d/1ePxNpTKLXJGz4kk_oXY4fcyEcXabFEad/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calendar/event?eid=NnZidWx0a201czg3YjJhZTBmbDlwbHFycG8gOGZhZDVhYTdjNjg5YWQxZjY2ZWE0YWFiOGM4ODk4Y2Q0YTQ1ZWY1NGQ4NWI0MmQwNjQ3ZWYwMjI4MTQ0NzBjYkBncm91cC5jYWxlbmRhci5nb29nbGUuY29t" TargetMode="External"/><Relationship Id="rId2" Type="http://schemas.openxmlformats.org/officeDocument/2006/relationships/hyperlink" Target="https://www.google.com/calendar/event?eid=czZmdW9lZHYwdWhvNmh0cDgzMGQxN3JrNHMgOGZhZDVhYTdjNjg5YWQxZjY2ZWE0YWFiOGM4ODk4Y2Q0YTQ1ZWY1NGQ4NWI0MmQwNjQ3ZWYwMjI4MTQ0NzBjYkBncm91cC5jYWxlbmRhci5nb29nbGUuY29t" TargetMode="External"/><Relationship Id="rId3" Type="http://schemas.openxmlformats.org/officeDocument/2006/relationships/hyperlink" Target="https://www.google.com/calendar/event?eid=N3IwMHBodjVkdnZ0OGxmbm83ZmJqNjdqNWsgOGZhZDVhYTdjNjg5YWQxZjY2ZWE0YWFiOGM4ODk4Y2Q0YTQ1ZWY1NGQ4NWI0MmQwNjQ3ZWYwMjI4MTQ0NzBjYkBncm91cC5jYWxlbmRhci5nb29nbGUuY29t" TargetMode="External"/><Relationship Id="rId4" Type="http://schemas.openxmlformats.org/officeDocument/2006/relationships/hyperlink" Target="https://www.google.com/calendar/event?eid=dmp0Mm1yaDVuMTYyZWM1aDA3YWlkdmE4MzggOGZhZDVhYTdjNjg5YWQxZjY2ZWE0YWFiOGM4ODk4Y2Q0YTQ1ZWY1NGQ4NWI0MmQwNjQ3ZWYwMjI4MTQ0NzBjYkBncm91cC5jYWxlbmRhci5nb29nbGUuY29t" TargetMode="External"/><Relationship Id="rId9" Type="http://schemas.openxmlformats.org/officeDocument/2006/relationships/hyperlink" Target="https://www.google.com/calendar/event?eid=MmliY3I1bGZiMWNwdGZrZmp0a2liYm42Y2sgOGZhZDVhYTdjNjg5YWQxZjY2ZWE0YWFiOGM4ODk4Y2Q0YTQ1ZWY1NGQ4NWI0MmQwNjQ3ZWYwMjI4MTQ0NzBjYkBncm91cC5jYWxlbmRhci5nb29nbGUuY29t" TargetMode="External"/><Relationship Id="rId5" Type="http://schemas.openxmlformats.org/officeDocument/2006/relationships/hyperlink" Target="https://www.google.com/calendar/event?eid=aDR2Y2gyN2hhazJicHZnZXZzMTAzbDBoZ28gOGZhZDVhYTdjNjg5YWQxZjY2ZWE0YWFiOGM4ODk4Y2Q0YTQ1ZWY1NGQ4NWI0MmQwNjQ3ZWYwMjI4MTQ0NzBjYkBncm91cC5jYWxlbmRhci5nb29nbGUuY29t" TargetMode="External"/><Relationship Id="rId6" Type="http://schemas.openxmlformats.org/officeDocument/2006/relationships/hyperlink" Target="https://www.google.com/calendar/event?eid=NHRoamE4bDA0MTh1ZmNpdDc3c2M2djNvbjQgOGZhZDVhYTdjNjg5YWQxZjY2ZWE0YWFiOGM4ODk4Y2Q0YTQ1ZWY1NGQ4NWI0MmQwNjQ3ZWYwMjI4MTQ0NzBjYkBncm91cC5jYWxlbmRhci5nb29nbGUuY29t" TargetMode="External"/><Relationship Id="rId7" Type="http://schemas.openxmlformats.org/officeDocument/2006/relationships/hyperlink" Target="https://www.google.com/calendar/event?eid=cDE0YjdicGk1dGFhcWJ1dTJqa25rdTdhdjQgOGZhZDVhYTdjNjg5YWQxZjY2ZWE0YWFiOGM4ODk4Y2Q0YTQ1ZWY1NGQ4NWI0MmQwNjQ3ZWYwMjI4MTQ0NzBjYkBncm91cC5jYWxlbmRhci5nb29nbGUuY29t" TargetMode="External"/><Relationship Id="rId8" Type="http://schemas.openxmlformats.org/officeDocument/2006/relationships/hyperlink" Target="https://www.google.com/calendar/event?eid=ZW9icjc1cHZodjJjODg3N2hxYnM3NDN2YTQgOGZhZDVhYTdjNjg5YWQxZjY2ZWE0YWFiOGM4ODk4Y2Q0YTQ1ZWY1NGQ4NWI0MmQwNjQ3ZWYwMjI4MTQ0NzBjYkBncm91cC5jYWxlbmRhci5nb29nbGUuY29t" TargetMode="External"/><Relationship Id="rId11" Type="http://schemas.openxmlformats.org/officeDocument/2006/relationships/hyperlink" Target="https://www.google.com/calendar/event?eid=Y3NmZnV0Zmc5c2UwanNuOWFuYmQxdjVmajggOGZhZDVhYTdjNjg5YWQxZjY2ZWE0YWFiOGM4ODk4Y2Q0YTQ1ZWY1NGQ4NWI0MmQwNjQ3ZWYwMjI4MTQ0NzBjYkBncm91cC5jYWxlbmRhci5nb29nbGUuY29t" TargetMode="External"/><Relationship Id="rId10" Type="http://schemas.openxmlformats.org/officeDocument/2006/relationships/hyperlink" Target="https://www.google.com/calendar/event?eid=ZmRxMXFwcGJhcDBhYjVsNXNnZHNtamQ1MzAgOGZhZDVhYTdjNjg5YWQxZjY2ZWE0YWFiOGM4ODk4Y2Q0YTQ1ZWY1NGQ4NWI0MmQwNjQ3ZWYwMjI4MTQ0NzBjYkBncm91cC5jYWxlbmRhci5nb29nbGUuY29t" TargetMode="External"/><Relationship Id="rId13" Type="http://schemas.openxmlformats.org/officeDocument/2006/relationships/hyperlink" Target="https://www.google.com/calendar/event?eid=YXVocmNjOWRjOGk2NnJqcDY4M2dvaWZqdjggOGZhZDVhYTdjNjg5YWQxZjY2ZWE0YWFiOGM4ODk4Y2Q0YTQ1ZWY1NGQ4NWI0MmQwNjQ3ZWYwMjI4MTQ0NzBjYkBncm91cC5jYWxlbmRhci5nb29nbGUuY29t" TargetMode="External"/><Relationship Id="rId12" Type="http://schemas.openxmlformats.org/officeDocument/2006/relationships/hyperlink" Target="https://www.google.com/calendar/event?eid=YjQ4bXJkbGsyODFqbGptOWtkcmp0YWcxZjQgOGZhZDVhYTdjNjg5YWQxZjY2ZWE0YWFiOGM4ODk4Y2Q0YTQ1ZWY1NGQ4NWI0MmQwNjQ3ZWYwMjI4MTQ0NzBjYkBncm91cC5jYWxlbmRhci5nb29nbGUuY29t" TargetMode="External"/><Relationship Id="rId1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news.google.com/rss/search?q=aiphotobooth" TargetMode="External"/><Relationship Id="rId2" Type="http://schemas.openxmlformats.org/officeDocument/2006/relationships/hyperlink" Target="https://news.google.com/rss/articles/CBMijgNBVV95cUxQclk1OUpjcG9fSzhEcnROdlJQcl9pVGxMY1NyQnJkZk5nUXBrYlJvTElUM2xUSG83YTdXY01Eb2hvOGJ0Um9wU3diWXpTbzdtOENTcGh3a25LbXZGOS1lMU1vTkhfUUZUZy11ekJ6LXE3aEFuMlR2cTc2UGloa19hQm40RmZqcHMySUw3LVgzaEhnNTVqUEtTUWViQXlyYm5yb2h0dFZKeFNyM19zYUp6aGxwZTFSRDJOMWZHUGN4QnVtZ2NqWXFmSVp1d0s3VlE1VW9RX3pNVGlUcVNwUUc4b3RnTkNuemppQnotYWFJb29xM2tXVjMxUzhCMi1wX2tDVmlIY0ZHZjM3cl9EMmktRE12NFVDMTRUR19WTDZyd3NuWlllZWlaay1fWUhtQzJSUWhoQ205bWpOX2tEYVRDUnppU3Y3VjJrcWxNSTFhamNOTnN0OEJ6SWxlVzRjeUJmM1gyX2Q4U3QzUllPRXBobTJFalJ3WVBNdzlGYjBUeDNkVFJjNzUyZGdscGphUQ?oc=5" TargetMode="External"/><Relationship Id="rId3" Type="http://schemas.openxmlformats.org/officeDocument/2006/relationships/hyperlink" Target="https://news.google.com/rss/articles/CBMitgNBVV95cUxNbXVWb2MwYXRaTG9UYkNXV2pDMDhETnJ5ZXJQaUhBWXhRS1puSU5lVmxGcUxNOE5FR2xNUkZjM0txRGxBZDNpVGxJLTJuX2U2QmNBTUUwbmMwcnZJS0tHeGlLM1NYeVpPaW9mSUZlaXdmUTZDbmRJUzVYbXRZS25GcWsxTTlDcURpUUtxdENESEVFLVZJa0xxbldueHJjb3Z6eUltVER1VGRLMzhwVHMtWjl1MzVFYWtPTjl5cVV0WTVwOWNGVTNwUDgwM1R0Y2ptV1hxUk90bFhFaHlFQjJlN2dXRnBhNmFCRUNGanhJbVRxZjY5OU5WR0tlYUpyQTlYM0F2YnVEMXJTR1RUeGVQVG1QcUdGWGVVZGc0cUJ4dUtLN1pLcEtGUUtSMnB3RU1keUxBdU1vWmQ0UkloYjFEWEdCVVRiOXNycTVYbDRhYjc0YlZIMDgzYlFDOVUtdVM5dUljNHFmdkVfbVRYSnlpT2JEeUdjdldFd1dfS2EzOGJRWEFQa1FMb3Y3VnpRbmZLWWl4LTBEVVpTaG51d1lSbjhkQzZSc2pha2ZvdGJIcUhZT1pqNUE?oc=5" TargetMode="External"/><Relationship Id="rId4" Type="http://schemas.openxmlformats.org/officeDocument/2006/relationships/hyperlink" Target="https://news.google.com/rss/articles/CBMijgNBVV95cUxOZ3lUcHl3a25nNElTVGdqdW13bk8wMzhvWXhVZXdFZG1mR0hkZGJqYUFSa1NXOXo4UWx2d3hfcTVIT202M2pjbU1xWnJDMXdvNjlELVZONGlMOEJtRjN1VjM2VWg5dnJNZTFqdHdKM1djdzlBOE5mRUJIc2RHOS02d3N6R0FXRjVJSGt4MHZsV25ROG9uM19FSDU3UG4wTnc5cGpnRUJaRENLSkthTkFDTFlOeVZ1Tm9ubmlWNDVMRGFvdjl4NFE2VVIyNUMzUG40bXpld0VfUmt1REh0UGlSOTVpbU5kTDJEMDluaS1wdXUydEdCZ2V4VWFoSktuMlphLThlZ0d6QXhYX0c2Mi1FTV81SmdpYS1ieDZ6bnlVdGJvZWdYTlJKMkhyeFJUcXNUakZRdGlNTEkzOXlQX3lJMjFlUEZyOVRvbTZTajlTSzBRVktqRWd1VkFLV1YxckdaU05zWUpZck9QcXY1MXVBUHBrZUlhbVphQzhIVDFnbm9WZ3JlQVFwUWVsUnJiQQ?oc=5" TargetMode="External"/><Relationship Id="rId9" Type="http://schemas.openxmlformats.org/officeDocument/2006/relationships/hyperlink" Target="https://news.google.com/rss/articles/CBMitgNBVV95cUxNN0dRS3d0cTYzblpCc0w1YXpDSUgwX3V6THNkUWw2azQ4U1BtLVlWakV6Vzlpc3VlNFM5Y0NWSEhJZmc1ODJkaFNZaWYtcVducVhpeEJDYUZRYmpUcFAtSHlDWW9EZFdRZHBXSFRrbUhkUjUxcUNRX3NkTkdfNHhzdE51d2Q3Q2JuSlg0dkpFRmlFcFNwZHh5NGl1UlU5Sy1VcHZTUFFpZWRHR3dIZkNzQU4waWVVWmJXMlJrdjBXVE9XRVJSWFZOZkNtLWIxNlIzUUoyUGUxM0JuNU14bElGb1ZYWE9ZWW9OZWxYVHZUd1pzQUh0MzY1V2JacG5fbE5udTFsTmNhMUVtMnNTdlk1SHpwUDQxZV96MTdabEcyaUIxUlhoa0puSllrOVJsWjVvN2laWnFtY2tzLUk5V3VvUWJBZW1JNUxxZDljWVAwWDRTcExBb2pnYnlZQVVVSTFSNC0wTzQ1NE1Nc1B0OEtGRGxqVE5fdGpjU0wwdWttUl93VnFsYWhoM0wtUlliZzVvRW9oTHF1RXVUd0R2VExVR1dPYXhJRlhjSFh3WEFSM0l5OS0yOWc?oc=5" TargetMode="External"/><Relationship Id="rId5" Type="http://schemas.openxmlformats.org/officeDocument/2006/relationships/hyperlink" Target="https://news.google.com/rss/articles/CBMitgNBVV95cUxQUXhmZlNycEVlMXFuUWN6clRCS09TRm5lSW56bWlHdU5tQkdhXzgzNjNEZ2pPQ1BfYlJwV3Y5NmlwY2NJS3dsZFpoQ3FOUUpCZGZLQXk0aloxTEhJT18ya21Ibm1udUZjZ0I1cVN3NnBHU1VsMkZ2TU12and1T3k2NzNObG53N05aMTVwUnJMS2ozRGpNa2VXQnhPZW9LQjloZm81WFA2Ulp6aUlvMzlJeUo2RUk0QzRMSkNSTFgzbWhkZE13VjR1STZySGVSX1hjX2RjZUJrLXBLWXd4cFZISDY2T0VnLV96dkYyeVRoeTcyWHItMVNLelFUMFZ3clFCbGFuNWZhR0wxcUUwMUFtVndhSjZ2b2RENzV3bURXckg3UUEyaUoyVVlRa1RDRzlWUkZzdV9HS2tXMDRPRDBENGFzbnJEa2VaeXBGNkpWX0p5OTI4Z3VpelJtRkNjN3ZVRWUtWGFVYVZxUTRibFBWLTFGU001aDNwb3JRbDY5WVFlUVpBdldMc0lQUm52OXlXUlI0ZzhLVHlXd3VncXhkV0dXTnlkMHI2OFBFdVY3VDQ5VG5PSVE?oc=5" TargetMode="External"/><Relationship Id="rId6" Type="http://schemas.openxmlformats.org/officeDocument/2006/relationships/hyperlink" Target="https://news.google.com/rss/articles/CBMijgNBVV95cUxPX21TSHpZZERNYlFuUTBKdnhRZzdLRTV0cnY1N3ppZFM5VFp4cVlub0xIZ3Z2OHVHajcxQkY2UzlId1dtU0FCSGhUanhPZEk0T1ZNbkZSMHdiWG5ObGF4UDlON1M3LTAwX0FOZ18zLTlRRC1INGYzUGo5dVRrLW43cW4ydWpWd213VGk5bnMyNDhJb1RwYlhoeUdSWktPaWI1eGl0aWFTTGdmdEpBV0JtNFJZREQtNGdSdXpNVFJVWURxbllpc0lmckMyUVhzbXJ2T2pZWDdRQlNNeFRxSjRhRUNfRnFKZDE4OVV0Q2VJZkJRSVl2a0E0U0gta1JTbUUxOEhTaVcxNnM2SEdOaFVpVTlfTVNuNV9fQU9sNHlVdlA0dXdPd25hLTVRZmN6X1YtYnMtZHhQeXRCcHhVOThJNVBHajVYbldvTDJoVGVRcnM3eE9JeDNGdEFodEs0Ulo4MHEwSHljLVpYRGtiRXBFSXBYYWRkUUxGaHQ3S0hVRDl3eFF5ejZJZlpvT2JiQQ?oc=5" TargetMode="External"/><Relationship Id="rId7" Type="http://schemas.openxmlformats.org/officeDocument/2006/relationships/hyperlink" Target="https://news.google.com/rss/articles/CBMitgNBVV95cUxOZW81b1oyanRycl9qNmVncXYwQzBEcG5BaGZZS3RsVWZLaW1zRVZpMTU5Z1ljeFVlOG9sM0V4SzlXVTdXQXhRSml1OUVLTnMzeUE2ckczRDhiWXpDVTJjNmN2VEJQbzVxZWdaNDZVRnNHN0loelNXTE43NTczX2gwYTdocjM2c25VOEpUd1dUdzBEOVZrMDNjeGRoUGNsbmRzUllIQjNYdnZ5S3QwSmRKLTlfMjc5blFPUUtKZDYxb0VaYmJFUmdINl9QUHpSd3E3Smlrdk9lUVpDZ2M2M1hWUkRpQUVWMmlLQW1VUjB5US1yR25SckJlUWxYWHZaZGQ1UmRNVk5rd0d1RVhvTUlxR0VJclpiaGhjRDZGR1h2WmJEMER0dmJKMlFISnBzYVpSZ1RieURmaHNqckdLYTJ4bllkYUtxMjNudVVuZENlNjAwUDRXUFppczV4RDJvOGFxTlFfck55OTE4TlhTNmdVd21kbkZfNHQ3Z1JoYkROQmRRMms3Q2FoS29hMVNSaDBZUjR1ZzdGdHNCUWh6eXBqak5Bb1FlaDVNbDY0dnVEcUJtRTYyMVE?oc=5" TargetMode="External"/><Relationship Id="rId8" Type="http://schemas.openxmlformats.org/officeDocument/2006/relationships/hyperlink" Target="https://news.google.com/rss/articles/CBMijgNBVV95cUxNSDZickx1UC1NVjNfN0RuZlVRc1p5eUo3Z01OUmczUXYxUTNHckdtalF3MWNibjlaUUc0OXVUS2psV3JHZFJOT25fU1JPdjhZYlJJa09OdU1LZTlrZ1A2SDJMSV9DTlBScUJxU3Rad1BrYU1HekJ4MlU2U3lWSUdmbEVwUzRKa3ZuNTJtM1VfU21GNGw0TngwdVdPY1FUWmJWYnA4YTBvZmpIcDB5RXVYMkJlb0pmUUlITUlXcHF6US1aOWUxeFN5RTMyYmlWVnlGdFozeEMyTjZJU3lWLXE5RjY0VDJaUFp3ZzRNMEJ1ZUt2cDNxbkg0MWY2a0w1YjFISGF1WFEya3NscFg5UHNSejU0TzFGZlZFQ0M0QW9VSjF3MV9BdDMxLXc2OXFtX0ZxZXpzZE14WU81TUppLTdZeWk1Z1V1R0EwUFRWZUo1ZHlUQzhTSFZZcHg2U2x2YTZXTmJ0T0tfVHlMZHpURmFmQUYzU3Ric01FckNxY2Q1WmV2RVBjakJRQ1doZ2dCUQ?oc=5" TargetMode="External"/><Relationship Id="rId20" Type="http://schemas.openxmlformats.org/officeDocument/2006/relationships/hyperlink" Target="https://news.google.com/rss/articles/CBMijgNBVV95cUxPYy00NzljUFhoMXpxTGMtclMxdzZsNnZQLXFDM2N5cndXSHJ6SFlRVEw5X3lZQVNtYXp5bkpSTVE4cGtlLWpVejNyZXJCS1hVQWFzZnlZdnpRMGQ1b3U2RjlvMVRIdmVmdnlyV096WXRERXBZNDBsZEtObWJvZlpTYjdaNFQ3STAtZ2oycXVLbmN5NU00bmhBbDdkNHBiQVVwOWZOOExNVGQ3dkhTM3ktMTh2MWFMMzRSR2FackZxTkxoLUhzV000b19VenBjeXgwVzJKQnFna3RiQnhfSzJqbF8wd1VDZUFwNWdpZkkzMEhBeFM0Szl3ZXBsSXZoazYyRHdsdmJRcGhqODBlcmJCTWtoZjV4ZWNHM2FqMU8zT3prZUVWMkZrb3g4T2pOa3V1SzVRZmNoRF9WMTVwa0xQbVh5eUFCckVqNzRkTlNtWUxyMFpDRVdzeThTVndmcS1zelBBTW00TVBCQnM3NThnWURXZ1g2Zk5saUlYU2k4SkJPcUhWcnZ6U01vWW0wQQ?oc=5" TargetMode="External"/><Relationship Id="rId21" Type="http://schemas.openxmlformats.org/officeDocument/2006/relationships/drawing" Target="../drawings/drawing5.xml"/><Relationship Id="rId11" Type="http://schemas.openxmlformats.org/officeDocument/2006/relationships/hyperlink" Target="https://news.google.com/rss/articles/CBMitgNBVV95cUxQYXU4dVd2VHItMUp2bzJCM3VpSXBaQ2R5MG9OZktSa045clRfLVd0ajBYRGI4RHNiY0ZwR25Fc3puVktnbmpjU3lyV01FcFBJWVp3TzhqdTNRbGVPZkRwMDVxZ0dFZGFGM0E5R3BiaGNpZjRwWmh5ZkNvM2JoLWlJNGhQTTJQOWlEa0xnalVValJHdkRqeEtPeXFHaGVpSDNEbjZJNEZsOTZPSW5DcnVXaWdDa0pGNlFUTkJyQkJSSHFjb1Z4UXdwUjBnTjZCNWJQRy1JTVRYOVhaUG10MGQ5SEMtS3JvRzBoRmVZN3lCMG0wakM2Q0FTRDlmMWllVi1XRWpXMzlsYkowZW4wREduRmp2WEM5b1h0blFWN1h2Q3c0eURGQ3hCVVZBRkYtOU9EOW8xRXZHbnNnQU42RTlSZXUtbS0xTzhnTVpIVFhoYVNtTTVZYkNIcGNPSDNsUVFfUUN3THYxY1ZiS2x4MnU5akFDMEdjVnBVQkE4Tzd2WVZGbzl4TnhRSVpFUjY4V1lnQzJnVGZETFRPR2lLWU5NZGZFb0s3WTRIdXFqU1JzQ19GcnFYRnc?oc=5" TargetMode="External"/><Relationship Id="rId10" Type="http://schemas.openxmlformats.org/officeDocument/2006/relationships/hyperlink" Target="https://news.google.com/rss/articles/CBMijgNBVV95cUxPdXlseno3UE9nZXpqUU5iSTNvd2hnQmRrdXBQRlhFakZOcEVsZFZEbzExZzYzajltaXNWd2x5SW1oSURWOXRod0IzdndtZHlBTlllbE0zcXdWQUotMlFTM0lDczR2UklvNnBCZWRnYVNLQ0dCU01oVWFlQzlqdVdmZTNjOU40M0FMdkZRT0ZSUmNXVHgydXYtM2JjWGZnemZnNGprVFpOMUdGQ1hjeXkxTnk2SWRLUmlzdFVQd0NNXzVwMUk1VkhkSjZJZ1AxM2JwR21ENjNOYWQ2Wlo2QzFzY1daeVU1MHFlbVdnNlRZSlRwVlJONGM2Tk9hOHVSdEJ2RElMWUoyRDA5cF90a041UHFOX19ld1VjNkcwZXdCS1FxUkQwMGJCV2pxM2hPVkFrNU5Xbk5vVnZBUzY1aWdtY3l4OGRVZUYzdUFyVENFNGVvNXlDUlMwVFdJMEwzcEN6Y2tfOGdHbm1OV0ZZMTYxdHRJTmF0Nl9heDZnc3Q4RE1vbDRFcEFsMF9Gd2VSQQ?oc=5" TargetMode="External"/><Relationship Id="rId13" Type="http://schemas.openxmlformats.org/officeDocument/2006/relationships/hyperlink" Target="https://news.google.com/rss/articles/CBMitgNBVV95cUxQOFBWYzVSMmNnRUZYZzdLVVdfSmVqUUcwcjFPOGlJTGJadmxmdkc3WUF3ZXRnMWhxcXVXSVlHTzM2QmNXU1RxbWNoaTFBT0t1YUNFeHI5NHRtWS1YeE1tbmJVcGhBUHVTaGU2R3YwOFhtMV9SQm9JUDZQQmJPS0ZUQkYwQVpaTU5oWnE3c2FyclVmaFpGczZhM3BRbHhQVVFKRzBZNGVkcFpyYmpvR2ZfYVFuOGF6MFc5RkJMcTl3aXU1dExXb3ZzMkJESDZOZ2xObWRXTm93SmRCQ1lzV2pqSFlTb0VTbG5Wel9YZEU5eDJVZnNnQU1ScXJRY1VqMGp5dEpoZ1hlMUhoa0V6SWdmY1FoQVYzSENNSWF1SUpkUmUxN05ZYUw0RVZOSVRzSjB2UU8xNWdXSWRSN3h4aXNRTS0tVHBwcWZqZnR2Zkp3VGJKel9ZNFRUR0FNVWM5alMxNzBUUHNLdlFwRm1LYVNNYUhUQ2lUcm96X3JiTU1fM0k3UFFia0xwVzU5TWd3b2Z4NXFxTzBQM0lYWlE1OHRPMnVxRm52NUpmT3NxcEUxZ2xhRlBpZWc?oc=5" TargetMode="External"/><Relationship Id="rId12" Type="http://schemas.openxmlformats.org/officeDocument/2006/relationships/hyperlink" Target="https://news.google.com/rss/articles/CBMijgNBVV95cUxQQUtUdDVUSU9jc3hTWkY0NnI0WWNuV3RrX0drWTIxeHJjMzVVMkw0Q19VNnc0RElfRnJjOWJnTDJELTN2SXRiczBRWGhLOV9MOE41NGJqakNnV0twc0owdEhjSTZKZVNob3FXcXA5LVE2RXpnd2NLQTdkQUQ3SnZKejVrNHNsY04za095eU9QdUlOMGN0V1dHRHVFZTlyMUNiYTBkcU1tM292WU43VVRRVk5DNEI0VTZKbUkzV0ZKOEk1SGUzcXlWSkV4NEhJa1pOaVpjVzVBdWpLNTFSYUhVTUpKeFZfUHN6bVREZGNkallxcUo0cV9YSjRMY0c4SkJ4WXJoUXJlVFByTlZVVzNHeGZ1WkRPUTM5di13UHdva3FJd25QVktLaEpCazJMMXBnYnkyWTk0b3RHZVNVY2xGMm1ZOHNGcl8zVWppMWlsM3Y4QVp0NGM2QTY3Tjg0NkRNWUwwS0FZeXFIUEc3WHA4bzRaUGptUFFIeHdKb3loVnZjOHlJWUgtOUM4ZmlPdw?oc=5" TargetMode="External"/><Relationship Id="rId15" Type="http://schemas.openxmlformats.org/officeDocument/2006/relationships/hyperlink" Target="https://news.google.com/rss/articles/CBMitgNBVV95cUxPZDJqTURMdzkxeG43RWstcUg2WVJuNmVZcno3U3RBbzNFd1RESzIwTkYyRnlIcGg4TTNpbnJqYXJ5b2tGMUFUQzQxYlN1YUttMnpTYmZrNHRuSkhsOExKVXZ3MHJvRnlKV05HcWhma0pkVklTRWx2THFMbWpWX25vYWVSaURoeTBsTDNVbVVHUHlhdmdmb002ODlqNUZLUkdYM204OFZvV0dIV2tpUGxjcm4xLUFYUHhNSU1URGZRbm93RVdNcnZBTENJaDY5MGtiYVFTNVJGcVFFblNxYUxLNkhIOF81LXUyaERLNzBKQnNXTThVZVhCeUg3cUUxcm1qenBkSk9ld1J4QTdPbUpBSGhDMU93Nm5IVE5ZUmV4MW1sODZjdG5BZm5zY2hQcUJESks5ZU9sN3Q4V21FRXlrdU43allSQ0tZa1dYRlY5WjdVcV80UkM1eFNybHFsb25XTnFHa3Y5Tk1xSXdUcjljYklSUWhnTkI5bXE1N3FjQ0ZkRU9VeGdtcGdLWUNBQmFCN2VLZkhoTFNNbU9XYThHTWRKeTJJd2kwZEctRVp4UkZCanZSRnc?oc=5" TargetMode="External"/><Relationship Id="rId14" Type="http://schemas.openxmlformats.org/officeDocument/2006/relationships/hyperlink" Target="https://news.google.com/rss/articles/CBMijgNBVV95cUxQeDRRcHRHNk5XaWl0YWp3UFVIMWh4T2pTdjhMeWFDRl9ENkUtSjMwUldOWG9hakVxcDVkZUppNUNobXVpcjBjS2tRN3d4eG1LY2tEcWZxWFR2VlphaWZXb2dvbmtLZEJWYVp0TVd4YWl5ZFU1cDlMd2dpS2FpdjVhWFVoVnFZdGtuaGZ5dlVveGhUR1JERTlCcGRFemNfTk1mV2JkRDJoeUU0YnhkVk9PUDFkeXRUc3J6dmNWLTNEbEZ4OUhrWXhhVWJUYmxwcFFIT2JyYU8yRzk0OE1KZW9UMGZ2ak1MWnc1Sll3MzJiN3RXTFpGUWo0MnEzelRnRXQ2MWZXdE1UbmZPdWk4OUMtVk5kdk9zU3JDaUQ4UmstUEh1dFN2bzZaT0xvSGotZDBaWmlXMU1QWHB2cmxpOHV1OW9qZWZfRDFXNXpoTHB3MndMRE9Vb3JUQkRyOFRCY3pJajlQcTRLX3lsWm9wbklEdC1IYzNFMHNwX0V0SkZiY3BJbnFhemJXbkZkTDhHdw?oc=5" TargetMode="External"/><Relationship Id="rId17" Type="http://schemas.openxmlformats.org/officeDocument/2006/relationships/hyperlink" Target="https://news.google.com/rss/articles/CBMitgNBVV95cUxPeGxYZkpqeGlyZUFxMzhTbjVYS0NIczhmSkNoUFhuWFk1RDZMbno5SExiNi1fdTBLYnQ3MU1RVGxHUHVaNHNKZUw4aEZzY2hyUHpVSXlMLXZfQTFNVDRXYWJJQXpvMzQ2S2hUbTYxUlV3aG1BUlZ0R3BDZ3dYRWtvdDdwWjRrbW1KQldITVRWVXVyQVMzM1VoSzhLRDF3WXM4YmNWQWlTY0FUSHcyVmVKaHFkb21ycU5kN2RsUi1nb3I4dzdhMTFtdFFNbFFzRGdmdlhEUWxiSFpoQjNRYUlpbktZOHV2U3FCNDg2UDhSZER0eXRXQ2FZU1J0Nkk5bjE2bFFZeFl6eHpDYWFYUkYtd3VNSkhUdkY5eThwVmJ6WXYtWGh6eVg2ekt6M1owcTdWNXZDWklWOHdUSERhMXlOVjR4V3RLTUhiVUo1MXBQVDJvQnFIVWhJWWotTGJMSThpblRMb0t4aV85akhiZEpvdjQyWUc3MGhrRXBFbEpjOEE2OW5fSEx1YmNnUnR2UlZxSnkxZDRJSlpVVGY1TWRSUFo4NkE3ZEhkUnljSnRUSkdINzUzRmc?oc=5" TargetMode="External"/><Relationship Id="rId16" Type="http://schemas.openxmlformats.org/officeDocument/2006/relationships/hyperlink" Target="https://news.google.com/rss/articles/CBMijgNBVV95cUxNeWNaZmRKdzZoMXY3aVNkQjhNZmMxYVlHbGEtOGhnMjBIbzVUeU1fRDVab0hWLVNJNDZQcW1EMDFqZWlTeUJDMHFyWVhENi1pLWV6ckRJeXJfVUQySTNyTjhmWDFYRlRxdk5DRlFKV185OXB3UEJncmN2UVlUM01oVThPejJfR2RWMWJuT0dXUmNITmlhNl9yUkt2c2RNd1F4ZnpSaF81Y3g5RVYyNzN4T0o4RUdRNlB4clpnRDYtNHF3LXZRdjhoTlZpV1IwYm52MXp6YVdDczZlZkRXcGRuZWRkNW9fbk5VMzdPLWZHZ2xDRVVsZ1RTaWItcjBrZ2pkNnR0eVhaOEhDTUhnbk1CSF9JdndITWVJQmlfNDJyYXpIOXlGbjFxcHZBVW9jT3dGT3RreU1RbHh2aG1pdDdZN2FCYVJIWTFqdm82TnNUdUZCcnpWZTBLeXpuczBwQ19mUndLVXpHQXhsZWU5dE1BRHZ1TWtrTF92ZmJVU25XdEZSU3dUNUhlTHRSX0dzdw?oc=5" TargetMode="External"/><Relationship Id="rId19" Type="http://schemas.openxmlformats.org/officeDocument/2006/relationships/hyperlink" Target="https://news.google.com/rss/articles/CBMitgNBVV95cUxNNUJoeXo4Z3pLU2R3SFphM1B6V29CVnZEWGJlTExoYk05N1pOb2kxbHVTalJRak1OQWxPQktHb2xta2ZfOERVNDh3UlFHUDJ6U0h6ODhVdWJ2M211Qkl0Y3hEUmV5T21YTXJhcWptODlhVU9IQXdzOGh1azFDMW8xOVBYSXBRQTBEblJ3dFBtdnhlaFFYZ1o0aXEzSU5ta0lGdW9iQ3BlZUlyeWtya0ZnZFlKbEFFczlYQWpVcG5hUVJIQmRsZmhJVFY0SHRrWlRMbE9SdzVicEcxVktJVmRieUhDTmJId2NzOHZmU3hlclRjSTlrZnVsVFVnWHk4akRvYjJMc3UxUHY1Y2dfN3VONTdueFJfNkJJY3lyMWJQTTRqOHprbTkwVW1KdHh0Wmt5djdZVE56SEIzZG9pcDA0TEJXZFJBV1pxbW1maDNZN2RSQkowUDN2WkdYamNaUzVIdHk1azdCbjNLTmJXYkNaNkN5OURIQ1RMX3ZTWDBFeEQwMzNwMmpodWVwRUlaR0NBcXJhcTZyZkxiWTB5SFVsYVgxbG9OMDRsOVdfN0dHMnVFM2NFOFE?oc=5" TargetMode="External"/><Relationship Id="rId18" Type="http://schemas.openxmlformats.org/officeDocument/2006/relationships/hyperlink" Target="https://news.google.com/rss/articles/CBMijgNBVV95cUxOeTNrdU1hckJnc2Etcm1sT3MzTnFrbExzMWpoV1BWU3NRQlJpTlB0UkVtT0xrSzdOSXhkVWdnb1QyUkxnWGpRaXhNVkotY0JHZ0R4NDZCVXZDakxNak9YRncyOXB5UEIwbEV4cDlnWFUtN2NqVzlIVkt0T3hCQUxOOVBFZDlFXzc1VFJHazhSVHlUY183UHN2QklRcHVUMVB2aWJXWUlRa0swZXVjdGhGTUNDdmRyQUtWbjkzdVhLY3pHU2JteWl1UXNVWUZ2Ml9aT0luYnNRcHZqbmo2MlpwZUUxZFl2LUhFM0tCMDZkNllKY2tLNUtOcTdrWG9DZmZyR0VMYWlURjNuQWVnZDFPS3FpZ2Q2SE1XUUlLTHFIU0thdElEb3BvOEEzQkVid19iOXFEdWllUU5GRXBDTGJoc3B1WVU0Xy1USnA2VHJVT3JzZzRsTnJPd3hMbHNHUUl2MXVBR2p5V3hLZVRJRUpBdmpjZ1BUXzJsUlh5YjQzRHMtMmE0cUo3emxzVUxWQQ?oc=5"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s>
  <sheetData>
    <row r="1" ht="479.25" customHeight="1">
      <c r="A1" s="1" t="str">
        <f>HYPERLINK("", IMAGE("https://lh3.googleusercontent.com/d/1GYmOSOlo4yQ_pS_0YEV3H-FwZ_N3dFKh"))</f>
        <v/>
      </c>
    </row>
    <row r="2" ht="112.5" customHeight="1">
      <c r="A2" s="2" t="s">
        <v>0</v>
      </c>
      <c r="B2" s="2" t="s">
        <v>1</v>
      </c>
      <c r="C2" s="3" t="str">
        <f>HYPERLINK("https://sites.google.com/view/ai-photo-booth-rentals/home", IMAGE("https://api.qrserver.com/v1/create-qr-code/?size=150x150&amp;data=https://sites.google.com/view/ai-photo-booth-rentals/home",1))</f>
        <v/>
      </c>
      <c r="D2" s="4" t="s">
        <v>2</v>
      </c>
      <c r="E2" s="3" t="str">
        <f>HYPERLINK("https://sites.google.com/view/ai-photo-booth-rentals/home","AI photo booth rentals SOCAL")</f>
        <v>AI photo booth rentals SOCAL</v>
      </c>
    </row>
    <row r="3" ht="112.5" customHeight="1">
      <c r="A3" s="2" t="s">
        <v>3</v>
      </c>
      <c r="B3" s="2" t="s">
        <v>1</v>
      </c>
      <c r="C3" s="3" t="str">
        <f>HYPERLINK("https://drive.google.com/drive/folders/1mDgAVv_JcJa4pU4VNQXg1eDs9g9bQSwY?usp=sharing", IMAGE("https://api.qrserver.com/v1/create-qr-code/?size=150x150&amp;data=https://drive.google.com/drive/folders/1mDgAVv_JcJa4pU4VNQXg1eDs9g9bQSwY?usp=sharing",1))</f>
        <v/>
      </c>
      <c r="D3" s="4" t="s">
        <v>4</v>
      </c>
      <c r="E3" s="3" t="str">
        <f>HYPERLINK("https://drive.google.com/drive/folders/1mDgAVv_JcJa4pU4VNQXg1eDs9g9bQSwY?usp=sharing","AI photo booth rentals SOCAL")</f>
        <v>AI photo booth rentals SOCAL</v>
      </c>
    </row>
    <row r="4" ht="112.5" customHeight="1">
      <c r="A4" s="2" t="s">
        <v>5</v>
      </c>
      <c r="B4" s="2" t="s">
        <v>1</v>
      </c>
      <c r="C4" s="3" t="str">
        <f>HYPERLINK("https://news.google.com/rss/search?q=aiphotobooth", IMAGE("https://api.qrserver.com/v1/create-qr-code/?size=150x150&amp;data=https://news.google.com/rss/search?q=aiphotobooth",1))</f>
        <v/>
      </c>
      <c r="D4" s="4" t="s">
        <v>6</v>
      </c>
      <c r="E4" s="3" t="str">
        <f>HYPERLINK("https://news.google.com/rss/search?q=aiphotobooth","AI photo booth rentals SOCAL")</f>
        <v>AI photo booth rentals SOCAL</v>
      </c>
    </row>
    <row r="5" ht="112.5" customHeight="1">
      <c r="A5" s="2" t="s">
        <v>7</v>
      </c>
      <c r="B5" s="2" t="s">
        <v>8</v>
      </c>
      <c r="C5" s="3" t="str">
        <f>HYPERLINK("https://drive.google.com/drive/folders/1vlvpTdI8t2xMjFdURcNrjozGaxy3otUR?usp=sharing", IMAGE("https://api.qrserver.com/v1/create-qr-code/?size=150x150&amp;data=https://drive.google.com/drive/folders/1vlvpTdI8t2xMjFdURcNrjozGaxy3otUR?usp=sharing",1))</f>
        <v/>
      </c>
      <c r="D5" s="4" t="s">
        <v>9</v>
      </c>
      <c r="E5" s="3" t="str">
        <f>HYPERLINK("https://drive.google.com/drive/folders/1vlvpTdI8t2xMjFdURcNrjozGaxy3otUR?usp=sharing","AI photo booth rentals SOCAL Articles")</f>
        <v>AI photo booth rentals SOCAL Articles</v>
      </c>
    </row>
    <row r="6" ht="112.5" customHeight="1">
      <c r="A6" s="2" t="s">
        <v>10</v>
      </c>
      <c r="B6" s="2" t="s">
        <v>11</v>
      </c>
      <c r="C6" s="3" t="str">
        <f>HYPERLINK("https://drive.google.com/drive/folders/1DmtIfAI4JSdU6BFqIrwGPCjj6uH3XJiG?usp=sharing", IMAGE("https://api.qrserver.com/v1/create-qr-code/?size=150x150&amp;data=https://drive.google.com/drive/folders/1DmtIfAI4JSdU6BFqIrwGPCjj6uH3XJiG?usp=sharing",1))</f>
        <v/>
      </c>
      <c r="D6" s="4" t="s">
        <v>12</v>
      </c>
      <c r="E6" s="3" t="str">
        <f>HYPERLINK("https://drive.google.com/drive/folders/1DmtIfAI4JSdU6BFqIrwGPCjj6uH3XJiG?usp=sharing","AI photo booth rentals SOCAL Photos")</f>
        <v>AI photo booth rentals SOCAL Photos</v>
      </c>
    </row>
    <row r="7" ht="112.5" customHeight="1">
      <c r="A7" s="2" t="s">
        <v>13</v>
      </c>
      <c r="B7" s="2" t="s">
        <v>14</v>
      </c>
      <c r="C7" s="3" t="str">
        <f>HYPERLINK("https://drive.google.com/drive/folders/1RlvCZuPM-y9H4p5-xDCK_YFDtOnyFVPg?usp=sharing", IMAGE("https://api.qrserver.com/v1/create-qr-code/?size=150x150&amp;data=https://drive.google.com/drive/folders/1RlvCZuPM-y9H4p5-xDCK_YFDtOnyFVPg?usp=sharing",1))</f>
        <v/>
      </c>
      <c r="D7" s="4" t="s">
        <v>15</v>
      </c>
      <c r="E7" s="3" t="str">
        <f>HYPERLINK("https://drive.google.com/drive/folders/1RlvCZuPM-y9H4p5-xDCK_YFDtOnyFVPg?usp=sharing","AI photo booth rentals SOCAL PDFs")</f>
        <v>AI photo booth rentals SOCAL PDFs</v>
      </c>
    </row>
    <row r="8" ht="112.5" customHeight="1">
      <c r="A8" s="2" t="s">
        <v>16</v>
      </c>
      <c r="B8" s="2" t="s">
        <v>17</v>
      </c>
      <c r="C8" s="3" t="str">
        <f>HYPERLINK("https://drive.google.com/drive/folders/100ze4Ans48xH-twJE36AicQ45AV75x5-?usp=sharing", IMAGE("https://api.qrserver.com/v1/create-qr-code/?size=150x150&amp;data=https://drive.google.com/drive/folders/100ze4Ans48xH-twJE36AicQ45AV75x5-?usp=sharing",1))</f>
        <v/>
      </c>
      <c r="D8" s="4" t="s">
        <v>18</v>
      </c>
      <c r="E8" s="3" t="str">
        <f>HYPERLINK("https://drive.google.com/drive/folders/100ze4Ans48xH-twJE36AicQ45AV75x5-?usp=sharing","AI photo booth rentals SOCAL Slides")</f>
        <v>AI photo booth rentals SOCAL Slides</v>
      </c>
    </row>
    <row r="9" ht="112.5" customHeight="1">
      <c r="A9" s="2" t="s">
        <v>19</v>
      </c>
      <c r="B9" s="2" t="s">
        <v>1</v>
      </c>
      <c r="C9" s="3" t="str">
        <f>HYPERLINK("https://drive.google.com/file/d/1XLZo4NH2gjraFVSke-JWH86XpgdSr0jf/view?usp=sharing", IMAGE("https://api.qrserver.com/v1/create-qr-code/?size=150x150&amp;data=https://drive.google.com/file/d/1XLZo4NH2gjraFVSke-JWH86XpgdSr0jf/view?usp=sharing",1))</f>
        <v/>
      </c>
      <c r="D9" s="4" t="s">
        <v>20</v>
      </c>
      <c r="E9" s="3" t="str">
        <f>HYPERLINK("https://drive.google.com/file/d/1XLZo4NH2gjraFVSke-JWH86XpgdSr0jf/view?usp=sharing","AI photo booth rentals SOCAL")</f>
        <v>AI photo booth rentals SOCAL</v>
      </c>
    </row>
    <row r="10" ht="112.5" customHeight="1">
      <c r="A10" s="2" t="s">
        <v>19</v>
      </c>
      <c r="B10" s="2" t="s">
        <v>1</v>
      </c>
      <c r="C10" s="3" t="str">
        <f>HYPERLINK("https://drive.google.com/file/d/1U5IVurvCMg7Xu-BAZM_9OgmIx9FHZmUT/view?usp=sharing", IMAGE("https://api.qrserver.com/v1/create-qr-code/?size=150x150&amp;data=https://drive.google.com/file/d/1U5IVurvCMg7Xu-BAZM_9OgmIx9FHZmUT/view?usp=sharing",1))</f>
        <v/>
      </c>
      <c r="D10" s="4" t="s">
        <v>21</v>
      </c>
      <c r="E10" s="3" t="str">
        <f>HYPERLINK("https://drive.google.com/file/d/1U5IVurvCMg7Xu-BAZM_9OgmIx9FHZmUT/view?usp=sharing","AI photo booth rentals SOCAL")</f>
        <v>AI photo booth rentals SOCAL</v>
      </c>
    </row>
    <row r="11" ht="112.5" customHeight="1">
      <c r="A11" s="2" t="s">
        <v>22</v>
      </c>
      <c r="B11" s="2" t="s">
        <v>1</v>
      </c>
      <c r="C11" s="3" t="str">
        <f>HYPERLINK("https://docs.google.com/spreadsheets/d/1AhRFbZM-y0bkA1kBEdViT6v2ekJbOU8dOooiuirKtJo/edit?usp=sharing", IMAGE("https://api.qrserver.com/v1/create-qr-code/?size=150x150&amp;data=https://docs.google.com/spreadsheets/d/1AhRFbZM-y0bkA1kBEdViT6v2ekJbOU8dOooiuirKtJo/edit?usp=sharing",1))</f>
        <v/>
      </c>
      <c r="D11" s="4" t="s">
        <v>23</v>
      </c>
      <c r="E11" s="3" t="str">
        <f t="shared" ref="E11:E12" si="1">HYPERLINK("https://docs.google.com/spreadsheets/d/1AhRFbZM-y0bkA1kBEdViT6v2ekJbOU8dOooiuirKtJo/edit?usp=sharing","AI photo booth rentals SOCAL")</f>
        <v>AI photo booth rentals SOCAL</v>
      </c>
    </row>
    <row r="12" ht="112.5" customHeight="1">
      <c r="A12" s="2" t="s">
        <v>24</v>
      </c>
      <c r="B12" s="2" t="s">
        <v>25</v>
      </c>
      <c r="C12" s="3" t="str">
        <f>HYPERLINK("https://docs.google.com/spreadsheets/d/1AhRFbZM-y0bkA1kBEdViT6v2ekJbOU8dOooiuirKtJo/view", IMAGE("https://api.qrserver.com/v1/create-qr-code/?size=150x150&amp;data=https://docs.google.com/spreadsheets/d/1AhRFbZM-y0bkA1kBEdViT6v2ekJbOU8dOooiuirKtJo/view",1))</f>
        <v/>
      </c>
      <c r="D12" s="4" t="s">
        <v>26</v>
      </c>
      <c r="E12" s="3" t="str">
        <f t="shared" si="1"/>
        <v>AI photo booth rentals SOCAL</v>
      </c>
    </row>
    <row r="13" ht="112.5" customHeight="1">
      <c r="A13" s="2" t="s">
        <v>27</v>
      </c>
      <c r="B13" s="2" t="s">
        <v>1</v>
      </c>
      <c r="C13" s="3" t="str">
        <f>HYPERLINK("https://docs.google.com/forms/d/1htq6Gs7TugVf68uX0yY5etUBoxrSkwNJ3i_NszxK46g/edit?usp=sharing", IMAGE("https://api.qrserver.com/v1/create-qr-code/?size=150x150&amp;data=https://docs.google.com/forms/d/1htq6Gs7TugVf68uX0yY5etUBoxrSkwNJ3i_NszxK46g/edit?usp=sharing",1))</f>
        <v/>
      </c>
      <c r="D13" s="4" t="s">
        <v>28</v>
      </c>
      <c r="E13" s="3" t="str">
        <f>HYPERLINK("https://docs.google.com/forms/d/1htq6Gs7TugVf68uX0yY5etUBoxrSkwNJ3i_NszxK46g/edit?usp=sharing","AI photo booth rentals SOCAL")</f>
        <v>AI photo booth rentals SOCAL</v>
      </c>
    </row>
    <row r="14" ht="112.5" customHeight="1">
      <c r="A14" s="2" t="s">
        <v>29</v>
      </c>
      <c r="B14" s="2" t="s">
        <v>1</v>
      </c>
      <c r="C14" s="3" t="str">
        <f>HYPERLINK("https://docs.google.com/drawings/d/1a5SCzLDaAxZi7zOqeOi87AjPLSNEp_rdGtC-JflsF1k/edit?usp=sharing", IMAGE("https://api.qrserver.com/v1/create-qr-code/?size=150x150&amp;data=https://docs.google.com/drawings/d/1a5SCzLDaAxZi7zOqeOi87AjPLSNEp_rdGtC-JflsF1k/edit?usp=sharing",1))</f>
        <v/>
      </c>
      <c r="D14" s="4" t="s">
        <v>30</v>
      </c>
      <c r="E14" s="3" t="str">
        <f>HYPERLINK("https://docs.google.com/drawings/d/1a5SCzLDaAxZi7zOqeOi87AjPLSNEp_rdGtC-JflsF1k/edit?usp=sharing","AI photo booth rentals SOCAL")</f>
        <v>AI photo booth rentals SOCAL</v>
      </c>
    </row>
    <row r="15" ht="112.5" customHeight="1">
      <c r="A15" s="2" t="s">
        <v>31</v>
      </c>
      <c r="B15" s="2" t="s">
        <v>32</v>
      </c>
      <c r="C15" s="3" t="str">
        <f>HYPERLINK("https://drive.google.com/file/d/1GYmOSOlo4yQ_pS_0YEV3H-FwZ_N3dFKh/view?usp=drivesdk", IMAGE("https://api.qrserver.com/v1/create-qr-code/?size=150x150&amp;data=https://drive.google.com/file/d/1GYmOSOlo4yQ_pS_0YEV3H-FwZ_N3dFKh/view?usp=drivesdk",1))</f>
        <v/>
      </c>
      <c r="D15" s="4" t="s">
        <v>33</v>
      </c>
    </row>
    <row r="16" ht="112.5" customHeight="1">
      <c r="A16" s="2" t="s">
        <v>34</v>
      </c>
      <c r="B16" s="2" t="s">
        <v>1</v>
      </c>
      <c r="C16" s="3" t="str">
        <f>HYPERLINK("https://docs.google.com/document/d/1zQ4p8oF_yIIm8oMCj5wGDDK-QbyGD5yxCJjW62Y8swo/edit?usp=sharing", IMAGE("https://api.qrserver.com/v1/create-qr-code/?size=150x150&amp;data=https://docs.google.com/document/d/1zQ4p8oF_yIIm8oMCj5wGDDK-QbyGD5yxCJjW62Y8swo/edit?usp=sharing",1))</f>
        <v/>
      </c>
      <c r="D16" s="4" t="s">
        <v>35</v>
      </c>
      <c r="E16" s="3" t="str">
        <f t="shared" ref="E16:E17" si="2">HYPERLINK("https://docs.google.com/document/d/1zQ4p8oF_yIIm8oMCj5wGDDK-QbyGD5yxCJjW62Y8swo/edit?usp=sharing","AI photo booth rentals SOCAL")</f>
        <v>AI photo booth rentals SOCAL</v>
      </c>
    </row>
    <row r="17" ht="112.5" customHeight="1">
      <c r="A17" s="2" t="s">
        <v>36</v>
      </c>
      <c r="B17" s="2" t="s">
        <v>37</v>
      </c>
      <c r="C17" s="3" t="str">
        <f>HYPERLINK("https://docs.google.com/document/d/1zQ4p8oF_yIIm8oMCj5wGDDK-QbyGD5yxCJjW62Y8swo/view", IMAGE("https://api.qrserver.com/v1/create-qr-code/?size=150x150&amp;data=https://docs.google.com/document/d/1zQ4p8oF_yIIm8oMCj5wGDDK-QbyGD5yxCJjW62Y8swo/view",1))</f>
        <v/>
      </c>
      <c r="D17" s="4" t="s">
        <v>38</v>
      </c>
      <c r="E17" s="3" t="str">
        <f t="shared" si="2"/>
        <v>AI photo booth rentals SOCAL</v>
      </c>
    </row>
    <row r="18" ht="112.5" customHeight="1">
      <c r="A18" s="2" t="s">
        <v>39</v>
      </c>
      <c r="B18" s="2" t="s">
        <v>1</v>
      </c>
      <c r="C18" s="3" t="str">
        <f>HYPERLINK("https://docs.google.com/presentation/d/1BULHnQ5cpBvCDw8_x0H2tcEcqq1b_PgkCpTKqnM3lSo/edit?usp=sharing", IMAGE("https://api.qrserver.com/v1/create-qr-code/?size=150x150&amp;data=https://docs.google.com/presentation/d/1BULHnQ5cpBvCDw8_x0H2tcEcqq1b_PgkCpTKqnM3lSo/edit?usp=sharing",1))</f>
        <v/>
      </c>
      <c r="D18" s="4" t="s">
        <v>40</v>
      </c>
      <c r="E18" s="3" t="str">
        <f t="shared" ref="E18:E20" si="3">HYPERLINK("https://docs.google.com/presentation/d/1BULHnQ5cpBvCDw8_x0H2tcEcqq1b_PgkCpTKqnM3lSo/edit?usp=sharing","AI photo booth rentals SOCAL")</f>
        <v>AI photo booth rentals SOCAL</v>
      </c>
    </row>
    <row r="19" ht="112.5" customHeight="1">
      <c r="A19" s="2" t="s">
        <v>41</v>
      </c>
      <c r="B19" s="2" t="s">
        <v>37</v>
      </c>
      <c r="C19" s="3" t="str">
        <f>HYPERLINK("https://docs.google.com/presentation/d/1BULHnQ5cpBvCDw8_x0H2tcEcqq1b_PgkCpTKqnM3lSo/view", IMAGE("https://api.qrserver.com/v1/create-qr-code/?size=150x150&amp;data=https://docs.google.com/presentation/d/1BULHnQ5cpBvCDw8_x0H2tcEcqq1b_PgkCpTKqnM3lSo/view",1))</f>
        <v/>
      </c>
      <c r="D19" s="4" t="s">
        <v>42</v>
      </c>
      <c r="E19" s="3" t="str">
        <f t="shared" si="3"/>
        <v>AI photo booth rentals SOCAL</v>
      </c>
    </row>
    <row r="20" ht="112.5" customHeight="1">
      <c r="A20" s="2" t="s">
        <v>43</v>
      </c>
      <c r="B20" s="2" t="s">
        <v>44</v>
      </c>
      <c r="C20" s="3" t="str">
        <f>HYPERLINK("https://docs.google.com/presentation/d/1BULHnQ5cpBvCDw8_x0H2tcEcqq1b_PgkCpTKqnM3lSo/htmlpresent", IMAGE("https://api.qrserver.com/v1/create-qr-code/?size=150x150&amp;data=https://docs.google.com/presentation/d/1BULHnQ5cpBvCDw8_x0H2tcEcqq1b_PgkCpTKqnM3lSo/htmlpresent",1))</f>
        <v/>
      </c>
      <c r="D20" s="4" t="s">
        <v>45</v>
      </c>
      <c r="E20" s="3" t="str">
        <f t="shared" si="3"/>
        <v>AI photo booth rentals SOCAL</v>
      </c>
    </row>
    <row r="21" ht="112.5" customHeight="1">
      <c r="A21" s="2" t="s">
        <v>46</v>
      </c>
      <c r="B21" s="2" t="s">
        <v>47</v>
      </c>
      <c r="C21" s="3" t="str">
        <f>HYPERLINK("https://calendar.google.com/calendar/embed?src=8fad5aa7c689ad1f66ea4aab8c8898cd4a45ef54d85b42d0647ef022814470cb@group.calendar.google.com", IMAGE("https://api.qrserver.com/v1/create-qr-code/?size=150x150&amp;data=https://calendar.google.com/calendar/embed?src=8fad5aa7c689ad1f66ea4aab8c8898cd4a45ef54d85b42d0647ef022814470cb@group.calendar.google.com",1))</f>
        <v/>
      </c>
      <c r="D21" s="4" t="s">
        <v>48</v>
      </c>
      <c r="E21" s="3" t="str">
        <f>HYPERLINK("https://calendar.google.com/calendar/embed?src=8fad5aa7c689ad1f66ea4aab8c8898cd4a45ef54d85b42d0647ef022814470cb@group.calendar.google.com","AI photo booth rentals SOCAL")</f>
        <v>AI photo booth rentals SOCAL</v>
      </c>
    </row>
    <row r="22" ht="112.5" customHeight="1">
      <c r="A22" s="2" t="s">
        <v>49</v>
      </c>
      <c r="B22" s="2" t="s">
        <v>50</v>
      </c>
      <c r="C22" s="3" t="str">
        <f>HYPERLINK("https://www.google.com/calendar/event?eid=NnZidWx0a201czg3YjJhZTBmbDlwbHFycG8gOGZhZDVhYTdjNjg5YWQxZjY2ZWE0YWFiOGM4ODk4Y2Q0YTQ1ZWY1NGQ4NWI0MmQwNjQ3ZWYwMjI4MTQ0NzBjYkBncm91cC5jYWxlbmRhci5nb29nbGUuY29t", IMAGE("https://api.qrserver.com/v1/create-qr-code/?size=150x150&amp;data=https://www.google.com/calendar/event?eid=NnZidWx0a201czg3YjJhZTBmbDlwbHFycG8gOGZhZDVhYTdjNjg5YWQxZjY2ZWE0YWFiOGM4ODk4Y2Q0YTQ1ZWY1NGQ4NWI0MmQwNjQ3ZWYwMjI4MTQ0NzBjYkBncm91cC5jYWxlbmRhci5nb29nbGU"&amp;"uY29t",1))</f>
        <v/>
      </c>
      <c r="D22" s="4" t="s">
        <v>51</v>
      </c>
      <c r="E22" s="3" t="str">
        <f>HYPERLINK("https://www.google.com/calendar/event?eid=NnZidWx0a201czg3YjJhZTBmbDlwbHFycG8gOGZhZDVhYTdjNjg5YWQxZjY2ZWE0YWFiOGM4ODk4Y2Q0YTQ1ZWY1NGQ4NWI0MmQwNjQ3ZWYwMjI4MTQ0NzBjYkBncm91cC5jYWxlbmRhci5nb29nbGUuY29t","AI photo booth rentals SOCAL")</f>
        <v>AI photo booth rentals SOCAL</v>
      </c>
    </row>
    <row r="23" ht="112.5" customHeight="1">
      <c r="A23" s="2" t="s">
        <v>49</v>
      </c>
      <c r="B23" s="2" t="s">
        <v>50</v>
      </c>
      <c r="C23" s="3" t="str">
        <f>HYPERLINK("https://www.google.com/calendar/event?eid=czZmdW9lZHYwdWhvNmh0cDgzMGQxN3JrNHMgOGZhZDVhYTdjNjg5YWQxZjY2ZWE0YWFiOGM4ODk4Y2Q0YTQ1ZWY1NGQ4NWI0MmQwNjQ3ZWYwMjI4MTQ0NzBjYkBncm91cC5jYWxlbmRhci5nb29nbGUuY29t", IMAGE("https://api.qrserver.com/v1/create-qr-code/?size=150x150&amp;data=https://www.google.com/calendar/event?eid=czZmdW9lZHYwdWhvNmh0cDgzMGQxN3JrNHMgOGZhZDVhYTdjNjg5YWQxZjY2ZWE0YWFiOGM4ODk4Y2Q0YTQ1ZWY1NGQ4NWI0MmQwNjQ3ZWYwMjI4MTQ0NzBjYkBncm91cC5jYWxlbmRhci5nb29nbGU"&amp;"uY29t",1))</f>
        <v/>
      </c>
      <c r="D23" s="4" t="s">
        <v>52</v>
      </c>
      <c r="E23" s="3" t="str">
        <f>HYPERLINK("https://www.google.com/calendar/event?eid=czZmdW9lZHYwdWhvNmh0cDgzMGQxN3JrNHMgOGZhZDVhYTdjNjg5YWQxZjY2ZWE0YWFiOGM4ODk4Y2Q0YTQ1ZWY1NGQ4NWI0MmQwNjQ3ZWYwMjI4MTQ0NzBjYkBncm91cC5jYWxlbmRhci5nb29nbGUuY29t","AI photo booth rentals SOCAL")</f>
        <v>AI photo booth rentals SOCAL</v>
      </c>
    </row>
    <row r="24" ht="112.5" customHeight="1">
      <c r="A24" s="2" t="s">
        <v>49</v>
      </c>
      <c r="B24" s="2" t="s">
        <v>50</v>
      </c>
      <c r="C24" s="3" t="str">
        <f>HYPERLINK("https://www.google.com/calendar/event?eid=N3IwMHBodjVkdnZ0OGxmbm83ZmJqNjdqNWsgOGZhZDVhYTdjNjg5YWQxZjY2ZWE0YWFiOGM4ODk4Y2Q0YTQ1ZWY1NGQ4NWI0MmQwNjQ3ZWYwMjI4MTQ0NzBjYkBncm91cC5jYWxlbmRhci5nb29nbGUuY29t", IMAGE("https://api.qrserver.com/v1/create-qr-code/?size=150x150&amp;data=https://www.google.com/calendar/event?eid=N3IwMHBodjVkdnZ0OGxmbm83ZmJqNjdqNWsgOGZhZDVhYTdjNjg5YWQxZjY2ZWE0YWFiOGM4ODk4Y2Q0YTQ1ZWY1NGQ4NWI0MmQwNjQ3ZWYwMjI4MTQ0NzBjYkBncm91cC5jYWxlbmRhci5nb29nbGU"&amp;"uY29t",1))</f>
        <v/>
      </c>
      <c r="D24" s="4" t="s">
        <v>53</v>
      </c>
      <c r="E24" s="3" t="str">
        <f>HYPERLINK("https://www.google.com/calendar/event?eid=N3IwMHBodjVkdnZ0OGxmbm83ZmJqNjdqNWsgOGZhZDVhYTdjNjg5YWQxZjY2ZWE0YWFiOGM4ODk4Y2Q0YTQ1ZWY1NGQ4NWI0MmQwNjQ3ZWYwMjI4MTQ0NzBjYkBncm91cC5jYWxlbmRhci5nb29nbGUuY29t","AI photo booth rentals SOCAL")</f>
        <v>AI photo booth rentals SOCAL</v>
      </c>
    </row>
    <row r="25" ht="112.5" customHeight="1">
      <c r="A25" s="2" t="s">
        <v>49</v>
      </c>
      <c r="B25" s="2" t="s">
        <v>50</v>
      </c>
      <c r="C25" s="3" t="str">
        <f>HYPERLINK("https://www.google.com/calendar/event?eid=dmp0Mm1yaDVuMTYyZWM1aDA3YWlkdmE4MzggOGZhZDVhYTdjNjg5YWQxZjY2ZWE0YWFiOGM4ODk4Y2Q0YTQ1ZWY1NGQ4NWI0MmQwNjQ3ZWYwMjI4MTQ0NzBjYkBncm91cC5jYWxlbmRhci5nb29nbGUuY29t", IMAGE("https://api.qrserver.com/v1/create-qr-code/?size=150x150&amp;data=https://www.google.com/calendar/event?eid=dmp0Mm1yaDVuMTYyZWM1aDA3YWlkdmE4MzggOGZhZDVhYTdjNjg5YWQxZjY2ZWE0YWFiOGM4ODk4Y2Q0YTQ1ZWY1NGQ4NWI0MmQwNjQ3ZWYwMjI4MTQ0NzBjYkBncm91cC5jYWxlbmRhci5nb29nbGU"&amp;"uY29t",1))</f>
        <v/>
      </c>
      <c r="D25" s="4" t="s">
        <v>54</v>
      </c>
      <c r="E25" s="3" t="str">
        <f>HYPERLINK("https://www.google.com/calendar/event?eid=dmp0Mm1yaDVuMTYyZWM1aDA3YWlkdmE4MzggOGZhZDVhYTdjNjg5YWQxZjY2ZWE0YWFiOGM4ODk4Y2Q0YTQ1ZWY1NGQ4NWI0MmQwNjQ3ZWYwMjI4MTQ0NzBjYkBncm91cC5jYWxlbmRhci5nb29nbGUuY29t","AI photo booth rentals SOCAL")</f>
        <v>AI photo booth rentals SOCAL</v>
      </c>
    </row>
    <row r="26" ht="112.5" customHeight="1">
      <c r="A26" s="2" t="s">
        <v>49</v>
      </c>
      <c r="B26" s="2" t="s">
        <v>50</v>
      </c>
      <c r="C26" s="3" t="str">
        <f>HYPERLINK("https://www.google.com/calendar/event?eid=aDR2Y2gyN2hhazJicHZnZXZzMTAzbDBoZ28gOGZhZDVhYTdjNjg5YWQxZjY2ZWE0YWFiOGM4ODk4Y2Q0YTQ1ZWY1NGQ4NWI0MmQwNjQ3ZWYwMjI4MTQ0NzBjYkBncm91cC5jYWxlbmRhci5nb29nbGUuY29t", IMAGE("https://api.qrserver.com/v1/create-qr-code/?size=150x150&amp;data=https://www.google.com/calendar/event?eid=aDR2Y2gyN2hhazJicHZnZXZzMTAzbDBoZ28gOGZhZDVhYTdjNjg5YWQxZjY2ZWE0YWFiOGM4ODk4Y2Q0YTQ1ZWY1NGQ4NWI0MmQwNjQ3ZWYwMjI4MTQ0NzBjYkBncm91cC5jYWxlbmRhci5nb29nbGU"&amp;"uY29t",1))</f>
        <v/>
      </c>
      <c r="D26" s="4" t="s">
        <v>55</v>
      </c>
      <c r="E26" s="3" t="str">
        <f>HYPERLINK("https://www.google.com/calendar/event?eid=aDR2Y2gyN2hhazJicHZnZXZzMTAzbDBoZ28gOGZhZDVhYTdjNjg5YWQxZjY2ZWE0YWFiOGM4ODk4Y2Q0YTQ1ZWY1NGQ4NWI0MmQwNjQ3ZWYwMjI4MTQ0NzBjYkBncm91cC5jYWxlbmRhci5nb29nbGUuY29t","AI photo booth rentals SOCAL")</f>
        <v>AI photo booth rentals SOCAL</v>
      </c>
    </row>
    <row r="27" ht="112.5" customHeight="1">
      <c r="A27" s="2" t="s">
        <v>49</v>
      </c>
      <c r="B27" s="2" t="s">
        <v>50</v>
      </c>
      <c r="C27" s="3" t="str">
        <f>HYPERLINK("https://www.google.com/calendar/event?eid=NHRoamE4bDA0MTh1ZmNpdDc3c2M2djNvbjQgOGZhZDVhYTdjNjg5YWQxZjY2ZWE0YWFiOGM4ODk4Y2Q0YTQ1ZWY1NGQ4NWI0MmQwNjQ3ZWYwMjI4MTQ0NzBjYkBncm91cC5jYWxlbmRhci5nb29nbGUuY29t", IMAGE("https://api.qrserver.com/v1/create-qr-code/?size=150x150&amp;data=https://www.google.com/calendar/event?eid=NHRoamE4bDA0MTh1ZmNpdDc3c2M2djNvbjQgOGZhZDVhYTdjNjg5YWQxZjY2ZWE0YWFiOGM4ODk4Y2Q0YTQ1ZWY1NGQ4NWI0MmQwNjQ3ZWYwMjI4MTQ0NzBjYkBncm91cC5jYWxlbmRhci5nb29nbGU"&amp;"uY29t",1))</f>
        <v/>
      </c>
      <c r="D27" s="4" t="s">
        <v>56</v>
      </c>
      <c r="E27" s="3" t="str">
        <f>HYPERLINK("https://www.google.com/calendar/event?eid=NHRoamE4bDA0MTh1ZmNpdDc3c2M2djNvbjQgOGZhZDVhYTdjNjg5YWQxZjY2ZWE0YWFiOGM4ODk4Y2Q0YTQ1ZWY1NGQ4NWI0MmQwNjQ3ZWYwMjI4MTQ0NzBjYkBncm91cC5jYWxlbmRhci5nb29nbGUuY29t","AI photo booth rentals SOCAL")</f>
        <v>AI photo booth rentals SOCAL</v>
      </c>
    </row>
    <row r="28" ht="112.5" customHeight="1">
      <c r="A28" s="2" t="s">
        <v>49</v>
      </c>
      <c r="B28" s="2" t="s">
        <v>50</v>
      </c>
      <c r="C28" s="3" t="str">
        <f>HYPERLINK("https://www.google.com/calendar/event?eid=cDE0YjdicGk1dGFhcWJ1dTJqa25rdTdhdjQgOGZhZDVhYTdjNjg5YWQxZjY2ZWE0YWFiOGM4ODk4Y2Q0YTQ1ZWY1NGQ4NWI0MmQwNjQ3ZWYwMjI4MTQ0NzBjYkBncm91cC5jYWxlbmRhci5nb29nbGUuY29t", IMAGE("https://api.qrserver.com/v1/create-qr-code/?size=150x150&amp;data=https://www.google.com/calendar/event?eid=cDE0YjdicGk1dGFhcWJ1dTJqa25rdTdhdjQgOGZhZDVhYTdjNjg5YWQxZjY2ZWE0YWFiOGM4ODk4Y2Q0YTQ1ZWY1NGQ4NWI0MmQwNjQ3ZWYwMjI4MTQ0NzBjYkBncm91cC5jYWxlbmRhci5nb29nbGU"&amp;"uY29t",1))</f>
        <v/>
      </c>
      <c r="D28" s="4" t="s">
        <v>57</v>
      </c>
      <c r="E28" s="3" t="str">
        <f>HYPERLINK("https://www.google.com/calendar/event?eid=cDE0YjdicGk1dGFhcWJ1dTJqa25rdTdhdjQgOGZhZDVhYTdjNjg5YWQxZjY2ZWE0YWFiOGM4ODk4Y2Q0YTQ1ZWY1NGQ4NWI0MmQwNjQ3ZWYwMjI4MTQ0NzBjYkBncm91cC5jYWxlbmRhci5nb29nbGUuY29t","AI photo booth rentals SOCAL")</f>
        <v>AI photo booth rentals SOCAL</v>
      </c>
    </row>
    <row r="29" ht="112.5" customHeight="1">
      <c r="A29" s="2" t="s">
        <v>49</v>
      </c>
      <c r="B29" s="2" t="s">
        <v>50</v>
      </c>
      <c r="C29" s="3" t="str">
        <f>HYPERLINK("https://www.google.com/calendar/event?eid=ZW9icjc1cHZodjJjODg3N2hxYnM3NDN2YTQgOGZhZDVhYTdjNjg5YWQxZjY2ZWE0YWFiOGM4ODk4Y2Q0YTQ1ZWY1NGQ4NWI0MmQwNjQ3ZWYwMjI4MTQ0NzBjYkBncm91cC5jYWxlbmRhci5nb29nbGUuY29t", IMAGE("https://api.qrserver.com/v1/create-qr-code/?size=150x150&amp;data=https://www.google.com/calendar/event?eid=ZW9icjc1cHZodjJjODg3N2hxYnM3NDN2YTQgOGZhZDVhYTdjNjg5YWQxZjY2ZWE0YWFiOGM4ODk4Y2Q0YTQ1ZWY1NGQ4NWI0MmQwNjQ3ZWYwMjI4MTQ0NzBjYkBncm91cC5jYWxlbmRhci5nb29nbGU"&amp;"uY29t",1))</f>
        <v/>
      </c>
      <c r="D29" s="4" t="s">
        <v>58</v>
      </c>
      <c r="E29" s="3" t="str">
        <f>HYPERLINK("https://www.google.com/calendar/event?eid=ZW9icjc1cHZodjJjODg3N2hxYnM3NDN2YTQgOGZhZDVhYTdjNjg5YWQxZjY2ZWE0YWFiOGM4ODk4Y2Q0YTQ1ZWY1NGQ4NWI0MmQwNjQ3ZWYwMjI4MTQ0NzBjYkBncm91cC5jYWxlbmRhci5nb29nbGUuY29t","AI photo booth rentals SOCAL")</f>
        <v>AI photo booth rentals SOCAL</v>
      </c>
    </row>
    <row r="30" ht="112.5" customHeight="1">
      <c r="A30" s="2" t="s">
        <v>49</v>
      </c>
      <c r="B30" s="2" t="s">
        <v>50</v>
      </c>
      <c r="C30" s="3" t="str">
        <f>HYPERLINK("https://www.google.com/calendar/event?eid=MmliY3I1bGZiMWNwdGZrZmp0a2liYm42Y2sgOGZhZDVhYTdjNjg5YWQxZjY2ZWE0YWFiOGM4ODk4Y2Q0YTQ1ZWY1NGQ4NWI0MmQwNjQ3ZWYwMjI4MTQ0NzBjYkBncm91cC5jYWxlbmRhci5nb29nbGUuY29t", IMAGE("https://api.qrserver.com/v1/create-qr-code/?size=150x150&amp;data=https://www.google.com/calendar/event?eid=MmliY3I1bGZiMWNwdGZrZmp0a2liYm42Y2sgOGZhZDVhYTdjNjg5YWQxZjY2ZWE0YWFiOGM4ODk4Y2Q0YTQ1ZWY1NGQ4NWI0MmQwNjQ3ZWYwMjI4MTQ0NzBjYkBncm91cC5jYWxlbmRhci5nb29nbGU"&amp;"uY29t",1))</f>
        <v/>
      </c>
      <c r="D30" s="4" t="s">
        <v>59</v>
      </c>
      <c r="E30" s="3" t="str">
        <f>HYPERLINK("https://www.google.com/calendar/event?eid=MmliY3I1bGZiMWNwdGZrZmp0a2liYm42Y2sgOGZhZDVhYTdjNjg5YWQxZjY2ZWE0YWFiOGM4ODk4Y2Q0YTQ1ZWY1NGQ4NWI0MmQwNjQ3ZWYwMjI4MTQ0NzBjYkBncm91cC5jYWxlbmRhci5nb29nbGUuY29t","AI photo booth rentals SOCAL")</f>
        <v>AI photo booth rentals SOCAL</v>
      </c>
    </row>
    <row r="31" ht="112.5" customHeight="1">
      <c r="A31" s="2" t="s">
        <v>49</v>
      </c>
      <c r="B31" s="2" t="s">
        <v>50</v>
      </c>
      <c r="C31" s="3" t="str">
        <f>HYPERLINK("https://www.google.com/calendar/event?eid=ZmRxMXFwcGJhcDBhYjVsNXNnZHNtamQ1MzAgOGZhZDVhYTdjNjg5YWQxZjY2ZWE0YWFiOGM4ODk4Y2Q0YTQ1ZWY1NGQ4NWI0MmQwNjQ3ZWYwMjI4MTQ0NzBjYkBncm91cC5jYWxlbmRhci5nb29nbGUuY29t", IMAGE("https://api.qrserver.com/v1/create-qr-code/?size=150x150&amp;data=https://www.google.com/calendar/event?eid=ZmRxMXFwcGJhcDBhYjVsNXNnZHNtamQ1MzAgOGZhZDVhYTdjNjg5YWQxZjY2ZWE0YWFiOGM4ODk4Y2Q0YTQ1ZWY1NGQ4NWI0MmQwNjQ3ZWYwMjI4MTQ0NzBjYkBncm91cC5jYWxlbmRhci5nb29nbGU"&amp;"uY29t",1))</f>
        <v/>
      </c>
      <c r="D31" s="4" t="s">
        <v>60</v>
      </c>
      <c r="E31" s="3" t="str">
        <f>HYPERLINK("https://www.google.com/calendar/event?eid=ZmRxMXFwcGJhcDBhYjVsNXNnZHNtamQ1MzAgOGZhZDVhYTdjNjg5YWQxZjY2ZWE0YWFiOGM4ODk4Y2Q0YTQ1ZWY1NGQ4NWI0MmQwNjQ3ZWYwMjI4MTQ0NzBjYkBncm91cC5jYWxlbmRhci5nb29nbGUuY29t","AI photo booth rentals SOCAL")</f>
        <v>AI photo booth rentals SOCAL</v>
      </c>
    </row>
    <row r="32" ht="112.5" customHeight="1">
      <c r="A32" s="2" t="s">
        <v>49</v>
      </c>
      <c r="B32" s="2" t="s">
        <v>50</v>
      </c>
      <c r="C32" s="3" t="str">
        <f>HYPERLINK("https://www.google.com/calendar/event?eid=Y3NmZnV0Zmc5c2UwanNuOWFuYmQxdjVmajggOGZhZDVhYTdjNjg5YWQxZjY2ZWE0YWFiOGM4ODk4Y2Q0YTQ1ZWY1NGQ4NWI0MmQwNjQ3ZWYwMjI4MTQ0NzBjYkBncm91cC5jYWxlbmRhci5nb29nbGUuY29t", IMAGE("https://api.qrserver.com/v1/create-qr-code/?size=150x150&amp;data=https://www.google.com/calendar/event?eid=Y3NmZnV0Zmc5c2UwanNuOWFuYmQxdjVmajggOGZhZDVhYTdjNjg5YWQxZjY2ZWE0YWFiOGM4ODk4Y2Q0YTQ1ZWY1NGQ4NWI0MmQwNjQ3ZWYwMjI4MTQ0NzBjYkBncm91cC5jYWxlbmRhci5nb29nbGU"&amp;"uY29t",1))</f>
        <v/>
      </c>
      <c r="D32" s="4" t="s">
        <v>61</v>
      </c>
      <c r="E32" s="3" t="str">
        <f>HYPERLINK("https://www.google.com/calendar/event?eid=Y3NmZnV0Zmc5c2UwanNuOWFuYmQxdjVmajggOGZhZDVhYTdjNjg5YWQxZjY2ZWE0YWFiOGM4ODk4Y2Q0YTQ1ZWY1NGQ4NWI0MmQwNjQ3ZWYwMjI4MTQ0NzBjYkBncm91cC5jYWxlbmRhci5nb29nbGUuY29t","AI photo booth rentals SOCAL")</f>
        <v>AI photo booth rentals SOCAL</v>
      </c>
    </row>
    <row r="33" ht="112.5" customHeight="1">
      <c r="A33" s="2" t="s">
        <v>49</v>
      </c>
      <c r="B33" s="2" t="s">
        <v>50</v>
      </c>
      <c r="C33" s="3" t="str">
        <f>HYPERLINK("https://www.google.com/calendar/event?eid=YjQ4bXJkbGsyODFqbGptOWtkcmp0YWcxZjQgOGZhZDVhYTdjNjg5YWQxZjY2ZWE0YWFiOGM4ODk4Y2Q0YTQ1ZWY1NGQ4NWI0MmQwNjQ3ZWYwMjI4MTQ0NzBjYkBncm91cC5jYWxlbmRhci5nb29nbGUuY29t", IMAGE("https://api.qrserver.com/v1/create-qr-code/?size=150x150&amp;data=https://www.google.com/calendar/event?eid=YjQ4bXJkbGsyODFqbGptOWtkcmp0YWcxZjQgOGZhZDVhYTdjNjg5YWQxZjY2ZWE0YWFiOGM4ODk4Y2Q0YTQ1ZWY1NGQ4NWI0MmQwNjQ3ZWYwMjI4MTQ0NzBjYkBncm91cC5jYWxlbmRhci5nb29nbGU"&amp;"uY29t",1))</f>
        <v/>
      </c>
      <c r="D33" s="4" t="s">
        <v>62</v>
      </c>
      <c r="E33" s="3" t="str">
        <f>HYPERLINK("https://www.google.com/calendar/event?eid=YjQ4bXJkbGsyODFqbGptOWtkcmp0YWcxZjQgOGZhZDVhYTdjNjg5YWQxZjY2ZWE0YWFiOGM4ODk4Y2Q0YTQ1ZWY1NGQ4NWI0MmQwNjQ3ZWYwMjI4MTQ0NzBjYkBncm91cC5jYWxlbmRhci5nb29nbGUuY29t","AI photo booth rentals SOCAL")</f>
        <v>AI photo booth rentals SOCAL</v>
      </c>
    </row>
    <row r="34" ht="112.5" customHeight="1">
      <c r="A34" s="2" t="s">
        <v>49</v>
      </c>
      <c r="B34" s="2" t="s">
        <v>50</v>
      </c>
      <c r="C34" s="3" t="str">
        <f>HYPERLINK("https://www.google.com/calendar/event?eid=YXVocmNjOWRjOGk2NnJqcDY4M2dvaWZqdjggOGZhZDVhYTdjNjg5YWQxZjY2ZWE0YWFiOGM4ODk4Y2Q0YTQ1ZWY1NGQ4NWI0MmQwNjQ3ZWYwMjI4MTQ0NzBjYkBncm91cC5jYWxlbmRhci5nb29nbGUuY29t", IMAGE("https://api.qrserver.com/v1/create-qr-code/?size=150x150&amp;data=https://www.google.com/calendar/event?eid=YXVocmNjOWRjOGk2NnJqcDY4M2dvaWZqdjggOGZhZDVhYTdjNjg5YWQxZjY2ZWE0YWFiOGM4ODk4Y2Q0YTQ1ZWY1NGQ4NWI0MmQwNjQ3ZWYwMjI4MTQ0NzBjYkBncm91cC5jYWxlbmRhci5nb29nbGU"&amp;"uY29t",1))</f>
        <v/>
      </c>
      <c r="D34" s="4" t="s">
        <v>63</v>
      </c>
      <c r="E34" s="3" t="str">
        <f>HYPERLINK("https://www.google.com/calendar/event?eid=YXVocmNjOWRjOGk2NnJqcDY4M2dvaWZqdjggOGZhZDVhYTdjNjg5YWQxZjY2ZWE0YWFiOGM4ODk4Y2Q0YTQ1ZWY1NGQ4NWI0MmQwNjQ3ZWYwMjI4MTQ0NzBjYkBncm91cC5jYWxlbmRhci5nb29nbGUuY29t","AI photo booth rentals SOCAL")</f>
        <v>AI photo booth rentals SOCAL</v>
      </c>
    </row>
    <row r="35" ht="112.5" customHeight="1">
      <c r="A35" s="2" t="s">
        <v>64</v>
      </c>
      <c r="B35" s="2" t="s">
        <v>65</v>
      </c>
      <c r="C35" s="3" t="str">
        <f>HYPERLINK("https://docs.google.com/spreadsheets/d/1AhRFbZM-y0bkA1kBEdViT6v2ekJbOU8dOooiuirKtJo/edit#gid=0", IMAGE("https://api.qrserver.com/v1/create-qr-code/?size=150x150&amp;data=https://docs.google.com/spreadsheets/d/1AhRFbZM-y0bkA1kBEdViT6v2ekJbOU8dOooiuirKtJo/edit#gid=0",1))</f>
        <v/>
      </c>
      <c r="D35" s="4" t="s">
        <v>66</v>
      </c>
      <c r="E35" s="3" t="str">
        <f>HYPERLINK("https://docs.google.com/spreadsheets/d/1AhRFbZM-y0bkA1kBEdViT6v2ekJbOU8dOooiuirKtJo/edit#gid=0","AI photo booth rentals SOCAL Sheet1")</f>
        <v>AI photo booth rentals SOCAL Sheet1</v>
      </c>
    </row>
    <row r="36" ht="112.5" customHeight="1">
      <c r="A36" s="2" t="s">
        <v>64</v>
      </c>
      <c r="B36" s="2" t="s">
        <v>67</v>
      </c>
      <c r="C36" s="3" t="str">
        <f>HYPERLINK("https://docs.google.com/spreadsheets/d/1AhRFbZM-y0bkA1kBEdViT6v2ekJbOU8dOooiuirKtJo/edit#gid=981221595", IMAGE("https://api.qrserver.com/v1/create-qr-code/?size=150x150&amp;data=https://docs.google.com/spreadsheets/d/1AhRFbZM-y0bkA1kBEdViT6v2ekJbOU8dOooiuirKtJo/edit#gid=981221595",1))</f>
        <v/>
      </c>
      <c r="D36" s="4" t="s">
        <v>68</v>
      </c>
      <c r="E36" s="3" t="str">
        <f>HYPERLINK("https://docs.google.com/spreadsheets/d/1AhRFbZM-y0bkA1kBEdViT6v2ekJbOU8dOooiuirKtJo/edit#gid=981221595","AI photo booth rentals SOCAL Keywords")</f>
        <v>AI photo booth rentals SOCAL Keywords</v>
      </c>
    </row>
    <row r="37" ht="112.5" customHeight="1">
      <c r="A37" s="2" t="s">
        <v>64</v>
      </c>
      <c r="B37" s="2" t="s">
        <v>69</v>
      </c>
      <c r="C37" s="3" t="str">
        <f>HYPERLINK("https://docs.google.com/spreadsheets/d/1AhRFbZM-y0bkA1kBEdViT6v2ekJbOU8dOooiuirKtJo/edit#gid=496517485", IMAGE("https://api.qrserver.com/v1/create-qr-code/?size=150x150&amp;data=https://docs.google.com/spreadsheets/d/1AhRFbZM-y0bkA1kBEdViT6v2ekJbOU8dOooiuirKtJo/edit#gid=496517485",1))</f>
        <v/>
      </c>
      <c r="D37" s="4" t="s">
        <v>70</v>
      </c>
      <c r="E37" s="3" t="str">
        <f>HYPERLINK("https://docs.google.com/spreadsheets/d/1AhRFbZM-y0bkA1kBEdViT6v2ekJbOU8dOooiuirKtJo/edit#gid=496517485","AI photo booth rentals SOCAL Content")</f>
        <v>AI photo booth rentals SOCAL Content</v>
      </c>
    </row>
    <row r="38" ht="112.5" customHeight="1">
      <c r="A38" s="2" t="s">
        <v>64</v>
      </c>
      <c r="B38" s="2" t="s">
        <v>71</v>
      </c>
      <c r="C38" s="3" t="str">
        <f>HYPERLINK("https://docs.google.com/spreadsheets/d/1AhRFbZM-y0bkA1kBEdViT6v2ekJbOU8dOooiuirKtJo/edit#gid=1499336795", IMAGE("https://api.qrserver.com/v1/create-qr-code/?size=150x150&amp;data=https://docs.google.com/spreadsheets/d/1AhRFbZM-y0bkA1kBEdViT6v2ekJbOU8dOooiuirKtJo/edit#gid=1499336795",1))</f>
        <v/>
      </c>
      <c r="D38" s="4" t="s">
        <v>72</v>
      </c>
      <c r="E38" s="3" t="str">
        <f>HYPERLINK("https://docs.google.com/spreadsheets/d/1AhRFbZM-y0bkA1kBEdViT6v2ekJbOU8dOooiuirKtJo/edit#gid=1499336795","AI photo booth rentals SOCAL Calendar Events")</f>
        <v>AI photo booth rentals SOCAL Calendar Events</v>
      </c>
    </row>
    <row r="39" ht="112.5" customHeight="1">
      <c r="A39" s="2" t="s">
        <v>64</v>
      </c>
      <c r="B39" s="2" t="s">
        <v>73</v>
      </c>
      <c r="C39" s="3" t="str">
        <f>HYPERLINK("https://docs.google.com/spreadsheets/d/1AhRFbZM-y0bkA1kBEdViT6v2ekJbOU8dOooiuirKtJo/edit#gid=155463167", IMAGE("https://api.qrserver.com/v1/create-qr-code/?size=150x150&amp;data=https://docs.google.com/spreadsheets/d/1AhRFbZM-y0bkA1kBEdViT6v2ekJbOU8dOooiuirKtJo/edit#gid=155463167",1))</f>
        <v/>
      </c>
      <c r="D39" s="4" t="s">
        <v>74</v>
      </c>
      <c r="E39" s="3" t="str">
        <f>HYPERLINK("https://docs.google.com/spreadsheets/d/1AhRFbZM-y0bkA1kBEdViT6v2ekJbOU8dOooiuirKtJo/edit#gid=155463167","AI photo booth rentals SOCAL RSS Feeds")</f>
        <v>AI photo booth rentals SOCAL RSS Feeds</v>
      </c>
    </row>
    <row r="40" ht="112.5" customHeight="1">
      <c r="A40" s="2" t="s">
        <v>75</v>
      </c>
      <c r="B40" s="2" t="s">
        <v>76</v>
      </c>
      <c r="C40" s="3" t="str">
        <f>HYPERLINK("https://drive.google.com/drive/folders/1Lve3OlT3EEQGqfZJEVw6Ayx0gbHGZb7D?usp=sharing", IMAGE("https://api.qrserver.com/v1/create-qr-code/?size=150x150&amp;data=https://drive.google.com/drive/folders/1Lve3OlT3EEQGqfZJEVw6Ayx0gbHGZb7D?usp=sharing",1))</f>
        <v/>
      </c>
      <c r="D40" s="4" t="s">
        <v>77</v>
      </c>
      <c r="E40" s="3" t="str">
        <f>HYPERLINK("https://drive.google.com/drive/folders/1Lve3OlT3EEQGqfZJEVw6Ayx0gbHGZb7D?usp=sharing","AI photo booth rentals SOCAL MSFT")</f>
        <v>AI photo booth rentals SOCAL MSFT</v>
      </c>
    </row>
    <row r="41" ht="112.5" customHeight="1">
      <c r="A41" s="2" t="s">
        <v>19</v>
      </c>
      <c r="B41" s="2" t="s">
        <v>78</v>
      </c>
      <c r="C41" s="3" t="str">
        <f>HYPERLINK("https://drive.google.com/file/d/1JNwwB0TRyEcx2v47MDspeOxxMAGZtN7H/view?usp=sharing", IMAGE("https://api.qrserver.com/v1/create-qr-code/?size=150x150&amp;data=https://drive.google.com/file/d/1JNwwB0TRyEcx2v47MDspeOxxMAGZtN7H/view?usp=sharing",1))</f>
        <v/>
      </c>
      <c r="D41" s="4" t="s">
        <v>79</v>
      </c>
      <c r="E41" s="3" t="str">
        <f>HYPERLINK("https://drive.google.com/file/d/1JNwwB0TRyEcx2v47MDspeOxxMAGZtN7H/view?usp=sharing","AI headshot photo booth rental")</f>
        <v>AI headshot photo booth rental</v>
      </c>
    </row>
    <row r="42" ht="112.5" customHeight="1">
      <c r="A42" s="2" t="s">
        <v>19</v>
      </c>
      <c r="B42" s="2" t="s">
        <v>80</v>
      </c>
      <c r="C42" s="3" t="str">
        <f>HYPERLINK("https://drive.google.com/file/d/1g9ixKz-O4yzLaxp1Zq8VcT7d70geogyH/view?usp=sharing", IMAGE("https://api.qrserver.com/v1/create-qr-code/?size=150x150&amp;data=https://drive.google.com/file/d/1g9ixKz-O4yzLaxp1Zq8VcT7d70geogyH/view?usp=sharing",1))</f>
        <v/>
      </c>
      <c r="D42" s="4" t="s">
        <v>81</v>
      </c>
      <c r="E42" s="3" t="str">
        <f>HYPERLINK("https://drive.google.com/file/d/1g9ixKz-O4yzLaxp1Zq8VcT7d70geogyH/view?usp=sharing","AI images")</f>
        <v>AI images</v>
      </c>
    </row>
    <row r="43" ht="112.5" customHeight="1">
      <c r="A43" s="2" t="s">
        <v>19</v>
      </c>
      <c r="B43" s="2" t="s">
        <v>82</v>
      </c>
      <c r="C43" s="3" t="str">
        <f>HYPERLINK("https://drive.google.com/file/d/1yoOB30ZHn4M6iRYRrs5BS4-VKAPzLw_9/view?usp=sharing", IMAGE("https://api.qrserver.com/v1/create-qr-code/?size=150x150&amp;data=https://drive.google.com/file/d/1yoOB30ZHn4M6iRYRrs5BS4-VKAPzLw_9/view?usp=sharing",1))</f>
        <v/>
      </c>
      <c r="D43" s="4" t="s">
        <v>83</v>
      </c>
      <c r="E43" s="3" t="str">
        <f>HYPERLINK("https://drive.google.com/file/d/1yoOB30ZHn4M6iRYRrs5BS4-VKAPzLw_9/view?usp=sharing","AI portraits")</f>
        <v>AI portraits</v>
      </c>
    </row>
    <row r="44" ht="112.5" customHeight="1">
      <c r="A44" s="2" t="s">
        <v>34</v>
      </c>
      <c r="B44" s="2" t="s">
        <v>78</v>
      </c>
      <c r="C44" s="3" t="str">
        <f>HYPERLINK("https://docs.google.com/document/d/1mniQQ_PIdwtvgM4ZVZMUQZ6IilFrW390v-LeG_ZIwt8/edit?usp=sharing", IMAGE("https://api.qrserver.com/v1/create-qr-code/?size=150x150&amp;data=https://docs.google.com/document/d/1mniQQ_PIdwtvgM4ZVZMUQZ6IilFrW390v-LeG_ZIwt8/edit?usp=sharing",1))</f>
        <v/>
      </c>
      <c r="D44" s="4" t="s">
        <v>84</v>
      </c>
      <c r="E44" s="3" t="str">
        <f t="shared" ref="E44:E45" si="4">HYPERLINK("https://docs.google.com/document/d/1mniQQ_PIdwtvgM4ZVZMUQZ6IilFrW390v-LeG_ZIwt8/edit?usp=sharing","AI headshot photo booth rental")</f>
        <v>AI headshot photo booth rental</v>
      </c>
    </row>
    <row r="45" ht="112.5" customHeight="1">
      <c r="A45" s="2" t="s">
        <v>36</v>
      </c>
      <c r="B45" s="2" t="s">
        <v>85</v>
      </c>
      <c r="C45" s="3" t="str">
        <f>HYPERLINK("https://docs.google.com/document/d/1mniQQ_PIdwtvgM4ZVZMUQZ6IilFrW390v-LeG_ZIwt8/view", IMAGE("https://api.qrserver.com/v1/create-qr-code/?size=150x150&amp;data=https://docs.google.com/document/d/1mniQQ_PIdwtvgM4ZVZMUQZ6IilFrW390v-LeG_ZIwt8/view",1))</f>
        <v/>
      </c>
      <c r="D45" s="4" t="s">
        <v>86</v>
      </c>
      <c r="E45" s="3" t="str">
        <f t="shared" si="4"/>
        <v>AI headshot photo booth rental</v>
      </c>
    </row>
    <row r="46" ht="112.5" customHeight="1">
      <c r="A46" s="2" t="s">
        <v>39</v>
      </c>
      <c r="B46" s="2" t="s">
        <v>78</v>
      </c>
      <c r="C46" s="3" t="str">
        <f>HYPERLINK("https://docs.google.com/presentation/d/1KAe2sSqzmDxXOEToOqymW0uJC4nkyTXntkr2DqY55-4/edit?usp=sharing", IMAGE("https://api.qrserver.com/v1/create-qr-code/?size=150x150&amp;data=https://docs.google.com/presentation/d/1KAe2sSqzmDxXOEToOqymW0uJC4nkyTXntkr2DqY55-4/edit?usp=sharing",1))</f>
        <v/>
      </c>
      <c r="D46" s="4" t="s">
        <v>87</v>
      </c>
      <c r="E46" s="3" t="str">
        <f t="shared" ref="E46:E48" si="5">HYPERLINK("https://docs.google.com/presentation/d/1KAe2sSqzmDxXOEToOqymW0uJC4nkyTXntkr2DqY55-4/edit?usp=sharing","AI headshot photo booth rental")</f>
        <v>AI headshot photo booth rental</v>
      </c>
    </row>
    <row r="47" ht="112.5" customHeight="1">
      <c r="A47" s="2" t="s">
        <v>41</v>
      </c>
      <c r="B47" s="2" t="s">
        <v>85</v>
      </c>
      <c r="C47" s="3" t="str">
        <f>HYPERLINK("https://docs.google.com/presentation/d/1KAe2sSqzmDxXOEToOqymW0uJC4nkyTXntkr2DqY55-4/view", IMAGE("https://api.qrserver.com/v1/create-qr-code/?size=150x150&amp;data=https://docs.google.com/presentation/d/1KAe2sSqzmDxXOEToOqymW0uJC4nkyTXntkr2DqY55-4/view",1))</f>
        <v/>
      </c>
      <c r="D47" s="4" t="s">
        <v>88</v>
      </c>
      <c r="E47" s="3" t="str">
        <f t="shared" si="5"/>
        <v>AI headshot photo booth rental</v>
      </c>
    </row>
    <row r="48" ht="112.5" customHeight="1">
      <c r="A48" s="2" t="s">
        <v>43</v>
      </c>
      <c r="B48" s="2" t="s">
        <v>89</v>
      </c>
      <c r="C48" s="3" t="str">
        <f>HYPERLINK("https://docs.google.com/presentation/d/1KAe2sSqzmDxXOEToOqymW0uJC4nkyTXntkr2DqY55-4/htmlpresent", IMAGE("https://api.qrserver.com/v1/create-qr-code/?size=150x150&amp;data=https://docs.google.com/presentation/d/1KAe2sSqzmDxXOEToOqymW0uJC4nkyTXntkr2DqY55-4/htmlpresent",1))</f>
        <v/>
      </c>
      <c r="D48" s="4" t="s">
        <v>90</v>
      </c>
      <c r="E48" s="3" t="str">
        <f t="shared" si="5"/>
        <v>AI headshot photo booth rental</v>
      </c>
    </row>
    <row r="49" ht="112.5" customHeight="1">
      <c r="A49" s="2" t="s">
        <v>34</v>
      </c>
      <c r="B49" s="2" t="s">
        <v>80</v>
      </c>
      <c r="C49" s="3" t="str">
        <f>HYPERLINK("https://docs.google.com/document/d/1D9emXs5snz-JI9pgFxlXAYtS3lNngVeGriSTCJm0T30/edit?usp=sharing", IMAGE("https://api.qrserver.com/v1/create-qr-code/?size=150x150&amp;data=https://docs.google.com/document/d/1D9emXs5snz-JI9pgFxlXAYtS3lNngVeGriSTCJm0T30/edit?usp=sharing",1))</f>
        <v/>
      </c>
      <c r="D49" s="4" t="s">
        <v>91</v>
      </c>
      <c r="E49" s="3" t="str">
        <f t="shared" ref="E49:E50" si="6">HYPERLINK("https://docs.google.com/document/d/1D9emXs5snz-JI9pgFxlXAYtS3lNngVeGriSTCJm0T30/edit?usp=sharing","AI images")</f>
        <v>AI images</v>
      </c>
    </row>
    <row r="50" ht="112.5" customHeight="1">
      <c r="A50" s="2" t="s">
        <v>36</v>
      </c>
      <c r="B50" s="2" t="s">
        <v>92</v>
      </c>
      <c r="C50" s="3" t="str">
        <f>HYPERLINK("https://docs.google.com/document/d/1D9emXs5snz-JI9pgFxlXAYtS3lNngVeGriSTCJm0T30/view", IMAGE("https://api.qrserver.com/v1/create-qr-code/?size=150x150&amp;data=https://docs.google.com/document/d/1D9emXs5snz-JI9pgFxlXAYtS3lNngVeGriSTCJm0T30/view",1))</f>
        <v/>
      </c>
      <c r="D50" s="4" t="s">
        <v>93</v>
      </c>
      <c r="E50" s="3" t="str">
        <f t="shared" si="6"/>
        <v>AI images</v>
      </c>
    </row>
    <row r="51" ht="112.5" customHeight="1">
      <c r="A51" s="2" t="s">
        <v>39</v>
      </c>
      <c r="B51" s="2" t="s">
        <v>80</v>
      </c>
      <c r="C51" s="3" t="str">
        <f>HYPERLINK("https://docs.google.com/presentation/d/1qV2t_-4TXsKmDjVVZkjiCKo022oSo2id-xWtX-IU37Y/edit?usp=sharing", IMAGE("https://api.qrserver.com/v1/create-qr-code/?size=150x150&amp;data=https://docs.google.com/presentation/d/1qV2t_-4TXsKmDjVVZkjiCKo022oSo2id-xWtX-IU37Y/edit?usp=sharing",1))</f>
        <v/>
      </c>
      <c r="D51" s="4" t="s">
        <v>94</v>
      </c>
      <c r="E51" s="3" t="str">
        <f t="shared" ref="E51:E53" si="7">HYPERLINK("https://docs.google.com/presentation/d/1qV2t_-4TXsKmDjVVZkjiCKo022oSo2id-xWtX-IU37Y/edit?usp=sharing","AI images")</f>
        <v>AI images</v>
      </c>
    </row>
    <row r="52" ht="112.5" customHeight="1">
      <c r="A52" s="2" t="s">
        <v>41</v>
      </c>
      <c r="B52" s="2" t="s">
        <v>92</v>
      </c>
      <c r="C52" s="3" t="str">
        <f>HYPERLINK("https://docs.google.com/presentation/d/1qV2t_-4TXsKmDjVVZkjiCKo022oSo2id-xWtX-IU37Y/view", IMAGE("https://api.qrserver.com/v1/create-qr-code/?size=150x150&amp;data=https://docs.google.com/presentation/d/1qV2t_-4TXsKmDjVVZkjiCKo022oSo2id-xWtX-IU37Y/view",1))</f>
        <v/>
      </c>
      <c r="D52" s="4" t="s">
        <v>95</v>
      </c>
      <c r="E52" s="3" t="str">
        <f t="shared" si="7"/>
        <v>AI images</v>
      </c>
    </row>
    <row r="53" ht="112.5" customHeight="1">
      <c r="A53" s="2" t="s">
        <v>43</v>
      </c>
      <c r="B53" s="2" t="s">
        <v>96</v>
      </c>
      <c r="C53" s="3" t="str">
        <f>HYPERLINK("https://docs.google.com/presentation/d/1qV2t_-4TXsKmDjVVZkjiCKo022oSo2id-xWtX-IU37Y/htmlpresent", IMAGE("https://api.qrserver.com/v1/create-qr-code/?size=150x150&amp;data=https://docs.google.com/presentation/d/1qV2t_-4TXsKmDjVVZkjiCKo022oSo2id-xWtX-IU37Y/htmlpresent",1))</f>
        <v/>
      </c>
      <c r="D53" s="4" t="s">
        <v>97</v>
      </c>
      <c r="E53" s="3" t="str">
        <f t="shared" si="7"/>
        <v>AI images</v>
      </c>
    </row>
    <row r="54" ht="112.5" customHeight="1">
      <c r="A54" s="2" t="s">
        <v>34</v>
      </c>
      <c r="B54" s="2" t="s">
        <v>82</v>
      </c>
      <c r="C54" s="3" t="str">
        <f>HYPERLINK("https://docs.google.com/document/d/12nUnaozxPQuXgxxRbRS0ykiTaqYWsnQu42a-y75Mvms/edit?usp=sharing", IMAGE("https://api.qrserver.com/v1/create-qr-code/?size=150x150&amp;data=https://docs.google.com/document/d/12nUnaozxPQuXgxxRbRS0ykiTaqYWsnQu42a-y75Mvms/edit?usp=sharing",1))</f>
        <v/>
      </c>
      <c r="D54" s="4" t="s">
        <v>98</v>
      </c>
      <c r="E54" s="3" t="str">
        <f t="shared" ref="E54:E55" si="8">HYPERLINK("https://docs.google.com/document/d/12nUnaozxPQuXgxxRbRS0ykiTaqYWsnQu42a-y75Mvms/edit?usp=sharing","AI portraits")</f>
        <v>AI portraits</v>
      </c>
    </row>
    <row r="55" ht="112.5" customHeight="1">
      <c r="A55" s="2" t="s">
        <v>36</v>
      </c>
      <c r="B55" s="2" t="s">
        <v>99</v>
      </c>
      <c r="C55" s="3" t="str">
        <f>HYPERLINK("https://docs.google.com/document/d/12nUnaozxPQuXgxxRbRS0ykiTaqYWsnQu42a-y75Mvms/view", IMAGE("https://api.qrserver.com/v1/create-qr-code/?size=150x150&amp;data=https://docs.google.com/document/d/12nUnaozxPQuXgxxRbRS0ykiTaqYWsnQu42a-y75Mvms/view",1))</f>
        <v/>
      </c>
      <c r="D55" s="4" t="s">
        <v>100</v>
      </c>
      <c r="E55" s="3" t="str">
        <f t="shared" si="8"/>
        <v>AI portraits</v>
      </c>
    </row>
    <row r="56" ht="112.5" customHeight="1">
      <c r="A56" s="2" t="s">
        <v>39</v>
      </c>
      <c r="B56" s="2" t="s">
        <v>82</v>
      </c>
      <c r="C56" s="3" t="str">
        <f>HYPERLINK("https://docs.google.com/presentation/d/1mdCD1VrnM7eKwZ-ziRwzX62F_OnmI172t415YnlFFtU/edit?usp=sharing", IMAGE("https://api.qrserver.com/v1/create-qr-code/?size=150x150&amp;data=https://docs.google.com/presentation/d/1mdCD1VrnM7eKwZ-ziRwzX62F_OnmI172t415YnlFFtU/edit?usp=sharing",1))</f>
        <v/>
      </c>
      <c r="D56" s="4" t="s">
        <v>101</v>
      </c>
      <c r="E56" s="3" t="str">
        <f t="shared" ref="E56:E58" si="9">HYPERLINK("https://docs.google.com/presentation/d/1mdCD1VrnM7eKwZ-ziRwzX62F_OnmI172t415YnlFFtU/edit?usp=sharing","AI portraits")</f>
        <v>AI portraits</v>
      </c>
    </row>
    <row r="57" ht="112.5" customHeight="1">
      <c r="A57" s="2" t="s">
        <v>41</v>
      </c>
      <c r="B57" s="2" t="s">
        <v>99</v>
      </c>
      <c r="C57" s="3" t="str">
        <f>HYPERLINK("https://docs.google.com/presentation/d/1mdCD1VrnM7eKwZ-ziRwzX62F_OnmI172t415YnlFFtU/view", IMAGE("https://api.qrserver.com/v1/create-qr-code/?size=150x150&amp;data=https://docs.google.com/presentation/d/1mdCD1VrnM7eKwZ-ziRwzX62F_OnmI172t415YnlFFtU/view",1))</f>
        <v/>
      </c>
      <c r="D57" s="4" t="s">
        <v>102</v>
      </c>
      <c r="E57" s="3" t="str">
        <f t="shared" si="9"/>
        <v>AI portraits</v>
      </c>
    </row>
    <row r="58" ht="112.5" customHeight="1">
      <c r="A58" s="2" t="s">
        <v>43</v>
      </c>
      <c r="B58" s="2" t="s">
        <v>103</v>
      </c>
      <c r="C58" s="3" t="str">
        <f>HYPERLINK("https://docs.google.com/presentation/d/1mdCD1VrnM7eKwZ-ziRwzX62F_OnmI172t415YnlFFtU/htmlpresent", IMAGE("https://api.qrserver.com/v1/create-qr-code/?size=150x150&amp;data=https://docs.google.com/presentation/d/1mdCD1VrnM7eKwZ-ziRwzX62F_OnmI172t415YnlFFtU/htmlpresent",1))</f>
        <v/>
      </c>
      <c r="D58" s="4" t="s">
        <v>104</v>
      </c>
      <c r="E58" s="3" t="str">
        <f t="shared" si="9"/>
        <v>AI portraits</v>
      </c>
    </row>
    <row r="59" ht="112.5" customHeight="1">
      <c r="A59" s="2" t="s">
        <v>19</v>
      </c>
      <c r="B59" s="2" t="s">
        <v>105</v>
      </c>
      <c r="C59" s="3" t="str">
        <f>HYPERLINK("https://drive.google.com/file/d/12SdJuSr1tBJa1W2WhKyAfY7tOUdZUi30/view?usp=sharing", IMAGE("https://api.qrserver.com/v1/create-qr-code/?size=150x150&amp;data=https://drive.google.com/file/d/12SdJuSr1tBJa1W2WhKyAfY7tOUdZUi30/view?usp=sharing",1))</f>
        <v/>
      </c>
      <c r="D59" s="4" t="s">
        <v>106</v>
      </c>
      <c r="E59" s="3" t="str">
        <f>HYPERLINK("https://drive.google.com/file/d/12SdJuSr1tBJa1W2WhKyAfY7tOUdZUi30/view?usp=sharing","AI-generated headshots")</f>
        <v>AI-generated headshots</v>
      </c>
    </row>
    <row r="60" ht="112.5" customHeight="1">
      <c r="A60" s="2" t="s">
        <v>19</v>
      </c>
      <c r="B60" s="2" t="s">
        <v>107</v>
      </c>
      <c r="C60" s="3" t="str">
        <f>HYPERLINK("https://drive.google.com/file/d/10vF0usMnukZsOTpa-jtyAkcrgokSKyUP/view?usp=sharing", IMAGE("https://api.qrserver.com/v1/create-qr-code/?size=150x150&amp;data=https://drive.google.com/file/d/10vF0usMnukZsOTpa-jtyAkcrgokSKyUP/view?usp=sharing",1))</f>
        <v/>
      </c>
      <c r="D60" s="4" t="s">
        <v>108</v>
      </c>
      <c r="E60" s="3" t="str">
        <f>HYPERLINK("https://drive.google.com/file/d/10vF0usMnukZsOTpa-jtyAkcrgokSKyUP/view?usp=sharing","AI photo booth")</f>
        <v>AI photo booth</v>
      </c>
    </row>
    <row r="61" ht="112.5" customHeight="1">
      <c r="A61" s="2" t="s">
        <v>19</v>
      </c>
      <c r="B61" s="2" t="s">
        <v>109</v>
      </c>
      <c r="C61" s="3" t="str">
        <f>HYPERLINK("https://drive.google.com/file/d/1E-RJ_jhwJmUSRJyyaqHbqAGfrnIF4Gb8/view?usp=sharing", IMAGE("https://api.qrserver.com/v1/create-qr-code/?size=150x150&amp;data=https://drive.google.com/file/d/1E-RJ_jhwJmUSRJyyaqHbqAGfrnIF4Gb8/view?usp=sharing",1))</f>
        <v/>
      </c>
      <c r="D61" s="4" t="s">
        <v>110</v>
      </c>
      <c r="E61" s="3" t="str">
        <f>HYPERLINK("https://drive.google.com/file/d/1E-RJ_jhwJmUSRJyyaqHbqAGfrnIF4Gb8/view?usp=sharing","AI-powered filter")</f>
        <v>AI-powered filter</v>
      </c>
    </row>
    <row r="62" ht="112.5" customHeight="1">
      <c r="A62" s="2" t="s">
        <v>34</v>
      </c>
      <c r="B62" s="2" t="s">
        <v>105</v>
      </c>
      <c r="C62" s="3" t="str">
        <f>HYPERLINK("https://docs.google.com/document/d/1PfAlGbn0BGx6_j13MHafNXHQ23wMrwMPaC-ZaTWKIbM/edit?usp=sharing", IMAGE("https://api.qrserver.com/v1/create-qr-code/?size=150x150&amp;data=https://docs.google.com/document/d/1PfAlGbn0BGx6_j13MHafNXHQ23wMrwMPaC-ZaTWKIbM/edit?usp=sharing",1))</f>
        <v/>
      </c>
      <c r="D62" s="4" t="s">
        <v>111</v>
      </c>
      <c r="E62" s="3" t="str">
        <f t="shared" ref="E62:E63" si="10">HYPERLINK("https://docs.google.com/document/d/1PfAlGbn0BGx6_j13MHafNXHQ23wMrwMPaC-ZaTWKIbM/edit?usp=sharing","AI-generated headshots")</f>
        <v>AI-generated headshots</v>
      </c>
    </row>
    <row r="63" ht="112.5" customHeight="1">
      <c r="A63" s="2" t="s">
        <v>36</v>
      </c>
      <c r="B63" s="2" t="s">
        <v>112</v>
      </c>
      <c r="C63" s="3" t="str">
        <f>HYPERLINK("https://docs.google.com/document/d/1PfAlGbn0BGx6_j13MHafNXHQ23wMrwMPaC-ZaTWKIbM/view", IMAGE("https://api.qrserver.com/v1/create-qr-code/?size=150x150&amp;data=https://docs.google.com/document/d/1PfAlGbn0BGx6_j13MHafNXHQ23wMrwMPaC-ZaTWKIbM/view",1))</f>
        <v/>
      </c>
      <c r="D63" s="4" t="s">
        <v>113</v>
      </c>
      <c r="E63" s="3" t="str">
        <f t="shared" si="10"/>
        <v>AI-generated headshots</v>
      </c>
    </row>
    <row r="64" ht="112.5" customHeight="1">
      <c r="A64" s="2" t="s">
        <v>39</v>
      </c>
      <c r="B64" s="2" t="s">
        <v>105</v>
      </c>
      <c r="C64" s="3" t="str">
        <f>HYPERLINK("https://docs.google.com/presentation/d/1U2i0KBFIvS-cJ4Jbhoqrp3fm3N2uBvKBv5DRayr_-jg/edit?usp=sharing", IMAGE("https://api.qrserver.com/v1/create-qr-code/?size=150x150&amp;data=https://docs.google.com/presentation/d/1U2i0KBFIvS-cJ4Jbhoqrp3fm3N2uBvKBv5DRayr_-jg/edit?usp=sharing",1))</f>
        <v/>
      </c>
      <c r="D64" s="4" t="s">
        <v>114</v>
      </c>
      <c r="E64" s="3" t="str">
        <f t="shared" ref="E64:E66" si="11">HYPERLINK("https://docs.google.com/presentation/d/1U2i0KBFIvS-cJ4Jbhoqrp3fm3N2uBvKBv5DRayr_-jg/edit?usp=sharing","AI-generated headshots")</f>
        <v>AI-generated headshots</v>
      </c>
    </row>
    <row r="65" ht="112.5" customHeight="1">
      <c r="A65" s="2" t="s">
        <v>41</v>
      </c>
      <c r="B65" s="2" t="s">
        <v>112</v>
      </c>
      <c r="C65" s="3" t="str">
        <f>HYPERLINK("https://docs.google.com/presentation/d/1U2i0KBFIvS-cJ4Jbhoqrp3fm3N2uBvKBv5DRayr_-jg/view", IMAGE("https://api.qrserver.com/v1/create-qr-code/?size=150x150&amp;data=https://docs.google.com/presentation/d/1U2i0KBFIvS-cJ4Jbhoqrp3fm3N2uBvKBv5DRayr_-jg/view",1))</f>
        <v/>
      </c>
      <c r="D65" s="4" t="s">
        <v>115</v>
      </c>
      <c r="E65" s="3" t="str">
        <f t="shared" si="11"/>
        <v>AI-generated headshots</v>
      </c>
    </row>
    <row r="66" ht="112.5" customHeight="1">
      <c r="A66" s="2" t="s">
        <v>43</v>
      </c>
      <c r="B66" s="2" t="s">
        <v>116</v>
      </c>
      <c r="C66" s="3" t="str">
        <f>HYPERLINK("https://docs.google.com/presentation/d/1U2i0KBFIvS-cJ4Jbhoqrp3fm3N2uBvKBv5DRayr_-jg/htmlpresent", IMAGE("https://api.qrserver.com/v1/create-qr-code/?size=150x150&amp;data=https://docs.google.com/presentation/d/1U2i0KBFIvS-cJ4Jbhoqrp3fm3N2uBvKBv5DRayr_-jg/htmlpresent",1))</f>
        <v/>
      </c>
      <c r="D66" s="4" t="s">
        <v>117</v>
      </c>
      <c r="E66" s="3" t="str">
        <f t="shared" si="11"/>
        <v>AI-generated headshots</v>
      </c>
    </row>
    <row r="67" ht="112.5" customHeight="1">
      <c r="A67" s="2" t="s">
        <v>34</v>
      </c>
      <c r="B67" s="2" t="s">
        <v>107</v>
      </c>
      <c r="C67" s="3" t="str">
        <f>HYPERLINK("https://docs.google.com/document/d/1hATy7h3PErDHDSQaYdjfk5E33lbUadc4sMzuNl_E8Es/edit?usp=sharing", IMAGE("https://api.qrserver.com/v1/create-qr-code/?size=150x150&amp;data=https://docs.google.com/document/d/1hATy7h3PErDHDSQaYdjfk5E33lbUadc4sMzuNl_E8Es/edit?usp=sharing",1))</f>
        <v/>
      </c>
      <c r="D67" s="4" t="s">
        <v>118</v>
      </c>
      <c r="E67" s="3" t="str">
        <f t="shared" ref="E67:E68" si="12">HYPERLINK("https://docs.google.com/document/d/1hATy7h3PErDHDSQaYdjfk5E33lbUadc4sMzuNl_E8Es/edit?usp=sharing","AI photo booth")</f>
        <v>AI photo booth</v>
      </c>
    </row>
    <row r="68" ht="112.5" customHeight="1">
      <c r="A68" s="2" t="s">
        <v>36</v>
      </c>
      <c r="B68" s="2" t="s">
        <v>119</v>
      </c>
      <c r="C68" s="3" t="str">
        <f>HYPERLINK("https://docs.google.com/document/d/1hATy7h3PErDHDSQaYdjfk5E33lbUadc4sMzuNl_E8Es/view", IMAGE("https://api.qrserver.com/v1/create-qr-code/?size=150x150&amp;data=https://docs.google.com/document/d/1hATy7h3PErDHDSQaYdjfk5E33lbUadc4sMzuNl_E8Es/view",1))</f>
        <v/>
      </c>
      <c r="D68" s="4" t="s">
        <v>120</v>
      </c>
      <c r="E68" s="3" t="str">
        <f t="shared" si="12"/>
        <v>AI photo booth</v>
      </c>
    </row>
    <row r="69" ht="112.5" customHeight="1">
      <c r="A69" s="2" t="s">
        <v>39</v>
      </c>
      <c r="B69" s="2" t="s">
        <v>107</v>
      </c>
      <c r="C69" s="3" t="str">
        <f>HYPERLINK("https://docs.google.com/presentation/d/1PrmSItTUGfZBacvawi3WhMcDtdUvh-Nla_RtpcJYcZo/edit?usp=sharing", IMAGE("https://api.qrserver.com/v1/create-qr-code/?size=150x150&amp;data=https://docs.google.com/presentation/d/1PrmSItTUGfZBacvawi3WhMcDtdUvh-Nla_RtpcJYcZo/edit?usp=sharing",1))</f>
        <v/>
      </c>
      <c r="D69" s="4" t="s">
        <v>121</v>
      </c>
      <c r="E69" s="3" t="str">
        <f t="shared" ref="E69:E71" si="13">HYPERLINK("https://docs.google.com/presentation/d/1PrmSItTUGfZBacvawi3WhMcDtdUvh-Nla_RtpcJYcZo/edit?usp=sharing","AI photo booth")</f>
        <v>AI photo booth</v>
      </c>
    </row>
    <row r="70" ht="112.5" customHeight="1">
      <c r="A70" s="2" t="s">
        <v>41</v>
      </c>
      <c r="B70" s="2" t="s">
        <v>119</v>
      </c>
      <c r="C70" s="3" t="str">
        <f>HYPERLINK("https://docs.google.com/presentation/d/1PrmSItTUGfZBacvawi3WhMcDtdUvh-Nla_RtpcJYcZo/view", IMAGE("https://api.qrserver.com/v1/create-qr-code/?size=150x150&amp;data=https://docs.google.com/presentation/d/1PrmSItTUGfZBacvawi3WhMcDtdUvh-Nla_RtpcJYcZo/view",1))</f>
        <v/>
      </c>
      <c r="D70" s="4" t="s">
        <v>122</v>
      </c>
      <c r="E70" s="3" t="str">
        <f t="shared" si="13"/>
        <v>AI photo booth</v>
      </c>
    </row>
    <row r="71" ht="112.5" customHeight="1">
      <c r="A71" s="2" t="s">
        <v>43</v>
      </c>
      <c r="B71" s="2" t="s">
        <v>123</v>
      </c>
      <c r="C71" s="3" t="str">
        <f>HYPERLINK("https://docs.google.com/presentation/d/1PrmSItTUGfZBacvawi3WhMcDtdUvh-Nla_RtpcJYcZo/htmlpresent", IMAGE("https://api.qrserver.com/v1/create-qr-code/?size=150x150&amp;data=https://docs.google.com/presentation/d/1PrmSItTUGfZBacvawi3WhMcDtdUvh-Nla_RtpcJYcZo/htmlpresent",1))</f>
        <v/>
      </c>
      <c r="D71" s="4" t="s">
        <v>124</v>
      </c>
      <c r="E71" s="3" t="str">
        <f t="shared" si="13"/>
        <v>AI photo booth</v>
      </c>
    </row>
    <row r="72" ht="112.5" customHeight="1">
      <c r="A72" s="2" t="s">
        <v>34</v>
      </c>
      <c r="B72" s="2" t="s">
        <v>109</v>
      </c>
      <c r="C72" s="3" t="str">
        <f>HYPERLINK("https://docs.google.com/document/d/15yZkZXlgfwEkyzLi1cbpw0SqSfXV4QsSNfTOUCsILrc/edit?usp=sharing", IMAGE("https://api.qrserver.com/v1/create-qr-code/?size=150x150&amp;data=https://docs.google.com/document/d/15yZkZXlgfwEkyzLi1cbpw0SqSfXV4QsSNfTOUCsILrc/edit?usp=sharing",1))</f>
        <v/>
      </c>
      <c r="D72" s="4" t="s">
        <v>125</v>
      </c>
      <c r="E72" s="3" t="str">
        <f t="shared" ref="E72:E73" si="14">HYPERLINK("https://docs.google.com/document/d/15yZkZXlgfwEkyzLi1cbpw0SqSfXV4QsSNfTOUCsILrc/edit?usp=sharing","AI-powered filter")</f>
        <v>AI-powered filter</v>
      </c>
    </row>
    <row r="73" ht="112.5" customHeight="1">
      <c r="A73" s="2" t="s">
        <v>36</v>
      </c>
      <c r="B73" s="2" t="s">
        <v>126</v>
      </c>
      <c r="C73" s="3" t="str">
        <f>HYPERLINK("https://docs.google.com/document/d/15yZkZXlgfwEkyzLi1cbpw0SqSfXV4QsSNfTOUCsILrc/view", IMAGE("https://api.qrserver.com/v1/create-qr-code/?size=150x150&amp;data=https://docs.google.com/document/d/15yZkZXlgfwEkyzLi1cbpw0SqSfXV4QsSNfTOUCsILrc/view",1))</f>
        <v/>
      </c>
      <c r="D73" s="4" t="s">
        <v>127</v>
      </c>
      <c r="E73" s="3" t="str">
        <f t="shared" si="14"/>
        <v>AI-powered filter</v>
      </c>
    </row>
    <row r="74" ht="112.5" customHeight="1">
      <c r="A74" s="2" t="s">
        <v>39</v>
      </c>
      <c r="B74" s="2" t="s">
        <v>109</v>
      </c>
      <c r="C74" s="3" t="str">
        <f>HYPERLINK("https://docs.google.com/presentation/d/1xkOqZdvcllH5qfIE1RLHdWV3eNYrzgbu8GaOpVnbOR8/edit?usp=sharing", IMAGE("https://api.qrserver.com/v1/create-qr-code/?size=150x150&amp;data=https://docs.google.com/presentation/d/1xkOqZdvcllH5qfIE1RLHdWV3eNYrzgbu8GaOpVnbOR8/edit?usp=sharing",1))</f>
        <v/>
      </c>
      <c r="D74" s="4" t="s">
        <v>128</v>
      </c>
      <c r="E74" s="3" t="str">
        <f t="shared" ref="E74:E76" si="15">HYPERLINK("https://docs.google.com/presentation/d/1xkOqZdvcllH5qfIE1RLHdWV3eNYrzgbu8GaOpVnbOR8/edit?usp=sharing","AI-powered filter")</f>
        <v>AI-powered filter</v>
      </c>
    </row>
    <row r="75" ht="112.5" customHeight="1">
      <c r="A75" s="2" t="s">
        <v>41</v>
      </c>
      <c r="B75" s="2" t="s">
        <v>126</v>
      </c>
      <c r="C75" s="3" t="str">
        <f>HYPERLINK("https://docs.google.com/presentation/d/1xkOqZdvcllH5qfIE1RLHdWV3eNYrzgbu8GaOpVnbOR8/view", IMAGE("https://api.qrserver.com/v1/create-qr-code/?size=150x150&amp;data=https://docs.google.com/presentation/d/1xkOqZdvcllH5qfIE1RLHdWV3eNYrzgbu8GaOpVnbOR8/view",1))</f>
        <v/>
      </c>
      <c r="D75" s="4" t="s">
        <v>129</v>
      </c>
      <c r="E75" s="3" t="str">
        <f t="shared" si="15"/>
        <v>AI-powered filter</v>
      </c>
    </row>
    <row r="76" ht="112.5" customHeight="1">
      <c r="A76" s="2" t="s">
        <v>43</v>
      </c>
      <c r="B76" s="2" t="s">
        <v>130</v>
      </c>
      <c r="C76" s="3" t="str">
        <f>HYPERLINK("https://docs.google.com/presentation/d/1xkOqZdvcllH5qfIE1RLHdWV3eNYrzgbu8GaOpVnbOR8/htmlpresent", IMAGE("https://api.qrserver.com/v1/create-qr-code/?size=150x150&amp;data=https://docs.google.com/presentation/d/1xkOqZdvcllH5qfIE1RLHdWV3eNYrzgbu8GaOpVnbOR8/htmlpresent",1))</f>
        <v/>
      </c>
      <c r="D76" s="4" t="s">
        <v>131</v>
      </c>
      <c r="E76" s="3" t="str">
        <f t="shared" si="15"/>
        <v>AI-powered filter</v>
      </c>
    </row>
    <row r="77" ht="112.5" customHeight="1">
      <c r="A77" s="2" t="s">
        <v>19</v>
      </c>
      <c r="B77" s="2" t="s">
        <v>132</v>
      </c>
      <c r="C77" s="3" t="str">
        <f>HYPERLINK("https://drive.google.com/file/d/1XOATmMIMA05LVF7vNI0y3RjaWPz78ULk/view?usp=sharing", IMAGE("https://api.qrserver.com/v1/create-qr-code/?size=150x150&amp;data=https://drive.google.com/file/d/1XOATmMIMA05LVF7vNI0y3RjaWPz78ULk/view?usp=sharing",1))</f>
        <v/>
      </c>
      <c r="D77" s="4" t="s">
        <v>133</v>
      </c>
      <c r="E77" s="3" t="str">
        <f>HYPERLINK("https://drive.google.com/file/d/1XOATmMIMA05LVF7vNI0y3RjaWPz78ULk/view?usp=sharing","executive portraits")</f>
        <v>executive portraits</v>
      </c>
    </row>
    <row r="78" ht="112.5" customHeight="1">
      <c r="A78" s="2" t="s">
        <v>19</v>
      </c>
      <c r="B78" s="2" t="s">
        <v>134</v>
      </c>
      <c r="C78" s="3" t="str">
        <f>HYPERLINK("https://drive.google.com/file/d/19LuHPUsRA7pLOK8eEpjbMmLopti0ompS/view?usp=sharing", IMAGE("https://api.qrserver.com/v1/create-qr-code/?size=150x150&amp;data=https://drive.google.com/file/d/19LuHPUsRA7pLOK8eEpjbMmLopti0ompS/view?usp=sharing",1))</f>
        <v/>
      </c>
      <c r="D78" s="4" t="s">
        <v>135</v>
      </c>
      <c r="E78" s="3" t="str">
        <f>HYPERLINK("https://drive.google.com/file/d/19LuHPUsRA7pLOK8eEpjbMmLopti0ompS/view?usp=sharing","studio headshots near me")</f>
        <v>studio headshots near me</v>
      </c>
    </row>
    <row r="79" ht="112.5" customHeight="1">
      <c r="A79" s="2" t="s">
        <v>19</v>
      </c>
      <c r="B79" s="2" t="s">
        <v>136</v>
      </c>
      <c r="C79" s="3" t="str">
        <f>HYPERLINK("https://drive.google.com/file/d/1ZqDw5X4DA-EgM176kA3shPOKOpLuH2nS/view?usp=sharing", IMAGE("https://api.qrserver.com/v1/create-qr-code/?size=150x150&amp;data=https://drive.google.com/file/d/1ZqDw5X4DA-EgM176kA3shPOKOpLuH2nS/view?usp=sharing",1))</f>
        <v/>
      </c>
      <c r="D79" s="4" t="s">
        <v>137</v>
      </c>
      <c r="E79" s="3" t="str">
        <f>HYPERLINK("https://drive.google.com/file/d/1ZqDw5X4DA-EgM176kA3shPOKOpLuH2nS/view?usp=sharing","best LinkedIn headshots")</f>
        <v>best LinkedIn headshots</v>
      </c>
    </row>
    <row r="80" ht="112.5" customHeight="1">
      <c r="A80" s="2" t="s">
        <v>34</v>
      </c>
      <c r="B80" s="2" t="s">
        <v>132</v>
      </c>
      <c r="C80" s="3" t="str">
        <f>HYPERLINK("https://docs.google.com/document/d/1PqY3ssSKENWDFvlXUHLQDMn7wFkOjCGn6_Xyc1HzThA/edit?usp=sharing", IMAGE("https://api.qrserver.com/v1/create-qr-code/?size=150x150&amp;data=https://docs.google.com/document/d/1PqY3ssSKENWDFvlXUHLQDMn7wFkOjCGn6_Xyc1HzThA/edit?usp=sharing",1))</f>
        <v/>
      </c>
      <c r="D80" s="4" t="s">
        <v>138</v>
      </c>
      <c r="E80" s="3" t="str">
        <f t="shared" ref="E80:E81" si="16">HYPERLINK("https://docs.google.com/document/d/1PqY3ssSKENWDFvlXUHLQDMn7wFkOjCGn6_Xyc1HzThA/edit?usp=sharing","executive portraits")</f>
        <v>executive portraits</v>
      </c>
    </row>
    <row r="81" ht="112.5" customHeight="1">
      <c r="A81" s="2" t="s">
        <v>36</v>
      </c>
      <c r="B81" s="2" t="s">
        <v>139</v>
      </c>
      <c r="C81" s="3" t="str">
        <f>HYPERLINK("https://docs.google.com/document/d/1PqY3ssSKENWDFvlXUHLQDMn7wFkOjCGn6_Xyc1HzThA/view", IMAGE("https://api.qrserver.com/v1/create-qr-code/?size=150x150&amp;data=https://docs.google.com/document/d/1PqY3ssSKENWDFvlXUHLQDMn7wFkOjCGn6_Xyc1HzThA/view",1))</f>
        <v/>
      </c>
      <c r="D81" s="4" t="s">
        <v>140</v>
      </c>
      <c r="E81" s="3" t="str">
        <f t="shared" si="16"/>
        <v>executive portraits</v>
      </c>
    </row>
    <row r="82" ht="112.5" customHeight="1">
      <c r="A82" s="2" t="s">
        <v>39</v>
      </c>
      <c r="B82" s="2" t="s">
        <v>132</v>
      </c>
      <c r="C82" s="3" t="str">
        <f>HYPERLINK("https://docs.google.com/presentation/d/19uT0wN9YlTdr5WRM9C06-CQJs0RnTv5Y09EHj4eK8xA/edit?usp=sharing", IMAGE("https://api.qrserver.com/v1/create-qr-code/?size=150x150&amp;data=https://docs.google.com/presentation/d/19uT0wN9YlTdr5WRM9C06-CQJs0RnTv5Y09EHj4eK8xA/edit?usp=sharing",1))</f>
        <v/>
      </c>
      <c r="D82" s="4" t="s">
        <v>141</v>
      </c>
      <c r="E82" s="3" t="str">
        <f t="shared" ref="E82:E84" si="17">HYPERLINK("https://docs.google.com/presentation/d/19uT0wN9YlTdr5WRM9C06-CQJs0RnTv5Y09EHj4eK8xA/edit?usp=sharing","executive portraits")</f>
        <v>executive portraits</v>
      </c>
    </row>
    <row r="83" ht="112.5" customHeight="1">
      <c r="A83" s="2" t="s">
        <v>41</v>
      </c>
      <c r="B83" s="2" t="s">
        <v>139</v>
      </c>
      <c r="C83" s="3" t="str">
        <f>HYPERLINK("https://docs.google.com/presentation/d/19uT0wN9YlTdr5WRM9C06-CQJs0RnTv5Y09EHj4eK8xA/view", IMAGE("https://api.qrserver.com/v1/create-qr-code/?size=150x150&amp;data=https://docs.google.com/presentation/d/19uT0wN9YlTdr5WRM9C06-CQJs0RnTv5Y09EHj4eK8xA/view",1))</f>
        <v/>
      </c>
      <c r="D83" s="4" t="s">
        <v>142</v>
      </c>
      <c r="E83" s="3" t="str">
        <f t="shared" si="17"/>
        <v>executive portraits</v>
      </c>
    </row>
    <row r="84" ht="112.5" customHeight="1">
      <c r="A84" s="2" t="s">
        <v>43</v>
      </c>
      <c r="B84" s="2" t="s">
        <v>143</v>
      </c>
      <c r="C84" s="3" t="str">
        <f>HYPERLINK("https://docs.google.com/presentation/d/19uT0wN9YlTdr5WRM9C06-CQJs0RnTv5Y09EHj4eK8xA/htmlpresent", IMAGE("https://api.qrserver.com/v1/create-qr-code/?size=150x150&amp;data=https://docs.google.com/presentation/d/19uT0wN9YlTdr5WRM9C06-CQJs0RnTv5Y09EHj4eK8xA/htmlpresent",1))</f>
        <v/>
      </c>
      <c r="D84" s="4" t="s">
        <v>144</v>
      </c>
      <c r="E84" s="3" t="str">
        <f t="shared" si="17"/>
        <v>executive portraits</v>
      </c>
    </row>
    <row r="85" ht="112.5" customHeight="1">
      <c r="A85" s="2" t="s">
        <v>34</v>
      </c>
      <c r="B85" s="2" t="s">
        <v>134</v>
      </c>
      <c r="C85" s="3" t="str">
        <f>HYPERLINK("https://docs.google.com/document/d/1cEXsy30rZ1gu-9YWtccNXIySX5eYtxnj-6qZQoqSjp8/edit?usp=sharing", IMAGE("https://api.qrserver.com/v1/create-qr-code/?size=150x150&amp;data=https://docs.google.com/document/d/1cEXsy30rZ1gu-9YWtccNXIySX5eYtxnj-6qZQoqSjp8/edit?usp=sharing",1))</f>
        <v/>
      </c>
      <c r="D85" s="4" t="s">
        <v>145</v>
      </c>
      <c r="E85" s="3" t="str">
        <f t="shared" ref="E85:E86" si="18">HYPERLINK("https://docs.google.com/document/d/1cEXsy30rZ1gu-9YWtccNXIySX5eYtxnj-6qZQoqSjp8/edit?usp=sharing","studio headshots near me")</f>
        <v>studio headshots near me</v>
      </c>
    </row>
    <row r="86" ht="112.5" customHeight="1">
      <c r="A86" s="2" t="s">
        <v>36</v>
      </c>
      <c r="B86" s="2" t="s">
        <v>146</v>
      </c>
      <c r="C86" s="3" t="str">
        <f>HYPERLINK("https://docs.google.com/document/d/1cEXsy30rZ1gu-9YWtccNXIySX5eYtxnj-6qZQoqSjp8/view", IMAGE("https://api.qrserver.com/v1/create-qr-code/?size=150x150&amp;data=https://docs.google.com/document/d/1cEXsy30rZ1gu-9YWtccNXIySX5eYtxnj-6qZQoqSjp8/view",1))</f>
        <v/>
      </c>
      <c r="D86" s="4" t="s">
        <v>147</v>
      </c>
      <c r="E86" s="3" t="str">
        <f t="shared" si="18"/>
        <v>studio headshots near me</v>
      </c>
    </row>
    <row r="87" ht="112.5" customHeight="1">
      <c r="A87" s="2" t="s">
        <v>39</v>
      </c>
      <c r="B87" s="2" t="s">
        <v>134</v>
      </c>
      <c r="C87" s="3" t="str">
        <f>HYPERLINK("https://docs.google.com/presentation/d/1qmgTiW9GOkKEmnumN7tl-pg1MDa0DZaZNMOLXMSZrlk/edit?usp=sharing", IMAGE("https://api.qrserver.com/v1/create-qr-code/?size=150x150&amp;data=https://docs.google.com/presentation/d/1qmgTiW9GOkKEmnumN7tl-pg1MDa0DZaZNMOLXMSZrlk/edit?usp=sharing",1))</f>
        <v/>
      </c>
      <c r="D87" s="4" t="s">
        <v>148</v>
      </c>
      <c r="E87" s="3" t="str">
        <f t="shared" ref="E87:E89" si="19">HYPERLINK("https://docs.google.com/presentation/d/1qmgTiW9GOkKEmnumN7tl-pg1MDa0DZaZNMOLXMSZrlk/edit?usp=sharing","studio headshots near me")</f>
        <v>studio headshots near me</v>
      </c>
    </row>
    <row r="88" ht="112.5" customHeight="1">
      <c r="A88" s="2" t="s">
        <v>41</v>
      </c>
      <c r="B88" s="2" t="s">
        <v>146</v>
      </c>
      <c r="C88" s="3" t="str">
        <f>HYPERLINK("https://docs.google.com/presentation/d/1qmgTiW9GOkKEmnumN7tl-pg1MDa0DZaZNMOLXMSZrlk/view", IMAGE("https://api.qrserver.com/v1/create-qr-code/?size=150x150&amp;data=https://docs.google.com/presentation/d/1qmgTiW9GOkKEmnumN7tl-pg1MDa0DZaZNMOLXMSZrlk/view",1))</f>
        <v/>
      </c>
      <c r="D88" s="4" t="s">
        <v>149</v>
      </c>
      <c r="E88" s="3" t="str">
        <f t="shared" si="19"/>
        <v>studio headshots near me</v>
      </c>
    </row>
    <row r="89" ht="112.5" customHeight="1">
      <c r="A89" s="2" t="s">
        <v>43</v>
      </c>
      <c r="B89" s="2" t="s">
        <v>150</v>
      </c>
      <c r="C89" s="3" t="str">
        <f>HYPERLINK("https://docs.google.com/presentation/d/1qmgTiW9GOkKEmnumN7tl-pg1MDa0DZaZNMOLXMSZrlk/htmlpresent", IMAGE("https://api.qrserver.com/v1/create-qr-code/?size=150x150&amp;data=https://docs.google.com/presentation/d/1qmgTiW9GOkKEmnumN7tl-pg1MDa0DZaZNMOLXMSZrlk/htmlpresent",1))</f>
        <v/>
      </c>
      <c r="D89" s="4" t="s">
        <v>151</v>
      </c>
      <c r="E89" s="3" t="str">
        <f t="shared" si="19"/>
        <v>studio headshots near me</v>
      </c>
    </row>
    <row r="90" ht="112.5" customHeight="1">
      <c r="A90" s="2" t="s">
        <v>34</v>
      </c>
      <c r="B90" s="2" t="s">
        <v>136</v>
      </c>
      <c r="C90" s="3" t="str">
        <f>HYPERLINK("https://docs.google.com/document/d/1zIqpNO-D8KCb2B5RhIJtumhudFQGiwFDLeXWw2jQ3qk/edit?usp=sharing", IMAGE("https://api.qrserver.com/v1/create-qr-code/?size=150x150&amp;data=https://docs.google.com/document/d/1zIqpNO-D8KCb2B5RhIJtumhudFQGiwFDLeXWw2jQ3qk/edit?usp=sharing",1))</f>
        <v/>
      </c>
      <c r="D90" s="4" t="s">
        <v>152</v>
      </c>
      <c r="E90" s="3" t="str">
        <f t="shared" ref="E90:E91" si="20">HYPERLINK("https://docs.google.com/document/d/1zIqpNO-D8KCb2B5RhIJtumhudFQGiwFDLeXWw2jQ3qk/edit?usp=sharing","best LinkedIn headshots")</f>
        <v>best LinkedIn headshots</v>
      </c>
    </row>
    <row r="91" ht="112.5" customHeight="1">
      <c r="A91" s="2" t="s">
        <v>36</v>
      </c>
      <c r="B91" s="2" t="s">
        <v>153</v>
      </c>
      <c r="C91" s="3" t="str">
        <f>HYPERLINK("https://docs.google.com/document/d/1zIqpNO-D8KCb2B5RhIJtumhudFQGiwFDLeXWw2jQ3qk/view", IMAGE("https://api.qrserver.com/v1/create-qr-code/?size=150x150&amp;data=https://docs.google.com/document/d/1zIqpNO-D8KCb2B5RhIJtumhudFQGiwFDLeXWw2jQ3qk/view",1))</f>
        <v/>
      </c>
      <c r="D91" s="4" t="s">
        <v>154</v>
      </c>
      <c r="E91" s="3" t="str">
        <f t="shared" si="20"/>
        <v>best LinkedIn headshots</v>
      </c>
    </row>
    <row r="92" ht="112.5" customHeight="1">
      <c r="A92" s="2" t="s">
        <v>39</v>
      </c>
      <c r="B92" s="2" t="s">
        <v>136</v>
      </c>
      <c r="C92" s="3" t="str">
        <f>HYPERLINK("https://docs.google.com/presentation/d/1GDTEkqErn9NGtOe902VajaJDW8xW_DZ1Mng-jfyb-mM/edit?usp=sharing", IMAGE("https://api.qrserver.com/v1/create-qr-code/?size=150x150&amp;data=https://docs.google.com/presentation/d/1GDTEkqErn9NGtOe902VajaJDW8xW_DZ1Mng-jfyb-mM/edit?usp=sharing",1))</f>
        <v/>
      </c>
      <c r="D92" s="4" t="s">
        <v>155</v>
      </c>
      <c r="E92" s="3" t="str">
        <f t="shared" ref="E92:E94" si="21">HYPERLINK("https://docs.google.com/presentation/d/1GDTEkqErn9NGtOe902VajaJDW8xW_DZ1Mng-jfyb-mM/edit?usp=sharing","best LinkedIn headshots")</f>
        <v>best LinkedIn headshots</v>
      </c>
    </row>
    <row r="93" ht="112.5" customHeight="1">
      <c r="A93" s="2" t="s">
        <v>41</v>
      </c>
      <c r="B93" s="2" t="s">
        <v>153</v>
      </c>
      <c r="C93" s="3" t="str">
        <f>HYPERLINK("https://docs.google.com/presentation/d/1GDTEkqErn9NGtOe902VajaJDW8xW_DZ1Mng-jfyb-mM/view", IMAGE("https://api.qrserver.com/v1/create-qr-code/?size=150x150&amp;data=https://docs.google.com/presentation/d/1GDTEkqErn9NGtOe902VajaJDW8xW_DZ1Mng-jfyb-mM/view",1))</f>
        <v/>
      </c>
      <c r="D93" s="4" t="s">
        <v>156</v>
      </c>
      <c r="E93" s="3" t="str">
        <f t="shared" si="21"/>
        <v>best LinkedIn headshots</v>
      </c>
    </row>
    <row r="94" ht="112.5" customHeight="1">
      <c r="A94" s="2" t="s">
        <v>43</v>
      </c>
      <c r="B94" s="2" t="s">
        <v>157</v>
      </c>
      <c r="C94" s="3" t="str">
        <f>HYPERLINK("https://docs.google.com/presentation/d/1GDTEkqErn9NGtOe902VajaJDW8xW_DZ1Mng-jfyb-mM/htmlpresent", IMAGE("https://api.qrserver.com/v1/create-qr-code/?size=150x150&amp;data=https://docs.google.com/presentation/d/1GDTEkqErn9NGtOe902VajaJDW8xW_DZ1Mng-jfyb-mM/htmlpresent",1))</f>
        <v/>
      </c>
      <c r="D94" s="4" t="s">
        <v>158</v>
      </c>
      <c r="E94" s="3" t="str">
        <f t="shared" si="21"/>
        <v>best LinkedIn headshots</v>
      </c>
    </row>
    <row r="95" ht="112.5" customHeight="1">
      <c r="A95" s="2" t="s">
        <v>19</v>
      </c>
      <c r="B95" s="2" t="s">
        <v>159</v>
      </c>
      <c r="C95" s="3" t="str">
        <f>HYPERLINK("https://drive.google.com/file/d/1g6jiXTeAaZW3kitnohUQnabR9VftTNOi/view?usp=sharing", IMAGE("https://api.qrserver.com/v1/create-qr-code/?size=150x150&amp;data=https://drive.google.com/file/d/1g6jiXTeAaZW3kitnohUQnabR9VftTNOi/view?usp=sharing",1))</f>
        <v/>
      </c>
      <c r="D95" s="4" t="s">
        <v>160</v>
      </c>
      <c r="E95" s="3" t="str">
        <f>HYPERLINK("https://drive.google.com/file/d/1g6jiXTeAaZW3kitnohUQnabR9VftTNOi/view?usp=sharing","AI Photo Lounge Photo Booth Rental")</f>
        <v>AI Photo Lounge Photo Booth Rental</v>
      </c>
    </row>
    <row r="96" ht="112.5" customHeight="1">
      <c r="A96" s="2" t="s">
        <v>19</v>
      </c>
      <c r="B96" s="2" t="s">
        <v>161</v>
      </c>
      <c r="C96" s="3" t="str">
        <f>HYPERLINK("https://drive.google.com/file/d/1oLF70SyqNRu_Kq-QU0yn8LvVJyuGFrSW/view?usp=sharing", IMAGE("https://api.qrserver.com/v1/create-qr-code/?size=150x150&amp;data=https://drive.google.com/file/d/1oLF70SyqNRu_Kq-QU0yn8LvVJyuGFrSW/view?usp=sharing",1))</f>
        <v/>
      </c>
      <c r="D96" s="4" t="s">
        <v>162</v>
      </c>
      <c r="E96" s="3" t="str">
        <f>HYPERLINK("https://drive.google.com/file/d/1oLF70SyqNRu_Kq-QU0yn8LvVJyuGFrSW/view?usp=sharing","AI Image Generator")</f>
        <v>AI Image Generator</v>
      </c>
    </row>
    <row r="97" ht="112.5" customHeight="1">
      <c r="A97" s="2" t="s">
        <v>19</v>
      </c>
      <c r="B97" s="2" t="s">
        <v>163</v>
      </c>
      <c r="C97" s="3" t="str">
        <f>HYPERLINK("https://drive.google.com/file/d/1E8OzYLfkIZAy9yoajghF-ecYj1VMBtJV/view?usp=sharing", IMAGE("https://api.qrserver.com/v1/create-qr-code/?size=150x150&amp;data=https://drive.google.com/file/d/1E8OzYLfkIZAy9yoajghF-ecYj1VMBtJV/view?usp=sharing",1))</f>
        <v/>
      </c>
      <c r="D97" s="4" t="s">
        <v>164</v>
      </c>
      <c r="E97" s="3" t="str">
        <f>HYPERLINK("https://drive.google.com/file/d/1E8OzYLfkIZAy9yoajghF-ecYj1VMBtJV/view?usp=sharing","AI filter feature")</f>
        <v>AI filter feature</v>
      </c>
    </row>
    <row r="98" ht="112.5" customHeight="1">
      <c r="A98" s="2" t="s">
        <v>34</v>
      </c>
      <c r="B98" s="2" t="s">
        <v>159</v>
      </c>
      <c r="C98" s="3" t="str">
        <f>HYPERLINK("https://docs.google.com/document/d/1rPc4cqoiUsjQroB3XRRZKNwMp6Abf4WOwnAZoFD9Htc/edit?usp=sharing", IMAGE("https://api.qrserver.com/v1/create-qr-code/?size=150x150&amp;data=https://docs.google.com/document/d/1rPc4cqoiUsjQroB3XRRZKNwMp6Abf4WOwnAZoFD9Htc/edit?usp=sharing",1))</f>
        <v/>
      </c>
      <c r="D98" s="4" t="s">
        <v>165</v>
      </c>
      <c r="E98" s="3" t="str">
        <f t="shared" ref="E98:E99" si="22">HYPERLINK("https://docs.google.com/document/d/1rPc4cqoiUsjQroB3XRRZKNwMp6Abf4WOwnAZoFD9Htc/edit?usp=sharing","AI Photo Lounge Photo Booth Rental")</f>
        <v>AI Photo Lounge Photo Booth Rental</v>
      </c>
    </row>
    <row r="99" ht="112.5" customHeight="1">
      <c r="A99" s="2" t="s">
        <v>36</v>
      </c>
      <c r="B99" s="2" t="s">
        <v>166</v>
      </c>
      <c r="C99" s="3" t="str">
        <f>HYPERLINK("https://docs.google.com/document/d/1rPc4cqoiUsjQroB3XRRZKNwMp6Abf4WOwnAZoFD9Htc/view", IMAGE("https://api.qrserver.com/v1/create-qr-code/?size=150x150&amp;data=https://docs.google.com/document/d/1rPc4cqoiUsjQroB3XRRZKNwMp6Abf4WOwnAZoFD9Htc/view",1))</f>
        <v/>
      </c>
      <c r="D99" s="4" t="s">
        <v>167</v>
      </c>
      <c r="E99" s="3" t="str">
        <f t="shared" si="22"/>
        <v>AI Photo Lounge Photo Booth Rental</v>
      </c>
    </row>
    <row r="100" ht="112.5" customHeight="1">
      <c r="A100" s="2" t="s">
        <v>39</v>
      </c>
      <c r="B100" s="2" t="s">
        <v>159</v>
      </c>
      <c r="C100" s="3" t="str">
        <f>HYPERLINK("https://docs.google.com/presentation/d/1bcRSCI7zwJ0d8wQR1D8nPOLwUwob-DaJalwheDu2A34/edit?usp=sharing", IMAGE("https://api.qrserver.com/v1/create-qr-code/?size=150x150&amp;data=https://docs.google.com/presentation/d/1bcRSCI7zwJ0d8wQR1D8nPOLwUwob-DaJalwheDu2A34/edit?usp=sharing",1))</f>
        <v/>
      </c>
      <c r="D100" s="4" t="s">
        <v>168</v>
      </c>
      <c r="E100" s="3" t="str">
        <f t="shared" ref="E100:E102" si="23">HYPERLINK("https://docs.google.com/presentation/d/1bcRSCI7zwJ0d8wQR1D8nPOLwUwob-DaJalwheDu2A34/edit?usp=sharing","AI Photo Lounge Photo Booth Rental")</f>
        <v>AI Photo Lounge Photo Booth Rental</v>
      </c>
    </row>
    <row r="101" ht="112.5" customHeight="1">
      <c r="A101" s="2" t="s">
        <v>41</v>
      </c>
      <c r="B101" s="2" t="s">
        <v>166</v>
      </c>
      <c r="C101" s="3" t="str">
        <f>HYPERLINK("https://docs.google.com/presentation/d/1bcRSCI7zwJ0d8wQR1D8nPOLwUwob-DaJalwheDu2A34/view", IMAGE("https://api.qrserver.com/v1/create-qr-code/?size=150x150&amp;data=https://docs.google.com/presentation/d/1bcRSCI7zwJ0d8wQR1D8nPOLwUwob-DaJalwheDu2A34/view",1))</f>
        <v/>
      </c>
      <c r="D101" s="4" t="s">
        <v>169</v>
      </c>
      <c r="E101" s="3" t="str">
        <f t="shared" si="23"/>
        <v>AI Photo Lounge Photo Booth Rental</v>
      </c>
    </row>
    <row r="102" ht="112.5" customHeight="1">
      <c r="A102" s="2" t="s">
        <v>43</v>
      </c>
      <c r="B102" s="2" t="s">
        <v>170</v>
      </c>
      <c r="C102" s="3" t="str">
        <f>HYPERLINK("https://docs.google.com/presentation/d/1bcRSCI7zwJ0d8wQR1D8nPOLwUwob-DaJalwheDu2A34/htmlpresent", IMAGE("https://api.qrserver.com/v1/create-qr-code/?size=150x150&amp;data=https://docs.google.com/presentation/d/1bcRSCI7zwJ0d8wQR1D8nPOLwUwob-DaJalwheDu2A34/htmlpresent",1))</f>
        <v/>
      </c>
      <c r="D102" s="4" t="s">
        <v>171</v>
      </c>
      <c r="E102" s="3" t="str">
        <f t="shared" si="23"/>
        <v>AI Photo Lounge Photo Booth Rental</v>
      </c>
    </row>
    <row r="103" ht="112.5" customHeight="1">
      <c r="A103" s="2" t="s">
        <v>34</v>
      </c>
      <c r="B103" s="2" t="s">
        <v>161</v>
      </c>
      <c r="C103" s="3" t="str">
        <f>HYPERLINK("https://docs.google.com/document/d/1kSnjLR9aC3c3PRJiMbaqUIidCC09X_sCuAy0Pn52SaU/edit?usp=sharing", IMAGE("https://api.qrserver.com/v1/create-qr-code/?size=150x150&amp;data=https://docs.google.com/document/d/1kSnjLR9aC3c3PRJiMbaqUIidCC09X_sCuAy0Pn52SaU/edit?usp=sharing",1))</f>
        <v/>
      </c>
      <c r="D103" s="4" t="s">
        <v>172</v>
      </c>
      <c r="E103" s="3" t="str">
        <f t="shared" ref="E103:E104" si="24">HYPERLINK("https://docs.google.com/document/d/1kSnjLR9aC3c3PRJiMbaqUIidCC09X_sCuAy0Pn52SaU/edit?usp=sharing","AI Image Generator")</f>
        <v>AI Image Generator</v>
      </c>
    </row>
    <row r="104" ht="112.5" customHeight="1">
      <c r="A104" s="2" t="s">
        <v>36</v>
      </c>
      <c r="B104" s="2" t="s">
        <v>173</v>
      </c>
      <c r="C104" s="3" t="str">
        <f>HYPERLINK("https://docs.google.com/document/d/1kSnjLR9aC3c3PRJiMbaqUIidCC09X_sCuAy0Pn52SaU/view", IMAGE("https://api.qrserver.com/v1/create-qr-code/?size=150x150&amp;data=https://docs.google.com/document/d/1kSnjLR9aC3c3PRJiMbaqUIidCC09X_sCuAy0Pn52SaU/view",1))</f>
        <v/>
      </c>
      <c r="D104" s="4" t="s">
        <v>174</v>
      </c>
      <c r="E104" s="3" t="str">
        <f t="shared" si="24"/>
        <v>AI Image Generator</v>
      </c>
    </row>
    <row r="105" ht="112.5" customHeight="1">
      <c r="A105" s="2" t="s">
        <v>39</v>
      </c>
      <c r="B105" s="2" t="s">
        <v>161</v>
      </c>
      <c r="C105" s="3" t="str">
        <f>HYPERLINK("https://docs.google.com/presentation/d/1-6UTRq83bjyrJkHFhll2zVnL6yxrDC22i1D-KgXt1Pc/edit?usp=sharing", IMAGE("https://api.qrserver.com/v1/create-qr-code/?size=150x150&amp;data=https://docs.google.com/presentation/d/1-6UTRq83bjyrJkHFhll2zVnL6yxrDC22i1D-KgXt1Pc/edit?usp=sharing",1))</f>
        <v/>
      </c>
      <c r="D105" s="4" t="s">
        <v>175</v>
      </c>
      <c r="E105" s="3" t="str">
        <f t="shared" ref="E105:E107" si="25">HYPERLINK("https://docs.google.com/presentation/d/1-6UTRq83bjyrJkHFhll2zVnL6yxrDC22i1D-KgXt1Pc/edit?usp=sharing","AI Image Generator")</f>
        <v>AI Image Generator</v>
      </c>
    </row>
    <row r="106" ht="112.5" customHeight="1">
      <c r="A106" s="2" t="s">
        <v>41</v>
      </c>
      <c r="B106" s="2" t="s">
        <v>173</v>
      </c>
      <c r="C106" s="3" t="str">
        <f>HYPERLINK("https://docs.google.com/presentation/d/1-6UTRq83bjyrJkHFhll2zVnL6yxrDC22i1D-KgXt1Pc/view", IMAGE("https://api.qrserver.com/v1/create-qr-code/?size=150x150&amp;data=https://docs.google.com/presentation/d/1-6UTRq83bjyrJkHFhll2zVnL6yxrDC22i1D-KgXt1Pc/view",1))</f>
        <v/>
      </c>
      <c r="D106" s="4" t="s">
        <v>176</v>
      </c>
      <c r="E106" s="3" t="str">
        <f t="shared" si="25"/>
        <v>AI Image Generator</v>
      </c>
    </row>
    <row r="107" ht="112.5" customHeight="1">
      <c r="A107" s="2" t="s">
        <v>43</v>
      </c>
      <c r="B107" s="2" t="s">
        <v>177</v>
      </c>
      <c r="C107" s="3" t="str">
        <f>HYPERLINK("https://docs.google.com/presentation/d/1-6UTRq83bjyrJkHFhll2zVnL6yxrDC22i1D-KgXt1Pc/htmlpresent", IMAGE("https://api.qrserver.com/v1/create-qr-code/?size=150x150&amp;data=https://docs.google.com/presentation/d/1-6UTRq83bjyrJkHFhll2zVnL6yxrDC22i1D-KgXt1Pc/htmlpresent",1))</f>
        <v/>
      </c>
      <c r="D107" s="4" t="s">
        <v>178</v>
      </c>
      <c r="E107" s="3" t="str">
        <f t="shared" si="25"/>
        <v>AI Image Generator</v>
      </c>
    </row>
    <row r="108" ht="112.5" customHeight="1">
      <c r="A108" s="2" t="s">
        <v>34</v>
      </c>
      <c r="B108" s="2" t="s">
        <v>163</v>
      </c>
      <c r="C108" s="3" t="str">
        <f>HYPERLINK("https://docs.google.com/document/d/1wTK3doA9BNMFW489C0KkCtis22ax1OZjRO5ayvG--sI/edit?usp=sharing", IMAGE("https://api.qrserver.com/v1/create-qr-code/?size=150x150&amp;data=https://docs.google.com/document/d/1wTK3doA9BNMFW489C0KkCtis22ax1OZjRO5ayvG--sI/edit?usp=sharing",1))</f>
        <v/>
      </c>
      <c r="D108" s="4" t="s">
        <v>179</v>
      </c>
      <c r="E108" s="3" t="str">
        <f t="shared" ref="E108:E109" si="26">HYPERLINK("https://docs.google.com/document/d/1wTK3doA9BNMFW489C0KkCtis22ax1OZjRO5ayvG--sI/edit?usp=sharing","AI filter feature")</f>
        <v>AI filter feature</v>
      </c>
    </row>
    <row r="109" ht="112.5" customHeight="1">
      <c r="A109" s="2" t="s">
        <v>36</v>
      </c>
      <c r="B109" s="2" t="s">
        <v>180</v>
      </c>
      <c r="C109" s="3" t="str">
        <f>HYPERLINK("https://docs.google.com/document/d/1wTK3doA9BNMFW489C0KkCtis22ax1OZjRO5ayvG--sI/view", IMAGE("https://api.qrserver.com/v1/create-qr-code/?size=150x150&amp;data=https://docs.google.com/document/d/1wTK3doA9BNMFW489C0KkCtis22ax1OZjRO5ayvG--sI/view",1))</f>
        <v/>
      </c>
      <c r="D109" s="4" t="s">
        <v>181</v>
      </c>
      <c r="E109" s="3" t="str">
        <f t="shared" si="26"/>
        <v>AI filter feature</v>
      </c>
    </row>
    <row r="110" ht="112.5" customHeight="1">
      <c r="A110" s="2" t="s">
        <v>39</v>
      </c>
      <c r="B110" s="2" t="s">
        <v>163</v>
      </c>
      <c r="C110" s="3" t="str">
        <f>HYPERLINK("https://docs.google.com/presentation/d/1IRocRIQ_Nl4fqdjHb52c9c4vqoYV_scNl9rfDMdazRE/edit?usp=sharing", IMAGE("https://api.qrserver.com/v1/create-qr-code/?size=150x150&amp;data=https://docs.google.com/presentation/d/1IRocRIQ_Nl4fqdjHb52c9c4vqoYV_scNl9rfDMdazRE/edit?usp=sharing",1))</f>
        <v/>
      </c>
      <c r="D110" s="4" t="s">
        <v>182</v>
      </c>
      <c r="E110" s="3" t="str">
        <f t="shared" ref="E110:E112" si="27">HYPERLINK("https://docs.google.com/presentation/d/1IRocRIQ_Nl4fqdjHb52c9c4vqoYV_scNl9rfDMdazRE/edit?usp=sharing","AI filter feature")</f>
        <v>AI filter feature</v>
      </c>
    </row>
    <row r="111" ht="112.5" customHeight="1">
      <c r="A111" s="2" t="s">
        <v>41</v>
      </c>
      <c r="B111" s="2" t="s">
        <v>180</v>
      </c>
      <c r="C111" s="3" t="str">
        <f>HYPERLINK("https://docs.google.com/presentation/d/1IRocRIQ_Nl4fqdjHb52c9c4vqoYV_scNl9rfDMdazRE/view", IMAGE("https://api.qrserver.com/v1/create-qr-code/?size=150x150&amp;data=https://docs.google.com/presentation/d/1IRocRIQ_Nl4fqdjHb52c9c4vqoYV_scNl9rfDMdazRE/view",1))</f>
        <v/>
      </c>
      <c r="D111" s="4" t="s">
        <v>183</v>
      </c>
      <c r="E111" s="3" t="str">
        <f t="shared" si="27"/>
        <v>AI filter feature</v>
      </c>
    </row>
    <row r="112" ht="112.5" customHeight="1">
      <c r="A112" s="2" t="s">
        <v>43</v>
      </c>
      <c r="B112" s="2" t="s">
        <v>184</v>
      </c>
      <c r="C112" s="3" t="str">
        <f>HYPERLINK("https://docs.google.com/presentation/d/1IRocRIQ_Nl4fqdjHb52c9c4vqoYV_scNl9rfDMdazRE/htmlpresent", IMAGE("https://api.qrserver.com/v1/create-qr-code/?size=150x150&amp;data=https://docs.google.com/presentation/d/1IRocRIQ_Nl4fqdjHb52c9c4vqoYV_scNl9rfDMdazRE/htmlpresent",1))</f>
        <v/>
      </c>
      <c r="D112" s="4" t="s">
        <v>185</v>
      </c>
      <c r="E112" s="3" t="str">
        <f t="shared" si="27"/>
        <v>AI filter feature</v>
      </c>
    </row>
    <row r="113" ht="112.5" customHeight="1">
      <c r="A113" s="2" t="s">
        <v>19</v>
      </c>
      <c r="B113" s="2" t="s">
        <v>186</v>
      </c>
      <c r="C113" s="3" t="str">
        <f>HYPERLINK("https://drive.google.com/file/d/1tZLPgXsf4VvTb6LsgUdKDoCoapavCOv1/view?usp=sharing", IMAGE("https://api.qrserver.com/v1/create-qr-code/?size=150x150&amp;data=https://drive.google.com/file/d/1tZLPgXsf4VvTb6LsgUdKDoCoapavCOv1/view?usp=sharing",1))</f>
        <v/>
      </c>
      <c r="D113" s="4" t="s">
        <v>187</v>
      </c>
      <c r="E113" s="3" t="str">
        <f>HYPERLINK("https://drive.google.com/file/d/1tZLPgXsf4VvTb6LsgUdKDoCoapavCOv1/view?usp=sharing","AI Photo Booth")</f>
        <v>AI Photo Booth</v>
      </c>
    </row>
    <row r="114" ht="112.5" customHeight="1">
      <c r="A114" s="2" t="s">
        <v>19</v>
      </c>
      <c r="B114" s="2" t="s">
        <v>188</v>
      </c>
      <c r="C114" s="3" t="str">
        <f>HYPERLINK("https://drive.google.com/file/d/1bERg5hoIP2sERvp6dglaZP1av0zJ543w/view?usp=sharing", IMAGE("https://api.qrserver.com/v1/create-qr-code/?size=150x150&amp;data=https://drive.google.com/file/d/1bERg5hoIP2sERvp6dglaZP1av0zJ543w/view?usp=sharing",1))</f>
        <v/>
      </c>
      <c r="D114" s="4" t="s">
        <v>189</v>
      </c>
      <c r="E114" s="3" t="str">
        <f>HYPERLINK("https://drive.google.com/file/d/1bERg5hoIP2sERvp6dglaZP1av0zJ543w/view?usp=sharing","AI Photobooth")</f>
        <v>AI Photobooth</v>
      </c>
    </row>
    <row r="115" ht="112.5" customHeight="1">
      <c r="A115" s="2" t="s">
        <v>19</v>
      </c>
      <c r="B115" s="2" t="s">
        <v>190</v>
      </c>
      <c r="C115" s="3" t="str">
        <f>HYPERLINK("https://drive.google.com/file/d/1JUhZUyr-drBI-KO_D32FY2PhOwxjrDqN/view?usp=sharing", IMAGE("https://api.qrserver.com/v1/create-qr-code/?size=150x150&amp;data=https://drive.google.com/file/d/1JUhZUyr-drBI-KO_D32FY2PhOwxjrDqN/view?usp=sharing",1))</f>
        <v/>
      </c>
      <c r="D115" s="4" t="s">
        <v>191</v>
      </c>
      <c r="E115" s="3" t="str">
        <f>HYPERLINK("https://drive.google.com/file/d/1JUhZUyr-drBI-KO_D32FY2PhOwxjrDqN/view?usp=sharing","AI Transform")</f>
        <v>AI Transform</v>
      </c>
    </row>
    <row r="116" ht="112.5" customHeight="1">
      <c r="A116" s="2" t="s">
        <v>34</v>
      </c>
      <c r="B116" s="2" t="s">
        <v>186</v>
      </c>
      <c r="C116" s="3" t="str">
        <f>HYPERLINK("https://docs.google.com/document/d/12gEKgQkhmSKQ1K9jZOv88Le8oVVTEkT3I23--1-T-b0/edit?usp=sharing", IMAGE("https://api.qrserver.com/v1/create-qr-code/?size=150x150&amp;data=https://docs.google.com/document/d/12gEKgQkhmSKQ1K9jZOv88Le8oVVTEkT3I23--1-T-b0/edit?usp=sharing",1))</f>
        <v/>
      </c>
      <c r="D116" s="4" t="s">
        <v>192</v>
      </c>
      <c r="E116" s="3" t="str">
        <f t="shared" ref="E116:E117" si="28">HYPERLINK("https://docs.google.com/document/d/12gEKgQkhmSKQ1K9jZOv88Le8oVVTEkT3I23--1-T-b0/edit?usp=sharing","AI Photo Booth")</f>
        <v>AI Photo Booth</v>
      </c>
    </row>
    <row r="117" ht="112.5" customHeight="1">
      <c r="A117" s="2" t="s">
        <v>36</v>
      </c>
      <c r="B117" s="2" t="s">
        <v>193</v>
      </c>
      <c r="C117" s="3" t="str">
        <f>HYPERLINK("https://docs.google.com/document/d/12gEKgQkhmSKQ1K9jZOv88Le8oVVTEkT3I23--1-T-b0/view", IMAGE("https://api.qrserver.com/v1/create-qr-code/?size=150x150&amp;data=https://docs.google.com/document/d/12gEKgQkhmSKQ1K9jZOv88Le8oVVTEkT3I23--1-T-b0/view",1))</f>
        <v/>
      </c>
      <c r="D117" s="4" t="s">
        <v>194</v>
      </c>
      <c r="E117" s="3" t="str">
        <f t="shared" si="28"/>
        <v>AI Photo Booth</v>
      </c>
    </row>
    <row r="118" ht="112.5" customHeight="1">
      <c r="A118" s="2" t="s">
        <v>39</v>
      </c>
      <c r="B118" s="2" t="s">
        <v>186</v>
      </c>
      <c r="C118" s="3" t="str">
        <f>HYPERLINK("https://docs.google.com/presentation/d/10dtWfQcDaSlsOvYmMKjBvcc7laqSPsJScebvdCSdf_0/edit?usp=sharing", IMAGE("https://api.qrserver.com/v1/create-qr-code/?size=150x150&amp;data=https://docs.google.com/presentation/d/10dtWfQcDaSlsOvYmMKjBvcc7laqSPsJScebvdCSdf_0/edit?usp=sharing",1))</f>
        <v/>
      </c>
      <c r="D118" s="4" t="s">
        <v>195</v>
      </c>
      <c r="E118" s="3" t="str">
        <f t="shared" ref="E118:E120" si="29">HYPERLINK("https://docs.google.com/presentation/d/10dtWfQcDaSlsOvYmMKjBvcc7laqSPsJScebvdCSdf_0/edit?usp=sharing","AI Photo Booth")</f>
        <v>AI Photo Booth</v>
      </c>
    </row>
    <row r="119" ht="112.5" customHeight="1">
      <c r="A119" s="2" t="s">
        <v>41</v>
      </c>
      <c r="B119" s="2" t="s">
        <v>193</v>
      </c>
      <c r="C119" s="3" t="str">
        <f>HYPERLINK("https://docs.google.com/presentation/d/10dtWfQcDaSlsOvYmMKjBvcc7laqSPsJScebvdCSdf_0/view", IMAGE("https://api.qrserver.com/v1/create-qr-code/?size=150x150&amp;data=https://docs.google.com/presentation/d/10dtWfQcDaSlsOvYmMKjBvcc7laqSPsJScebvdCSdf_0/view",1))</f>
        <v/>
      </c>
      <c r="D119" s="4" t="s">
        <v>196</v>
      </c>
      <c r="E119" s="3" t="str">
        <f t="shared" si="29"/>
        <v>AI Photo Booth</v>
      </c>
    </row>
    <row r="120" ht="112.5" customHeight="1">
      <c r="A120" s="2" t="s">
        <v>43</v>
      </c>
      <c r="B120" s="2" t="s">
        <v>197</v>
      </c>
      <c r="C120" s="3" t="str">
        <f>HYPERLINK("https://docs.google.com/presentation/d/10dtWfQcDaSlsOvYmMKjBvcc7laqSPsJScebvdCSdf_0/htmlpresent", IMAGE("https://api.qrserver.com/v1/create-qr-code/?size=150x150&amp;data=https://docs.google.com/presentation/d/10dtWfQcDaSlsOvYmMKjBvcc7laqSPsJScebvdCSdf_0/htmlpresent",1))</f>
        <v/>
      </c>
      <c r="D120" s="4" t="s">
        <v>198</v>
      </c>
      <c r="E120" s="3" t="str">
        <f t="shared" si="29"/>
        <v>AI Photo Booth</v>
      </c>
    </row>
    <row r="121" ht="112.5" customHeight="1">
      <c r="A121" s="2" t="s">
        <v>34</v>
      </c>
      <c r="B121" s="2" t="s">
        <v>188</v>
      </c>
      <c r="C121" s="3" t="str">
        <f>HYPERLINK("https://docs.google.com/document/d/1iXVktCXOTlFUJHyn704HH2cNhUVkWcBXbtBTzJuvfAA/edit?usp=sharing", IMAGE("https://api.qrserver.com/v1/create-qr-code/?size=150x150&amp;data=https://docs.google.com/document/d/1iXVktCXOTlFUJHyn704HH2cNhUVkWcBXbtBTzJuvfAA/edit?usp=sharing",1))</f>
        <v/>
      </c>
      <c r="D121" s="4" t="s">
        <v>199</v>
      </c>
      <c r="E121" s="3" t="str">
        <f t="shared" ref="E121:E122" si="30">HYPERLINK("https://docs.google.com/document/d/1iXVktCXOTlFUJHyn704HH2cNhUVkWcBXbtBTzJuvfAA/edit?usp=sharing","AI Photobooth")</f>
        <v>AI Photobooth</v>
      </c>
    </row>
    <row r="122" ht="112.5" customHeight="1">
      <c r="A122" s="2" t="s">
        <v>36</v>
      </c>
      <c r="B122" s="2" t="s">
        <v>200</v>
      </c>
      <c r="C122" s="3" t="str">
        <f>HYPERLINK("https://docs.google.com/document/d/1iXVktCXOTlFUJHyn704HH2cNhUVkWcBXbtBTzJuvfAA/view", IMAGE("https://api.qrserver.com/v1/create-qr-code/?size=150x150&amp;data=https://docs.google.com/document/d/1iXVktCXOTlFUJHyn704HH2cNhUVkWcBXbtBTzJuvfAA/view",1))</f>
        <v/>
      </c>
      <c r="D122" s="4" t="s">
        <v>201</v>
      </c>
      <c r="E122" s="3" t="str">
        <f t="shared" si="30"/>
        <v>AI Photobooth</v>
      </c>
    </row>
    <row r="123" ht="112.5" customHeight="1">
      <c r="A123" s="2" t="s">
        <v>39</v>
      </c>
      <c r="B123" s="2" t="s">
        <v>188</v>
      </c>
      <c r="C123" s="3" t="str">
        <f>HYPERLINK("https://docs.google.com/presentation/d/1ipRlAM6oU5RsxLg6v_jv58p5NZ6I9EB_CbxdXwa1MqQ/edit?usp=sharing", IMAGE("https://api.qrserver.com/v1/create-qr-code/?size=150x150&amp;data=https://docs.google.com/presentation/d/1ipRlAM6oU5RsxLg6v_jv58p5NZ6I9EB_CbxdXwa1MqQ/edit?usp=sharing",1))</f>
        <v/>
      </c>
      <c r="D123" s="4" t="s">
        <v>202</v>
      </c>
      <c r="E123" s="3" t="str">
        <f t="shared" ref="E123:E125" si="31">HYPERLINK("https://docs.google.com/presentation/d/1ipRlAM6oU5RsxLg6v_jv58p5NZ6I9EB_CbxdXwa1MqQ/edit?usp=sharing","AI Photobooth")</f>
        <v>AI Photobooth</v>
      </c>
    </row>
    <row r="124" ht="112.5" customHeight="1">
      <c r="A124" s="2" t="s">
        <v>41</v>
      </c>
      <c r="B124" s="2" t="s">
        <v>200</v>
      </c>
      <c r="C124" s="3" t="str">
        <f>HYPERLINK("https://docs.google.com/presentation/d/1ipRlAM6oU5RsxLg6v_jv58p5NZ6I9EB_CbxdXwa1MqQ/view", IMAGE("https://api.qrserver.com/v1/create-qr-code/?size=150x150&amp;data=https://docs.google.com/presentation/d/1ipRlAM6oU5RsxLg6v_jv58p5NZ6I9EB_CbxdXwa1MqQ/view",1))</f>
        <v/>
      </c>
      <c r="D124" s="4" t="s">
        <v>203</v>
      </c>
      <c r="E124" s="3" t="str">
        <f t="shared" si="31"/>
        <v>AI Photobooth</v>
      </c>
    </row>
    <row r="125" ht="112.5" customHeight="1">
      <c r="A125" s="2" t="s">
        <v>43</v>
      </c>
      <c r="B125" s="2" t="s">
        <v>204</v>
      </c>
      <c r="C125" s="3" t="str">
        <f>HYPERLINK("https://docs.google.com/presentation/d/1ipRlAM6oU5RsxLg6v_jv58p5NZ6I9EB_CbxdXwa1MqQ/htmlpresent", IMAGE("https://api.qrserver.com/v1/create-qr-code/?size=150x150&amp;data=https://docs.google.com/presentation/d/1ipRlAM6oU5RsxLg6v_jv58p5NZ6I9EB_CbxdXwa1MqQ/htmlpresent",1))</f>
        <v/>
      </c>
      <c r="D125" s="4" t="s">
        <v>205</v>
      </c>
      <c r="E125" s="3" t="str">
        <f t="shared" si="31"/>
        <v>AI Photobooth</v>
      </c>
    </row>
    <row r="126" ht="112.5" customHeight="1">
      <c r="A126" s="2" t="s">
        <v>34</v>
      </c>
      <c r="B126" s="2" t="s">
        <v>190</v>
      </c>
      <c r="C126" s="3" t="str">
        <f>HYPERLINK("https://docs.google.com/document/d/1Il0Vy1hfYY9mQG-qOEqlJUnhFBY49ZfnLOmkfqtO1QA/edit?usp=sharing", IMAGE("https://api.qrserver.com/v1/create-qr-code/?size=150x150&amp;data=https://docs.google.com/document/d/1Il0Vy1hfYY9mQG-qOEqlJUnhFBY49ZfnLOmkfqtO1QA/edit?usp=sharing",1))</f>
        <v/>
      </c>
      <c r="D126" s="4" t="s">
        <v>206</v>
      </c>
      <c r="E126" s="3" t="str">
        <f t="shared" ref="E126:E127" si="32">HYPERLINK("https://docs.google.com/document/d/1Il0Vy1hfYY9mQG-qOEqlJUnhFBY49ZfnLOmkfqtO1QA/edit?usp=sharing","AI Transform")</f>
        <v>AI Transform</v>
      </c>
    </row>
    <row r="127" ht="112.5" customHeight="1">
      <c r="A127" s="2" t="s">
        <v>36</v>
      </c>
      <c r="B127" s="2" t="s">
        <v>207</v>
      </c>
      <c r="C127" s="3" t="str">
        <f>HYPERLINK("https://docs.google.com/document/d/1Il0Vy1hfYY9mQG-qOEqlJUnhFBY49ZfnLOmkfqtO1QA/view", IMAGE("https://api.qrserver.com/v1/create-qr-code/?size=150x150&amp;data=https://docs.google.com/document/d/1Il0Vy1hfYY9mQG-qOEqlJUnhFBY49ZfnLOmkfqtO1QA/view",1))</f>
        <v/>
      </c>
      <c r="D127" s="4" t="s">
        <v>208</v>
      </c>
      <c r="E127" s="3" t="str">
        <f t="shared" si="32"/>
        <v>AI Transform</v>
      </c>
    </row>
    <row r="128" ht="112.5" customHeight="1">
      <c r="A128" s="2" t="s">
        <v>39</v>
      </c>
      <c r="B128" s="2" t="s">
        <v>190</v>
      </c>
      <c r="C128" s="3" t="str">
        <f>HYPERLINK("https://docs.google.com/presentation/d/1QMKJD67K66MLo9eaYChbta_l7VixEEYLEcnL6AOjr3A/edit?usp=sharing", IMAGE("https://api.qrserver.com/v1/create-qr-code/?size=150x150&amp;data=https://docs.google.com/presentation/d/1QMKJD67K66MLo9eaYChbta_l7VixEEYLEcnL6AOjr3A/edit?usp=sharing",1))</f>
        <v/>
      </c>
      <c r="D128" s="4" t="s">
        <v>209</v>
      </c>
      <c r="E128" s="3" t="str">
        <f t="shared" ref="E128:E130" si="33">HYPERLINK("https://docs.google.com/presentation/d/1QMKJD67K66MLo9eaYChbta_l7VixEEYLEcnL6AOjr3A/edit?usp=sharing","AI Transform")</f>
        <v>AI Transform</v>
      </c>
    </row>
    <row r="129" ht="112.5" customHeight="1">
      <c r="A129" s="2" t="s">
        <v>41</v>
      </c>
      <c r="B129" s="2" t="s">
        <v>207</v>
      </c>
      <c r="C129" s="3" t="str">
        <f>HYPERLINK("https://docs.google.com/presentation/d/1QMKJD67K66MLo9eaYChbta_l7VixEEYLEcnL6AOjr3A/view", IMAGE("https://api.qrserver.com/v1/create-qr-code/?size=150x150&amp;data=https://docs.google.com/presentation/d/1QMKJD67K66MLo9eaYChbta_l7VixEEYLEcnL6AOjr3A/view",1))</f>
        <v/>
      </c>
      <c r="D129" s="4" t="s">
        <v>210</v>
      </c>
      <c r="E129" s="3" t="str">
        <f t="shared" si="33"/>
        <v>AI Transform</v>
      </c>
    </row>
    <row r="130" ht="112.5" customHeight="1">
      <c r="A130" s="2" t="s">
        <v>43</v>
      </c>
      <c r="B130" s="2" t="s">
        <v>211</v>
      </c>
      <c r="C130" s="3" t="str">
        <f>HYPERLINK("https://docs.google.com/presentation/d/1QMKJD67K66MLo9eaYChbta_l7VixEEYLEcnL6AOjr3A/htmlpresent", IMAGE("https://api.qrserver.com/v1/create-qr-code/?size=150x150&amp;data=https://docs.google.com/presentation/d/1QMKJD67K66MLo9eaYChbta_l7VixEEYLEcnL6AOjr3A/htmlpresent",1))</f>
        <v/>
      </c>
      <c r="D130" s="4" t="s">
        <v>212</v>
      </c>
      <c r="E130" s="3" t="str">
        <f t="shared" si="33"/>
        <v>AI Transform</v>
      </c>
    </row>
    <row r="131" ht="112.5" customHeight="1">
      <c r="A131" s="2" t="s">
        <v>19</v>
      </c>
      <c r="B131" s="2" t="s">
        <v>213</v>
      </c>
      <c r="C131" s="3" t="str">
        <f>HYPERLINK("https://drive.google.com/file/d/11amP6wRrMA30NvPQx9mM9KaCsR8cnx_0/view?usp=sharing", IMAGE("https://api.qrserver.com/v1/create-qr-code/?size=150x150&amp;data=https://drive.google.com/file/d/11amP6wRrMA30NvPQx9mM9KaCsR8cnx_0/view?usp=sharing",1))</f>
        <v/>
      </c>
      <c r="D131" s="4" t="s">
        <v>214</v>
      </c>
      <c r="E131" s="3" t="str">
        <f>HYPERLINK("https://drive.google.com/file/d/11amP6wRrMA30NvPQx9mM9KaCsR8cnx_0/view?usp=sharing","AI Background Swapping Filter")</f>
        <v>AI Background Swapping Filter</v>
      </c>
    </row>
    <row r="132" ht="112.5" customHeight="1">
      <c r="A132" s="2" t="s">
        <v>19</v>
      </c>
      <c r="B132" s="2" t="s">
        <v>215</v>
      </c>
      <c r="C132" s="3" t="str">
        <f>HYPERLINK("https://drive.google.com/file/d/1ePxNpTKLXJGz4kk_oXY4fcyEcXabFEad/view?usp=sharing", IMAGE("https://api.qrserver.com/v1/create-qr-code/?size=150x150&amp;data=https://drive.google.com/file/d/1ePxNpTKLXJGz4kk_oXY4fcyEcXabFEad/view?usp=sharing",1))</f>
        <v/>
      </c>
      <c r="D132" s="4" t="s">
        <v>216</v>
      </c>
      <c r="E132" s="3" t="str">
        <f>HYPERLINK("https://drive.google.com/file/d/1ePxNpTKLXJGz4kk_oXY4fcyEcXabFEad/view?usp=sharing","Generative AI")</f>
        <v>Generative AI</v>
      </c>
    </row>
    <row r="133" ht="112.5" customHeight="1">
      <c r="A133" s="2" t="s">
        <v>19</v>
      </c>
      <c r="B133" s="2" t="s">
        <v>217</v>
      </c>
      <c r="C133" s="3" t="str">
        <f>HYPERLINK("https://drive.google.com/file/d/1T3E7C9BrDkvfULCFWVP_607YntkFAnqd/view?usp=sharing", IMAGE("https://api.qrserver.com/v1/create-qr-code/?size=150x150&amp;data=https://drive.google.com/file/d/1T3E7C9BrDkvfULCFWVP_607YntkFAnqd/view?usp=sharing",1))</f>
        <v/>
      </c>
      <c r="D133" s="4" t="s">
        <v>218</v>
      </c>
      <c r="E133" s="3" t="str">
        <f>HYPERLINK("https://drive.google.com/file/d/1T3E7C9BrDkvfULCFWVP_607YntkFAnqd/view?usp=sharing","photo booth rentals Orange County")</f>
        <v>photo booth rentals Orange County</v>
      </c>
    </row>
    <row r="134" ht="112.5" customHeight="1">
      <c r="A134" s="2" t="s">
        <v>34</v>
      </c>
      <c r="B134" s="2" t="s">
        <v>213</v>
      </c>
      <c r="C134" s="3" t="str">
        <f>HYPERLINK("https://docs.google.com/document/d/1_116VBrtWRxt0fHvh4B5h9VOAUYxZsh5M3xbklfR11Q/edit?usp=sharing", IMAGE("https://api.qrserver.com/v1/create-qr-code/?size=150x150&amp;data=https://docs.google.com/document/d/1_116VBrtWRxt0fHvh4B5h9VOAUYxZsh5M3xbklfR11Q/edit?usp=sharing",1))</f>
        <v/>
      </c>
      <c r="D134" s="4" t="s">
        <v>219</v>
      </c>
      <c r="E134" s="3" t="str">
        <f t="shared" ref="E134:E135" si="34">HYPERLINK("https://docs.google.com/document/d/1_116VBrtWRxt0fHvh4B5h9VOAUYxZsh5M3xbklfR11Q/edit?usp=sharing","AI Background Swapping Filter")</f>
        <v>AI Background Swapping Filter</v>
      </c>
    </row>
    <row r="135" ht="112.5" customHeight="1">
      <c r="A135" s="2" t="s">
        <v>36</v>
      </c>
      <c r="B135" s="2" t="s">
        <v>220</v>
      </c>
      <c r="C135" s="3" t="str">
        <f>HYPERLINK("https://docs.google.com/document/d/1_116VBrtWRxt0fHvh4B5h9VOAUYxZsh5M3xbklfR11Q/view", IMAGE("https://api.qrserver.com/v1/create-qr-code/?size=150x150&amp;data=https://docs.google.com/document/d/1_116VBrtWRxt0fHvh4B5h9VOAUYxZsh5M3xbklfR11Q/view",1))</f>
        <v/>
      </c>
      <c r="D135" s="4" t="s">
        <v>221</v>
      </c>
      <c r="E135" s="3" t="str">
        <f t="shared" si="34"/>
        <v>AI Background Swapping Filter</v>
      </c>
    </row>
    <row r="136" ht="112.5" customHeight="1">
      <c r="A136" s="2" t="s">
        <v>39</v>
      </c>
      <c r="B136" s="2" t="s">
        <v>213</v>
      </c>
      <c r="C136" s="3" t="str">
        <f>HYPERLINK("https://docs.google.com/presentation/d/1eRmDTnHD-_esEmgR0RDdx4dj2fHzWD9ho6-pVyY8QG0/edit?usp=sharing", IMAGE("https://api.qrserver.com/v1/create-qr-code/?size=150x150&amp;data=https://docs.google.com/presentation/d/1eRmDTnHD-_esEmgR0RDdx4dj2fHzWD9ho6-pVyY8QG0/edit?usp=sharing",1))</f>
        <v/>
      </c>
      <c r="D136" s="4" t="s">
        <v>222</v>
      </c>
      <c r="E136" s="3" t="str">
        <f t="shared" ref="E136:E138" si="35">HYPERLINK("https://docs.google.com/presentation/d/1eRmDTnHD-_esEmgR0RDdx4dj2fHzWD9ho6-pVyY8QG0/edit?usp=sharing","AI Background Swapping Filter")</f>
        <v>AI Background Swapping Filter</v>
      </c>
    </row>
    <row r="137" ht="112.5" customHeight="1">
      <c r="A137" s="2" t="s">
        <v>41</v>
      </c>
      <c r="B137" s="2" t="s">
        <v>220</v>
      </c>
      <c r="C137" s="3" t="str">
        <f>HYPERLINK("https://docs.google.com/presentation/d/1eRmDTnHD-_esEmgR0RDdx4dj2fHzWD9ho6-pVyY8QG0/view", IMAGE("https://api.qrserver.com/v1/create-qr-code/?size=150x150&amp;data=https://docs.google.com/presentation/d/1eRmDTnHD-_esEmgR0RDdx4dj2fHzWD9ho6-pVyY8QG0/view",1))</f>
        <v/>
      </c>
      <c r="D137" s="4" t="s">
        <v>223</v>
      </c>
      <c r="E137" s="3" t="str">
        <f t="shared" si="35"/>
        <v>AI Background Swapping Filter</v>
      </c>
    </row>
    <row r="138" ht="112.5" customHeight="1">
      <c r="A138" s="2" t="s">
        <v>43</v>
      </c>
      <c r="B138" s="2" t="s">
        <v>224</v>
      </c>
      <c r="C138" s="3" t="str">
        <f>HYPERLINK("https://docs.google.com/presentation/d/1eRmDTnHD-_esEmgR0RDdx4dj2fHzWD9ho6-pVyY8QG0/htmlpresent", IMAGE("https://api.qrserver.com/v1/create-qr-code/?size=150x150&amp;data=https://docs.google.com/presentation/d/1eRmDTnHD-_esEmgR0RDdx4dj2fHzWD9ho6-pVyY8QG0/htmlpresent",1))</f>
        <v/>
      </c>
      <c r="D138" s="4" t="s">
        <v>225</v>
      </c>
      <c r="E138" s="3" t="str">
        <f t="shared" si="35"/>
        <v>AI Background Swapping Filter</v>
      </c>
    </row>
    <row r="139" ht="112.5" customHeight="1">
      <c r="A139" s="2" t="s">
        <v>34</v>
      </c>
      <c r="B139" s="2" t="s">
        <v>215</v>
      </c>
      <c r="C139" s="3" t="str">
        <f>HYPERLINK("https://docs.google.com/document/d/1LcXkmqyG6hfj0OKQ6_-Itoj49KAc9XNhGIru5LuPXM0/edit?usp=sharing", IMAGE("https://api.qrserver.com/v1/create-qr-code/?size=150x150&amp;data=https://docs.google.com/document/d/1LcXkmqyG6hfj0OKQ6_-Itoj49KAc9XNhGIru5LuPXM0/edit?usp=sharing",1))</f>
        <v/>
      </c>
      <c r="D139" s="4" t="s">
        <v>226</v>
      </c>
      <c r="E139" s="3" t="str">
        <f t="shared" ref="E139:E140" si="36">HYPERLINK("https://docs.google.com/document/d/1LcXkmqyG6hfj0OKQ6_-Itoj49KAc9XNhGIru5LuPXM0/edit?usp=sharing","Generative AI")</f>
        <v>Generative AI</v>
      </c>
    </row>
    <row r="140" ht="112.5" customHeight="1">
      <c r="A140" s="2" t="s">
        <v>36</v>
      </c>
      <c r="B140" s="2" t="s">
        <v>227</v>
      </c>
      <c r="C140" s="3" t="str">
        <f>HYPERLINK("https://docs.google.com/document/d/1LcXkmqyG6hfj0OKQ6_-Itoj49KAc9XNhGIru5LuPXM0/view", IMAGE("https://api.qrserver.com/v1/create-qr-code/?size=150x150&amp;data=https://docs.google.com/document/d/1LcXkmqyG6hfj0OKQ6_-Itoj49KAc9XNhGIru5LuPXM0/view",1))</f>
        <v/>
      </c>
      <c r="D140" s="4" t="s">
        <v>228</v>
      </c>
      <c r="E140" s="3" t="str">
        <f t="shared" si="36"/>
        <v>Generative AI</v>
      </c>
    </row>
    <row r="141" ht="112.5" customHeight="1">
      <c r="A141" s="2" t="s">
        <v>39</v>
      </c>
      <c r="B141" s="2" t="s">
        <v>215</v>
      </c>
      <c r="C141" s="3" t="str">
        <f>HYPERLINK("https://docs.google.com/presentation/d/1fWEfYNes2tpcmcxWBKF1_TbAwy3vOVblgVwTzyZ2Cf0/edit?usp=sharing", IMAGE("https://api.qrserver.com/v1/create-qr-code/?size=150x150&amp;data=https://docs.google.com/presentation/d/1fWEfYNes2tpcmcxWBKF1_TbAwy3vOVblgVwTzyZ2Cf0/edit?usp=sharing",1))</f>
        <v/>
      </c>
      <c r="D141" s="4" t="s">
        <v>229</v>
      </c>
      <c r="E141" s="3" t="str">
        <f t="shared" ref="E141:E143" si="37">HYPERLINK("https://docs.google.com/presentation/d/1fWEfYNes2tpcmcxWBKF1_TbAwy3vOVblgVwTzyZ2Cf0/edit?usp=sharing","Generative AI")</f>
        <v>Generative AI</v>
      </c>
    </row>
    <row r="142" ht="112.5" customHeight="1">
      <c r="A142" s="2" t="s">
        <v>41</v>
      </c>
      <c r="B142" s="2" t="s">
        <v>227</v>
      </c>
      <c r="C142" s="3" t="str">
        <f>HYPERLINK("https://docs.google.com/presentation/d/1fWEfYNes2tpcmcxWBKF1_TbAwy3vOVblgVwTzyZ2Cf0/view", IMAGE("https://api.qrserver.com/v1/create-qr-code/?size=150x150&amp;data=https://docs.google.com/presentation/d/1fWEfYNes2tpcmcxWBKF1_TbAwy3vOVblgVwTzyZ2Cf0/view",1))</f>
        <v/>
      </c>
      <c r="D142" s="4" t="s">
        <v>230</v>
      </c>
      <c r="E142" s="3" t="str">
        <f t="shared" si="37"/>
        <v>Generative AI</v>
      </c>
    </row>
    <row r="143" ht="112.5" customHeight="1">
      <c r="A143" s="2" t="s">
        <v>43</v>
      </c>
      <c r="B143" s="2" t="s">
        <v>231</v>
      </c>
      <c r="C143" s="3" t="str">
        <f>HYPERLINK("https://docs.google.com/presentation/d/1fWEfYNes2tpcmcxWBKF1_TbAwy3vOVblgVwTzyZ2Cf0/htmlpresent", IMAGE("https://api.qrserver.com/v1/create-qr-code/?size=150x150&amp;data=https://docs.google.com/presentation/d/1fWEfYNes2tpcmcxWBKF1_TbAwy3vOVblgVwTzyZ2Cf0/htmlpresent",1))</f>
        <v/>
      </c>
      <c r="D143" s="4" t="s">
        <v>232</v>
      </c>
      <c r="E143" s="3" t="str">
        <f t="shared" si="37"/>
        <v>Generative AI</v>
      </c>
    </row>
    <row r="144" ht="112.5" customHeight="1">
      <c r="A144" s="2" t="s">
        <v>34</v>
      </c>
      <c r="B144" s="2" t="s">
        <v>217</v>
      </c>
      <c r="C144" s="3" t="str">
        <f>HYPERLINK("https://docs.google.com/document/d/19uFpo5LtoI9nW-GwPUQA2-lUZsjOZCDrNVbZAY4BZlo/edit?usp=sharing", IMAGE("https://api.qrserver.com/v1/create-qr-code/?size=150x150&amp;data=https://docs.google.com/document/d/19uFpo5LtoI9nW-GwPUQA2-lUZsjOZCDrNVbZAY4BZlo/edit?usp=sharing",1))</f>
        <v/>
      </c>
      <c r="D144" s="4" t="s">
        <v>233</v>
      </c>
      <c r="E144" s="3" t="str">
        <f t="shared" ref="E144:E145" si="38">HYPERLINK("https://docs.google.com/document/d/19uFpo5LtoI9nW-GwPUQA2-lUZsjOZCDrNVbZAY4BZlo/edit?usp=sharing","photo booth rentals Orange County")</f>
        <v>photo booth rentals Orange County</v>
      </c>
    </row>
    <row r="145" ht="112.5" customHeight="1">
      <c r="A145" s="2" t="s">
        <v>36</v>
      </c>
      <c r="B145" s="2" t="s">
        <v>234</v>
      </c>
      <c r="C145" s="3" t="str">
        <f>HYPERLINK("https://docs.google.com/document/d/19uFpo5LtoI9nW-GwPUQA2-lUZsjOZCDrNVbZAY4BZlo/view", IMAGE("https://api.qrserver.com/v1/create-qr-code/?size=150x150&amp;data=https://docs.google.com/document/d/19uFpo5LtoI9nW-GwPUQA2-lUZsjOZCDrNVbZAY4BZlo/view",1))</f>
        <v/>
      </c>
      <c r="D145" s="4" t="s">
        <v>235</v>
      </c>
      <c r="E145" s="3" t="str">
        <f t="shared" si="38"/>
        <v>photo booth rentals Orange County</v>
      </c>
    </row>
    <row r="146" ht="112.5" customHeight="1">
      <c r="A146" s="2" t="s">
        <v>39</v>
      </c>
      <c r="B146" s="2" t="s">
        <v>217</v>
      </c>
      <c r="C146" s="3" t="str">
        <f>HYPERLINK("https://docs.google.com/presentation/d/1wdb1Gt854mY4X-2CtxqK-npjYTbw0gHDK7QG0BdB9dY/edit?usp=sharing", IMAGE("https://api.qrserver.com/v1/create-qr-code/?size=150x150&amp;data=https://docs.google.com/presentation/d/1wdb1Gt854mY4X-2CtxqK-npjYTbw0gHDK7QG0BdB9dY/edit?usp=sharing",1))</f>
        <v/>
      </c>
      <c r="D146" s="4" t="s">
        <v>236</v>
      </c>
      <c r="E146" s="3" t="str">
        <f t="shared" ref="E146:E148" si="39">HYPERLINK("https://docs.google.com/presentation/d/1wdb1Gt854mY4X-2CtxqK-npjYTbw0gHDK7QG0BdB9dY/edit?usp=sharing","photo booth rentals Orange County")</f>
        <v>photo booth rentals Orange County</v>
      </c>
    </row>
    <row r="147" ht="112.5" customHeight="1">
      <c r="A147" s="2" t="s">
        <v>41</v>
      </c>
      <c r="B147" s="2" t="s">
        <v>234</v>
      </c>
      <c r="C147" s="3" t="str">
        <f>HYPERLINK("https://docs.google.com/presentation/d/1wdb1Gt854mY4X-2CtxqK-npjYTbw0gHDK7QG0BdB9dY/view", IMAGE("https://api.qrserver.com/v1/create-qr-code/?size=150x150&amp;data=https://docs.google.com/presentation/d/1wdb1Gt854mY4X-2CtxqK-npjYTbw0gHDK7QG0BdB9dY/view",1))</f>
        <v/>
      </c>
      <c r="D147" s="4" t="s">
        <v>237</v>
      </c>
      <c r="E147" s="3" t="str">
        <f t="shared" si="39"/>
        <v>photo booth rentals Orange County</v>
      </c>
    </row>
    <row r="148" ht="112.5" customHeight="1">
      <c r="A148" s="2" t="s">
        <v>43</v>
      </c>
      <c r="B148" s="2" t="s">
        <v>238</v>
      </c>
      <c r="C148" s="3" t="str">
        <f>HYPERLINK("https://docs.google.com/presentation/d/1wdb1Gt854mY4X-2CtxqK-npjYTbw0gHDK7QG0BdB9dY/htmlpresent", IMAGE("https://api.qrserver.com/v1/create-qr-code/?size=150x150&amp;data=https://docs.google.com/presentation/d/1wdb1Gt854mY4X-2CtxqK-npjYTbw0gHDK7QG0BdB9dY/htmlpresent",1))</f>
        <v/>
      </c>
      <c r="D148" s="4" t="s">
        <v>239</v>
      </c>
      <c r="E148" s="3" t="str">
        <f t="shared" si="39"/>
        <v>photo booth rentals Orange County</v>
      </c>
    </row>
    <row r="149" ht="112.5" customHeight="1">
      <c r="A149" s="2" t="s">
        <v>19</v>
      </c>
      <c r="B149" s="2" t="s">
        <v>240</v>
      </c>
      <c r="C149" s="3" t="str">
        <f>HYPERLINK("https://drive.google.com/file/d/1_0J2GT7P6UFY7pO3YgY4Hs5Jkmq9ROvc/view?usp=sharing", IMAGE("https://api.qrserver.com/v1/create-qr-code/?size=150x150&amp;data=https://drive.google.com/file/d/1_0J2GT7P6UFY7pO3YgY4Hs5Jkmq9ROvc/view?usp=sharing",1))</f>
        <v/>
      </c>
      <c r="D149" s="4" t="s">
        <v>241</v>
      </c>
      <c r="E149" s="3" t="str">
        <f>HYPERLINK("https://drive.google.com/file/d/1_0J2GT7P6UFY7pO3YgY4Hs5Jkmq9ROvc/view?usp=sharing","photo booth rentals.LA ")</f>
        <v>photo booth rentals.LA </v>
      </c>
    </row>
    <row r="150" ht="112.5" customHeight="1">
      <c r="A150" s="2" t="s">
        <v>19</v>
      </c>
      <c r="B150" s="2" t="s">
        <v>242</v>
      </c>
      <c r="C150" s="3" t="str">
        <f>HYPERLINK("https://drive.google.com/file/d/1ZA2ZQVLEsQexPWWIzrZDP4MUUuTVPDfG/view?usp=sharing", IMAGE("https://api.qrserver.com/v1/create-qr-code/?size=150x150&amp;data=https://drive.google.com/file/d/1ZA2ZQVLEsQexPWWIzrZDP4MUUuTVPDfG/view?usp=sharing",1))</f>
        <v/>
      </c>
      <c r="D150" s="4" t="s">
        <v>243</v>
      </c>
      <c r="E150" s="3" t="str">
        <f>HYPERLINK("https://drive.google.com/file/d/1ZA2ZQVLEsQexPWWIzrZDP4MUUuTVPDfG/view?usp=sharing","AI Face Swap Filter")</f>
        <v>AI Face Swap Filter</v>
      </c>
    </row>
    <row r="151" ht="112.5" customHeight="1">
      <c r="A151" s="2" t="s">
        <v>34</v>
      </c>
      <c r="B151" s="2" t="s">
        <v>240</v>
      </c>
      <c r="C151" s="3" t="str">
        <f>HYPERLINK("https://docs.google.com/document/d/1r_FRrXBHT7jW_YlMPChXkcHkYm2Stcv6ygQuIVV1xPo/edit?usp=sharing", IMAGE("https://api.qrserver.com/v1/create-qr-code/?size=150x150&amp;data=https://docs.google.com/document/d/1r_FRrXBHT7jW_YlMPChXkcHkYm2Stcv6ygQuIVV1xPo/edit?usp=sharing",1))</f>
        <v/>
      </c>
      <c r="D151" s="4" t="s">
        <v>244</v>
      </c>
      <c r="E151" s="3" t="str">
        <f t="shared" ref="E151:E152" si="40">HYPERLINK("https://docs.google.com/document/d/1r_FRrXBHT7jW_YlMPChXkcHkYm2Stcv6ygQuIVV1xPo/edit?usp=sharing","photo booth rentals.LA ")</f>
        <v>photo booth rentals.LA </v>
      </c>
    </row>
    <row r="152" ht="112.5" customHeight="1">
      <c r="A152" s="2" t="s">
        <v>36</v>
      </c>
      <c r="B152" s="2" t="s">
        <v>245</v>
      </c>
      <c r="C152" s="3" t="str">
        <f>HYPERLINK("https://docs.google.com/document/d/1r_FRrXBHT7jW_YlMPChXkcHkYm2Stcv6ygQuIVV1xPo/view", IMAGE("https://api.qrserver.com/v1/create-qr-code/?size=150x150&amp;data=https://docs.google.com/document/d/1r_FRrXBHT7jW_YlMPChXkcHkYm2Stcv6ygQuIVV1xPo/view",1))</f>
        <v/>
      </c>
      <c r="D152" s="4" t="s">
        <v>246</v>
      </c>
      <c r="E152" s="3" t="str">
        <f t="shared" si="40"/>
        <v>photo booth rentals.LA </v>
      </c>
    </row>
    <row r="153" ht="112.5" customHeight="1">
      <c r="A153" s="2" t="s">
        <v>39</v>
      </c>
      <c r="B153" s="2" t="s">
        <v>240</v>
      </c>
      <c r="C153" s="3" t="str">
        <f>HYPERLINK("https://docs.google.com/presentation/d/182prIPAeKyzdOJ7iVRolrX43oOhXwVZwCSBy4kkXW2o/edit?usp=sharing", IMAGE("https://api.qrserver.com/v1/create-qr-code/?size=150x150&amp;data=https://docs.google.com/presentation/d/182prIPAeKyzdOJ7iVRolrX43oOhXwVZwCSBy4kkXW2o/edit?usp=sharing",1))</f>
        <v/>
      </c>
      <c r="D153" s="4" t="s">
        <v>247</v>
      </c>
      <c r="E153" s="3" t="str">
        <f t="shared" ref="E153:E155" si="41">HYPERLINK("https://docs.google.com/presentation/d/182prIPAeKyzdOJ7iVRolrX43oOhXwVZwCSBy4kkXW2o/edit?usp=sharing","photo booth rentals.LA ")</f>
        <v>photo booth rentals.LA </v>
      </c>
    </row>
    <row r="154" ht="112.5" customHeight="1">
      <c r="A154" s="2" t="s">
        <v>41</v>
      </c>
      <c r="B154" s="2" t="s">
        <v>245</v>
      </c>
      <c r="C154" s="3" t="str">
        <f>HYPERLINK("https://docs.google.com/presentation/d/182prIPAeKyzdOJ7iVRolrX43oOhXwVZwCSBy4kkXW2o/view", IMAGE("https://api.qrserver.com/v1/create-qr-code/?size=150x150&amp;data=https://docs.google.com/presentation/d/182prIPAeKyzdOJ7iVRolrX43oOhXwVZwCSBy4kkXW2o/view",1))</f>
        <v/>
      </c>
      <c r="D154" s="4" t="s">
        <v>248</v>
      </c>
      <c r="E154" s="3" t="str">
        <f t="shared" si="41"/>
        <v>photo booth rentals.LA </v>
      </c>
    </row>
    <row r="155" ht="112.5" customHeight="1">
      <c r="A155" s="2" t="s">
        <v>43</v>
      </c>
      <c r="B155" s="2" t="s">
        <v>249</v>
      </c>
      <c r="C155" s="3" t="str">
        <f>HYPERLINK("https://docs.google.com/presentation/d/182prIPAeKyzdOJ7iVRolrX43oOhXwVZwCSBy4kkXW2o/htmlpresent", IMAGE("https://api.qrserver.com/v1/create-qr-code/?size=150x150&amp;data=https://docs.google.com/presentation/d/182prIPAeKyzdOJ7iVRolrX43oOhXwVZwCSBy4kkXW2o/htmlpresent",1))</f>
        <v/>
      </c>
      <c r="D155" s="4" t="s">
        <v>250</v>
      </c>
      <c r="E155" s="3" t="str">
        <f t="shared" si="41"/>
        <v>photo booth rentals.LA </v>
      </c>
    </row>
    <row r="156" ht="112.5" customHeight="1">
      <c r="A156" s="2" t="s">
        <v>34</v>
      </c>
      <c r="B156" s="2" t="s">
        <v>242</v>
      </c>
      <c r="C156" s="3" t="str">
        <f>HYPERLINK("https://docs.google.com/document/d/1_pYmoKQYc0PcU9ZAXKDfgh5-L0hZZsyEbKMxZ6FgZnc/edit?usp=sharing", IMAGE("https://api.qrserver.com/v1/create-qr-code/?size=150x150&amp;data=https://docs.google.com/document/d/1_pYmoKQYc0PcU9ZAXKDfgh5-L0hZZsyEbKMxZ6FgZnc/edit?usp=sharing",1))</f>
        <v/>
      </c>
      <c r="D156" s="4" t="s">
        <v>251</v>
      </c>
      <c r="E156" s="3" t="str">
        <f t="shared" ref="E156:E157" si="42">HYPERLINK("https://docs.google.com/document/d/1_pYmoKQYc0PcU9ZAXKDfgh5-L0hZZsyEbKMxZ6FgZnc/edit?usp=sharing","AI Face Swap Filter")</f>
        <v>AI Face Swap Filter</v>
      </c>
    </row>
    <row r="157" ht="112.5" customHeight="1">
      <c r="A157" s="2" t="s">
        <v>36</v>
      </c>
      <c r="B157" s="2" t="s">
        <v>252</v>
      </c>
      <c r="C157" s="3" t="str">
        <f>HYPERLINK("https://docs.google.com/document/d/1_pYmoKQYc0PcU9ZAXKDfgh5-L0hZZsyEbKMxZ6FgZnc/view", IMAGE("https://api.qrserver.com/v1/create-qr-code/?size=150x150&amp;data=https://docs.google.com/document/d/1_pYmoKQYc0PcU9ZAXKDfgh5-L0hZZsyEbKMxZ6FgZnc/view",1))</f>
        <v/>
      </c>
      <c r="D157" s="4" t="s">
        <v>253</v>
      </c>
      <c r="E157" s="3" t="str">
        <f t="shared" si="42"/>
        <v>AI Face Swap Filter</v>
      </c>
    </row>
    <row r="158" ht="112.5" customHeight="1">
      <c r="A158" s="2" t="s">
        <v>39</v>
      </c>
      <c r="B158" s="2" t="s">
        <v>242</v>
      </c>
      <c r="C158" s="3" t="str">
        <f>HYPERLINK("https://docs.google.com/presentation/d/1keJ5FSRXIMwpQJ135BTSkHsfswhlJ6oaAhn51tiMGso/edit?usp=sharing", IMAGE("https://api.qrserver.com/v1/create-qr-code/?size=150x150&amp;data=https://docs.google.com/presentation/d/1keJ5FSRXIMwpQJ135BTSkHsfswhlJ6oaAhn51tiMGso/edit?usp=sharing",1))</f>
        <v/>
      </c>
      <c r="D158" s="4" t="s">
        <v>254</v>
      </c>
      <c r="E158" s="3" t="str">
        <f t="shared" ref="E158:E160" si="43">HYPERLINK("https://docs.google.com/presentation/d/1keJ5FSRXIMwpQJ135BTSkHsfswhlJ6oaAhn51tiMGso/edit?usp=sharing","AI Face Swap Filter")</f>
        <v>AI Face Swap Filter</v>
      </c>
    </row>
    <row r="159" ht="112.5" customHeight="1">
      <c r="A159" s="2" t="s">
        <v>41</v>
      </c>
      <c r="B159" s="2" t="s">
        <v>252</v>
      </c>
      <c r="C159" s="3" t="str">
        <f>HYPERLINK("https://docs.google.com/presentation/d/1keJ5FSRXIMwpQJ135BTSkHsfswhlJ6oaAhn51tiMGso/view", IMAGE("https://api.qrserver.com/v1/create-qr-code/?size=150x150&amp;data=https://docs.google.com/presentation/d/1keJ5FSRXIMwpQJ135BTSkHsfswhlJ6oaAhn51tiMGso/view",1))</f>
        <v/>
      </c>
      <c r="D159" s="4" t="s">
        <v>255</v>
      </c>
      <c r="E159" s="3" t="str">
        <f t="shared" si="43"/>
        <v>AI Face Swap Filter</v>
      </c>
    </row>
    <row r="160" ht="112.5" customHeight="1">
      <c r="A160" s="2" t="s">
        <v>43</v>
      </c>
      <c r="B160" s="2" t="s">
        <v>256</v>
      </c>
      <c r="C160" s="3" t="str">
        <f>HYPERLINK("https://docs.google.com/presentation/d/1keJ5FSRXIMwpQJ135BTSkHsfswhlJ6oaAhn51tiMGso/htmlpresent", IMAGE("https://api.qrserver.com/v1/create-qr-code/?size=150x150&amp;data=https://docs.google.com/presentation/d/1keJ5FSRXIMwpQJ135BTSkHsfswhlJ6oaAhn51tiMGso/htmlpresent",1))</f>
        <v/>
      </c>
      <c r="D160" s="4" t="s">
        <v>257</v>
      </c>
      <c r="E160" s="3" t="str">
        <f t="shared" si="43"/>
        <v>AI Face Swap Filter</v>
      </c>
    </row>
    <row r="161">
      <c r="A161" s="2" t="s">
        <v>258</v>
      </c>
      <c r="B161" s="2" t="s">
        <v>259</v>
      </c>
      <c r="D161" s="4" t="s">
        <v>260</v>
      </c>
      <c r="E161" s="3" t="str">
        <f>HYPERLINK("https://drive.google.com/drive/folders/19NXDLYL9zrMakWdRkZ6anY1uI1UQK9Lc?usp=sharing","AI photo booth rentals SOCAL HTML")</f>
        <v>AI photo booth rentals SOCAL HTML</v>
      </c>
    </row>
    <row r="162">
      <c r="A162" s="2" t="s">
        <v>261</v>
      </c>
      <c r="B162" s="2" t="s">
        <v>262</v>
      </c>
      <c r="D162" s="4" t="s">
        <v>263</v>
      </c>
      <c r="E162" s="3" t="str">
        <f>HYPERLINK("https://drive.google.com/file/d/1gcx6SUFScOSab1xZcWdCO0eFxz7jMEqQ/view?usp=sharing","AI-photo-booth-rentals-SOCAL.html")</f>
        <v>AI-photo-booth-rentals-SOCAL.html</v>
      </c>
    </row>
    <row r="163">
      <c r="A163" s="2" t="s">
        <v>261</v>
      </c>
      <c r="B163" s="2" t="s">
        <v>264</v>
      </c>
      <c r="D163" s="4" t="s">
        <v>265</v>
      </c>
      <c r="E163" s="3" t="str">
        <f>HYPERLINK("https://drive.google.com/file/d/1nFQ1XF-q4MNNe6-1z_XcVXhg4OHrjNSf/view?usp=sharing","AI-headshot-photo-booth-rental-AI-photo-booth-rentals-SOCAL.html")</f>
        <v>AI-headshot-photo-booth-rental-AI-photo-booth-rentals-SOCAL.html</v>
      </c>
    </row>
    <row r="164">
      <c r="A164" s="2" t="s">
        <v>261</v>
      </c>
      <c r="B164" s="2" t="s">
        <v>266</v>
      </c>
      <c r="D164" s="4" t="s">
        <v>267</v>
      </c>
      <c r="E164" s="3" t="str">
        <f>HYPERLINK("https://drive.google.com/file/d/1kgwyFpoKMIwzig9wN30sMzEs5w3eCh26/view?usp=sharing","AI-images-AI-photo-booth-rentals-SOCAL.html")</f>
        <v>AI-images-AI-photo-booth-rentals-SOCAL.html</v>
      </c>
    </row>
    <row r="165">
      <c r="A165" s="2" t="s">
        <v>261</v>
      </c>
      <c r="B165" s="2" t="s">
        <v>268</v>
      </c>
      <c r="D165" s="4" t="s">
        <v>269</v>
      </c>
      <c r="E165" s="3" t="str">
        <f>HYPERLINK("https://drive.google.com/file/d/1n282LYyqrweQ-b4527wuq5bhaSUCT4Bs/view?usp=sharing","AI-portraits-AI-photo-booth-rentals-SOCAL.html")</f>
        <v>AI-portraits-AI-photo-booth-rentals-SOCAL.html</v>
      </c>
    </row>
    <row r="166">
      <c r="A166" s="2" t="s">
        <v>261</v>
      </c>
      <c r="B166" s="2" t="s">
        <v>270</v>
      </c>
      <c r="D166" s="4" t="s">
        <v>271</v>
      </c>
      <c r="E166" s="3" t="str">
        <f>HYPERLINK("https://drive.google.com/file/d/1NWWGbAZr1JGBBzVAoc--ltHVHYxNnu01/view?usp=sharing","AI-generated-headshots-AI-photo-booth-rentals-SOCAL.html")</f>
        <v>AI-generated-headshots-AI-photo-booth-rentals-SOCAL.html</v>
      </c>
    </row>
    <row r="167">
      <c r="A167" s="2" t="s">
        <v>261</v>
      </c>
      <c r="B167" s="2" t="s">
        <v>272</v>
      </c>
      <c r="D167" s="4" t="s">
        <v>273</v>
      </c>
      <c r="E167" s="3" t="str">
        <f>HYPERLINK("https://drive.google.com/file/d/1VmlFg4QW9FsWHQhOT6wBj2EnBwV_b0Cd/view?usp=sharing","AI-photo-booth-AI-photo-booth-rentals-SOCAL.html")</f>
        <v>AI-photo-booth-AI-photo-booth-rentals-SOCAL.html</v>
      </c>
    </row>
    <row r="168">
      <c r="A168" s="2" t="s">
        <v>261</v>
      </c>
      <c r="B168" s="2" t="s">
        <v>274</v>
      </c>
      <c r="D168" s="4" t="s">
        <v>275</v>
      </c>
      <c r="E168" s="3" t="str">
        <f>HYPERLINK("https://drive.google.com/file/d/1AMScV09VCdw_ZNcyEgBo3sxCzYpjnCgg/view?usp=sharing","AI-powered-filter-AI-photo-booth-rentals-SOCAL.html")</f>
        <v>AI-powered-filter-AI-photo-booth-rentals-SOCAL.html</v>
      </c>
    </row>
    <row r="169">
      <c r="A169" s="2" t="s">
        <v>261</v>
      </c>
      <c r="B169" s="2" t="s">
        <v>276</v>
      </c>
      <c r="D169" s="4" t="s">
        <v>277</v>
      </c>
      <c r="E169" s="3" t="str">
        <f>HYPERLINK("https://drive.google.com/file/d/1dhNLQ1lvzO2XppIqYPFDVvFKTfmkek8y/view?usp=sharing","executive-portraits-AI-photo-booth-rentals-SOCAL.html")</f>
        <v>executive-portraits-AI-photo-booth-rentals-SOCAL.html</v>
      </c>
    </row>
    <row r="170">
      <c r="A170" s="2" t="s">
        <v>261</v>
      </c>
      <c r="B170" s="2" t="s">
        <v>278</v>
      </c>
      <c r="D170" s="4" t="s">
        <v>279</v>
      </c>
      <c r="E170" s="3" t="str">
        <f>HYPERLINK("https://drive.google.com/file/d/1s3jJHu5yXMcDV7K7FfWjeH3TLExFGeeF/view?usp=sharing","studio-headshots-near-me-AI-photo-booth-rentals-SOCAL.html")</f>
        <v>studio-headshots-near-me-AI-photo-booth-rentals-SOCAL.html</v>
      </c>
    </row>
    <row r="171">
      <c r="A171" s="2" t="s">
        <v>261</v>
      </c>
      <c r="B171" s="2" t="s">
        <v>280</v>
      </c>
      <c r="D171" s="4" t="s">
        <v>281</v>
      </c>
      <c r="E171" s="3" t="str">
        <f>HYPERLINK("https://drive.google.com/file/d/1L_ZjygQQyaaxAsR7jLBZkTOXqW7QBOE4/view?usp=sharing","best-LinkedIn-headshots-AI-photo-booth-rentals-SOCAL.html")</f>
        <v>best-LinkedIn-headshots-AI-photo-booth-rentals-SOCAL.html</v>
      </c>
    </row>
    <row r="172">
      <c r="A172" s="2" t="s">
        <v>261</v>
      </c>
      <c r="B172" s="2" t="s">
        <v>282</v>
      </c>
      <c r="D172" s="4" t="s">
        <v>283</v>
      </c>
      <c r="E172" s="3" t="str">
        <f>HYPERLINK("https://drive.google.com/file/d/1gYHHF9zEzWGp55zAaWtP-CKmnaRhh5EJ/view?usp=sharing","AI-Photo-Lounge-Photo-Booth-Rental-AI-photo-booth-rentals-SOCAL.html")</f>
        <v>AI-Photo-Lounge-Photo-Booth-Rental-AI-photo-booth-rentals-SOCAL.html</v>
      </c>
    </row>
    <row r="173">
      <c r="A173" s="2" t="s">
        <v>261</v>
      </c>
      <c r="B173" s="2" t="s">
        <v>284</v>
      </c>
      <c r="D173" s="4" t="s">
        <v>285</v>
      </c>
      <c r="E173" s="3" t="str">
        <f>HYPERLINK("https://drive.google.com/file/d/1Z-CTPNCSCB7cm78A6e6ZKujDRIWJgL8Q/view?usp=sharing","AI-Image-Generator-AI-photo-booth-rentals-SOCAL.html")</f>
        <v>AI-Image-Generator-AI-photo-booth-rentals-SOCAL.html</v>
      </c>
    </row>
    <row r="174">
      <c r="A174" s="2" t="s">
        <v>261</v>
      </c>
      <c r="B174" s="2" t="s">
        <v>286</v>
      </c>
      <c r="D174" s="4" t="s">
        <v>287</v>
      </c>
      <c r="E174" s="3" t="str">
        <f>HYPERLINK("https://drive.google.com/file/d/1SVLCOGeT35nBuaUYEN7CVpyFDHB99SEL/view?usp=sharing","AI-filter-feature-AI-photo-booth-rentals-SOCAL.html")</f>
        <v>AI-filter-feature-AI-photo-booth-rentals-SOCAL.html</v>
      </c>
    </row>
    <row r="175">
      <c r="A175" s="2" t="s">
        <v>261</v>
      </c>
      <c r="B175" s="2" t="s">
        <v>288</v>
      </c>
      <c r="D175" s="4" t="s">
        <v>289</v>
      </c>
      <c r="E175" s="3" t="str">
        <f>HYPERLINK("https://drive.google.com/file/d/1CcCIQPpgfTwxU8dc5dqJ4zjQ7krklNVc/view?usp=sharing","AI-Photo-Booth-AI-photo-booth-rentals-SOCAL.html")</f>
        <v>AI-Photo-Booth-AI-photo-booth-rentals-SOCAL.html</v>
      </c>
    </row>
    <row r="176">
      <c r="A176" s="2" t="s">
        <v>261</v>
      </c>
      <c r="B176" s="2" t="s">
        <v>290</v>
      </c>
      <c r="D176" s="4" t="s">
        <v>291</v>
      </c>
      <c r="E176" s="3" t="str">
        <f>HYPERLINK("https://drive.google.com/file/d/1tYptroO9c0axMTWAVGeB-kZNbisrIQSN/view?usp=sharing","AI-Photobooth-AI-photo-booth-rentals-SOCAL.html")</f>
        <v>AI-Photobooth-AI-photo-booth-rentals-SOCAL.html</v>
      </c>
    </row>
    <row r="177">
      <c r="A177" s="2" t="s">
        <v>261</v>
      </c>
      <c r="B177" s="2" t="s">
        <v>292</v>
      </c>
      <c r="D177" s="4" t="s">
        <v>293</v>
      </c>
      <c r="E177" s="3" t="str">
        <f>HYPERLINK("https://drive.google.com/file/d/1tDlkrd6oQjJifjjO3Hzu8R91zJrWjtfa/view?usp=sharing","AI-Transform-AI-photo-booth-rentals-SOCAL.html")</f>
        <v>AI-Transform-AI-photo-booth-rentals-SOCAL.html</v>
      </c>
    </row>
    <row r="178">
      <c r="A178" s="2" t="s">
        <v>261</v>
      </c>
      <c r="B178" s="2" t="s">
        <v>294</v>
      </c>
      <c r="D178" s="4" t="s">
        <v>295</v>
      </c>
      <c r="E178" s="3" t="str">
        <f>HYPERLINK("https://drive.google.com/file/d/14g8ksobJZkIC-dsfrPa5AhVG8_y-ddV9/view?usp=sharing","AI-Background-Swapping-Filter-AI-photo-booth-rentals-SOCAL.html")</f>
        <v>AI-Background-Swapping-Filter-AI-photo-booth-rentals-SOCAL.html</v>
      </c>
    </row>
    <row r="179">
      <c r="A179" s="2" t="s">
        <v>261</v>
      </c>
      <c r="B179" s="2" t="s">
        <v>296</v>
      </c>
      <c r="D179" s="4" t="s">
        <v>297</v>
      </c>
      <c r="E179" s="3" t="str">
        <f>HYPERLINK("https://drive.google.com/file/d/1yz8l38cZkqu_OSbFepbY2E3O44pSLWgY/view?usp=sharing","Generative-AI-AI-photo-booth-rentals-SOCAL.html")</f>
        <v>Generative-AI-AI-photo-booth-rentals-SOCAL.html</v>
      </c>
    </row>
    <row r="180">
      <c r="A180" s="2" t="s">
        <v>261</v>
      </c>
      <c r="B180" s="2" t="s">
        <v>298</v>
      </c>
      <c r="D180" s="4" t="s">
        <v>299</v>
      </c>
      <c r="E180" s="3" t="str">
        <f>HYPERLINK("https://drive.google.com/file/d/1ycnXZctDAQDU_to2GC_Drv2yVjiOdGEh/view?usp=sharing","photo-booth-rentals-Orange-County-AI-photo-booth-rentals-SOCAL.html")</f>
        <v>photo-booth-rentals-Orange-County-AI-photo-booth-rentals-SOCAL.html</v>
      </c>
    </row>
    <row r="181">
      <c r="A181" s="2" t="s">
        <v>261</v>
      </c>
      <c r="B181" s="2" t="s">
        <v>300</v>
      </c>
      <c r="D181" s="4" t="s">
        <v>301</v>
      </c>
      <c r="E181" s="3" t="str">
        <f>HYPERLINK("https://drive.google.com/file/d/1QZDMy3iwaPeEAUPP93IzipJrpFruqefy/view?usp=sharing","photo-booth-rentals.LA--AI-photo-booth-rentals-SOCAL.html")</f>
        <v>photo-booth-rentals.LA--AI-photo-booth-rentals-SOCAL.html</v>
      </c>
    </row>
    <row r="182">
      <c r="A182" s="2" t="s">
        <v>261</v>
      </c>
      <c r="B182" s="2" t="s">
        <v>302</v>
      </c>
      <c r="D182" s="4" t="s">
        <v>303</v>
      </c>
      <c r="E182" s="3" t="str">
        <f>HYPERLINK("https://drive.google.com/file/d/1dV-8qJn0MTSWvMTnDJpY7I1kY_P2XedX/view?usp=sharing","AI-Face-Swap-Filter-AI-photo-booth-rentals-SOCAL.html")</f>
        <v>AI-Face-Swap-Filter-AI-photo-booth-rentals-SOCAL.html</v>
      </c>
    </row>
    <row r="183" ht="112.5" customHeight="1">
      <c r="A183" s="2" t="s">
        <v>304</v>
      </c>
      <c r="B183" s="2" t="s">
        <v>305</v>
      </c>
      <c r="C183" s="3" t="str">
        <f>HYPERLINK("https://drive.google.com/file/d/1sjOQX8VWgqrLj1QXjx1viQXXDhYwn_Ae/view?usp=sharing", IMAGE("https://api.qrserver.com/v1/create-qr-code/?size=150x150&amp;data=https://drive.google.com/file/d/1sjOQX8VWgqrLj1QXjx1viQXXDhYwn_Ae/view?usp=sharing",1))</f>
        <v/>
      </c>
      <c r="D183" s="4" t="s">
        <v>306</v>
      </c>
      <c r="E183" s="3" t="str">
        <f>HYPERLINK("https://drive.google.com/file/d/1sjOQX8VWgqrLj1QXjx1viQXXDhYwn_Ae/view?usp=sharing","AI photo booth rentals SOCAL-AI photo booth rentals SOCAL.ods")</f>
        <v>AI photo booth rentals SOCAL-AI photo booth rentals SOCAL.ods</v>
      </c>
    </row>
    <row r="184" ht="112.5" customHeight="1">
      <c r="A184" s="2" t="s">
        <v>307</v>
      </c>
      <c r="B184" s="2" t="s">
        <v>308</v>
      </c>
      <c r="C184" s="3" t="str">
        <f>HYPERLINK("https://docs.google.com/spreadsheets/d/1gSVpZSt6z8tyhHx8i_cDLuVliUF05_l7/edit?usp=sharing&amp;rtpof=true&amp;sd=true", IMAGE("https://api.qrserver.com/v1/create-qr-code/?size=150x150&amp;data=https://docs.google.com/spreadsheets/d/1gSVpZSt6z8tyhHx8i_cDLuVliUF05_l7/edit?usp=sharing&amp;rtpof=true&amp;sd=true",1))</f>
        <v/>
      </c>
      <c r="D184" s="4" t="s">
        <v>309</v>
      </c>
      <c r="E184" s="3" t="str">
        <f>HYPERLINK("https://docs.google.com/spreadsheets/d/1gSVpZSt6z8tyhHx8i_cDLuVliUF05_l7/edit?usp=sharing&amp;rtpof=true&amp;sd=true","AI photo booth rentals SOCAL-AI photo booth rentals SOCAL.xlsx")</f>
        <v>AI photo booth rentals SOCAL-AI photo booth rentals SOCAL.xlsx</v>
      </c>
    </row>
    <row r="185" ht="112.5" customHeight="1">
      <c r="A185" s="2" t="s">
        <v>304</v>
      </c>
      <c r="B185" s="2" t="s">
        <v>310</v>
      </c>
      <c r="C185" s="3" t="str">
        <f>HYPERLINK("https://drive.google.com/file/d/1m8en6ff_ybR7coz1S4siudWDHdcc5k3E/view?usp=sharing", IMAGE("https://api.qrserver.com/v1/create-qr-code/?size=150x150&amp;data=https://drive.google.com/file/d/1m8en6ff_ybR7coz1S4siudWDHdcc5k3E/view?usp=sharing",1))</f>
        <v/>
      </c>
      <c r="D185" s="4" t="s">
        <v>311</v>
      </c>
      <c r="E185" s="3" t="str">
        <f>HYPERLINK("https://drive.google.com/file/d/1m8en6ff_ybR7coz1S4siudWDHdcc5k3E/view?usp=sharing","AI photo booth rentals SOCAL-Keywords.ods")</f>
        <v>AI photo booth rentals SOCAL-Keywords.ods</v>
      </c>
    </row>
    <row r="186" ht="112.5" customHeight="1">
      <c r="A186" s="2" t="s">
        <v>307</v>
      </c>
      <c r="B186" s="2" t="s">
        <v>312</v>
      </c>
      <c r="C186" s="3" t="str">
        <f>HYPERLINK("https://docs.google.com/spreadsheets/d/1_mUEsPIQhiKT-EQVz8KG1yDKVAqKxNqt/edit?usp=sharing&amp;ouid=115602453726005426174&amp;rtpof=true&amp;sd=true", IMAGE("https://api.qrserver.com/v1/create-qr-code/?size=150x150&amp;data=https://docs.google.com/spreadsheets/d/1_mUEsPIQhiKT-EQVz8KG1yDKVAqKxNqt/edit?usp=sharing&amp;ouid=115602453726005426174&amp;rtpof=true&amp;sd=true",1))</f>
        <v/>
      </c>
      <c r="D186" s="4" t="s">
        <v>313</v>
      </c>
      <c r="E186" s="3" t="str">
        <f>HYPERLINK("https://docs.google.com/spreadsheets/d/1_mUEsPIQhiKT-EQVz8KG1yDKVAqKxNqt/edit?usp=sharing&amp;ouid=115602453726005426174&amp;rtpof=true&amp;sd=true","AI photo booth rentals SOCAL-Keywords.xlsx")</f>
        <v>AI photo booth rentals SOCAL-Keywords.xlsx</v>
      </c>
    </row>
    <row r="187" ht="112.5" customHeight="1">
      <c r="A187" s="2" t="s">
        <v>304</v>
      </c>
      <c r="B187" s="2" t="s">
        <v>314</v>
      </c>
      <c r="C187" s="3" t="str">
        <f>HYPERLINK("https://drive.google.com/file/d/1Qbe9B381hgYh8U0PGr3C3lrs_fmGJ16R/view?usp=sharing", IMAGE("https://api.qrserver.com/v1/create-qr-code/?size=150x150&amp;data=https://drive.google.com/file/d/1Qbe9B381hgYh8U0PGr3C3lrs_fmGJ16R/view?usp=sharing",1))</f>
        <v/>
      </c>
      <c r="D187" s="4" t="s">
        <v>315</v>
      </c>
      <c r="E187" s="3" t="str">
        <f>HYPERLINK("https://drive.google.com/file/d/1Qbe9B381hgYh8U0PGr3C3lrs_fmGJ16R/view?usp=sharing","AI photo booth rentals SOCAL-Content.ods")</f>
        <v>AI photo booth rentals SOCAL-Content.ods</v>
      </c>
    </row>
    <row r="188" ht="112.5" customHeight="1">
      <c r="A188" s="2" t="s">
        <v>307</v>
      </c>
      <c r="B188" s="2" t="s">
        <v>316</v>
      </c>
      <c r="C188" s="3" t="str">
        <f>HYPERLINK("https://docs.google.com/spreadsheets/d/1fOtHDmXzJlXrjV-SiOey9em7S1arDdFu/edit?usp=sharing&amp;rtpof=true&amp;sd=true", IMAGE("https://api.qrserver.com/v1/create-qr-code/?size=150x150&amp;data=https://docs.google.com/spreadsheets/d/1fOtHDmXzJlXrjV-SiOey9em7S1arDdFu/edit?usp=sharing&amp;rtpof=true&amp;sd=true",1))</f>
        <v/>
      </c>
      <c r="D188" s="4" t="s">
        <v>317</v>
      </c>
      <c r="E188" s="3" t="str">
        <f>HYPERLINK("https://docs.google.com/spreadsheets/d/1fOtHDmXzJlXrjV-SiOey9em7S1arDdFu/edit?usp=sharing&amp;rtpof=true&amp;sd=true","AI photo booth rentals SOCAL-Content.xlsx")</f>
        <v>AI photo booth rentals SOCAL-Content.xlsx</v>
      </c>
    </row>
    <row r="189" ht="112.5" customHeight="1">
      <c r="A189" s="2" t="s">
        <v>304</v>
      </c>
      <c r="B189" s="2" t="s">
        <v>318</v>
      </c>
      <c r="C189" s="3" t="str">
        <f>HYPERLINK("https://drive.google.com/file/d/1WGpzvh4TxT6m17sQ43E3vnHXD-SeVkCn/view?usp=sharing", IMAGE("https://api.qrserver.com/v1/create-qr-code/?size=150x150&amp;data=https://drive.google.com/file/d/1WGpzvh4TxT6m17sQ43E3vnHXD-SeVkCn/view?usp=sharing",1))</f>
        <v/>
      </c>
      <c r="D189" s="4" t="s">
        <v>319</v>
      </c>
      <c r="E189" s="3" t="str">
        <f>HYPERLINK("https://drive.google.com/file/d/1WGpzvh4TxT6m17sQ43E3vnHXD-SeVkCn/view?usp=sharing","AI photo booth rentals SOCAL-Calendar Events.ods")</f>
        <v>AI photo booth rentals SOCAL-Calendar Events.ods</v>
      </c>
    </row>
    <row r="190" ht="112.5" customHeight="1">
      <c r="A190" s="2" t="s">
        <v>307</v>
      </c>
      <c r="B190" s="2" t="s">
        <v>320</v>
      </c>
      <c r="C190" s="3" t="str">
        <f>HYPERLINK("https://docs.google.com/spreadsheets/d/13Eh90vcTOq5tDsAWbdofDl7RI_vbwFgT/edit?usp=sharing&amp;rtpof=true&amp;sd=true", IMAGE("https://api.qrserver.com/v1/create-qr-code/?size=150x150&amp;data=https://docs.google.com/spreadsheets/d/13Eh90vcTOq5tDsAWbdofDl7RI_vbwFgT/edit?usp=sharing&amp;rtpof=true&amp;sd=true",1))</f>
        <v/>
      </c>
      <c r="D190" s="4" t="s">
        <v>321</v>
      </c>
      <c r="E190" s="3" t="str">
        <f>HYPERLINK("https://docs.google.com/spreadsheets/d/13Eh90vcTOq5tDsAWbdofDl7RI_vbwFgT/edit?usp=sharing&amp;rtpof=true&amp;sd=true","AI photo booth rentals SOCAL-Calendar Events.xlsx")</f>
        <v>AI photo booth rentals SOCAL-Calendar Events.xlsx</v>
      </c>
    </row>
    <row r="191" ht="112.5" customHeight="1">
      <c r="A191" s="2" t="s">
        <v>304</v>
      </c>
      <c r="B191" s="2" t="s">
        <v>322</v>
      </c>
      <c r="C191" s="3" t="str">
        <f>HYPERLINK("https://drive.google.com/file/d/1WO8BzeNmx7L-G1KisgYZDP7tsz4LE5rp/view?usp=sharing", IMAGE("https://api.qrserver.com/v1/create-qr-code/?size=150x150&amp;data=https://drive.google.com/file/d/1WO8BzeNmx7L-G1KisgYZDP7tsz4LE5rp/view?usp=sharing",1))</f>
        <v/>
      </c>
      <c r="D191" s="4" t="s">
        <v>323</v>
      </c>
      <c r="E191" s="3" t="str">
        <f>HYPERLINK("https://drive.google.com/file/d/1WO8BzeNmx7L-G1KisgYZDP7tsz4LE5rp/view?usp=sharing","AI photo booth rentals SOCAL-RSS Feeds.ods")</f>
        <v>AI photo booth rentals SOCAL-RSS Feeds.ods</v>
      </c>
    </row>
    <row r="192" ht="112.5" customHeight="1">
      <c r="A192" s="2" t="s">
        <v>307</v>
      </c>
      <c r="B192" s="2" t="s">
        <v>324</v>
      </c>
      <c r="C192" s="3" t="str">
        <f>HYPERLINK("https://docs.google.com/spreadsheets/d/10a3f-Bb0rGF4s8wd5ZiXvKVf5UJFL-wu/edit?usp=sharing&amp;ouid=115602453726005426174&amp;rtpof=true&amp;sd=true", IMAGE("https://api.qrserver.com/v1/create-qr-code/?size=150x150&amp;data=https://docs.google.com/spreadsheets/d/10a3f-Bb0rGF4s8wd5ZiXvKVf5UJFL-wu/edit?usp=sharing&amp;ouid=115602453726005426174&amp;rtpof=true&amp;sd=true",1))</f>
        <v/>
      </c>
      <c r="D192" s="4" t="s">
        <v>325</v>
      </c>
      <c r="E192" s="3" t="str">
        <f>HYPERLINK("https://docs.google.com/spreadsheets/d/10a3f-Bb0rGF4s8wd5ZiXvKVf5UJFL-wu/edit?usp=sharing&amp;ouid=115602453726005426174&amp;rtpof=true&amp;sd=true","AI photo booth rentals SOCAL-RSS Feeds.xlsx")</f>
        <v>AI photo booth rentals SOCAL-RSS Feeds.xlsx</v>
      </c>
    </row>
    <row r="193" ht="112.5" customHeight="1">
      <c r="A193" s="2" t="s">
        <v>304</v>
      </c>
      <c r="B193" s="2" t="s">
        <v>326</v>
      </c>
      <c r="C193" s="3" t="str">
        <f>HYPERLINK("https://drive.google.com/file/d/1CIWjRoC3HdYgbn9aauSxzHoWPMBV9uE3/view?usp=sharing", IMAGE("https://api.qrserver.com/v1/create-qr-code/?size=150x150&amp;data=https://drive.google.com/file/d/1CIWjRoC3HdYgbn9aauSxzHoWPMBV9uE3/view?usp=sharing",1))</f>
        <v/>
      </c>
      <c r="D193" s="4" t="s">
        <v>327</v>
      </c>
      <c r="E193" s="3" t="str">
        <f>HYPERLINK("https://drive.google.com/file/d/1CIWjRoC3HdYgbn9aauSxzHoWPMBV9uE3/view?usp=sharing","AI photo booth rentals SOCAL-Iframe Embeds.ods")</f>
        <v>AI photo booth rentals SOCAL-Iframe Embeds.ods</v>
      </c>
    </row>
    <row r="194" ht="112.5" customHeight="1">
      <c r="A194" s="2" t="s">
        <v>307</v>
      </c>
      <c r="B194" s="2" t="s">
        <v>328</v>
      </c>
      <c r="C194" s="3" t="str">
        <f>HYPERLINK("https://docs.google.com/spreadsheets/d/18hv-MtazFV-bGaXUYRSir_yBHLSVJ_Yc/edit?usp=sharing&amp;ouid=115602453726005426174&amp;rtpof=true&amp;sd=true", IMAGE("https://api.qrserver.com/v1/create-qr-code/?size=150x150&amp;data=https://docs.google.com/spreadsheets/d/18hv-MtazFV-bGaXUYRSir_yBHLSVJ_Yc/edit?usp=sharing&amp;ouid=115602453726005426174&amp;rtpof=true&amp;sd=true",1))</f>
        <v/>
      </c>
      <c r="D194" s="4" t="s">
        <v>329</v>
      </c>
      <c r="E194" s="3" t="str">
        <f>HYPERLINK("https://docs.google.com/spreadsheets/d/18hv-MtazFV-bGaXUYRSir_yBHLSVJ_Yc/edit?usp=sharing&amp;ouid=115602453726005426174&amp;rtpof=true&amp;sd=true","AI photo booth rentals SOCAL-Iframe Embeds.xlsx")</f>
        <v>AI photo booth rentals SOCAL-Iframe Embeds.xlsx</v>
      </c>
    </row>
    <row r="195" ht="112.5" customHeight="1">
      <c r="A195" s="2" t="s">
        <v>330</v>
      </c>
      <c r="B195" s="2" t="s">
        <v>331</v>
      </c>
      <c r="C195" s="3" t="str">
        <f>HYPERLINK("https://drive.google.com/file/d/1qMtPetGtL-C_OSCCcXGvr54XCxDs9ZOZ/view?usp=sharing", IMAGE("https://api.qrserver.com/v1/create-qr-code/?size=150x150&amp;data=https://drive.google.com/file/d/1qMtPetGtL-C_OSCCcXGvr54XCxDs9ZOZ/view?usp=sharing",1))</f>
        <v/>
      </c>
      <c r="D195" s="4" t="s">
        <v>332</v>
      </c>
      <c r="E195" s="3" t="str">
        <f>HYPERLINK("https://drive.google.com/file/d/1qMtPetGtL-C_OSCCcXGvr54XCxDs9ZOZ/view?usp=sharing","AI Photo Lounge Photo Booth Rental.rtf")</f>
        <v>AI Photo Lounge Photo Booth Rental.rtf</v>
      </c>
    </row>
    <row r="196" ht="112.5" customHeight="1">
      <c r="A196" s="2" t="s">
        <v>333</v>
      </c>
      <c r="B196" s="2" t="s">
        <v>334</v>
      </c>
      <c r="C196" s="3" t="str">
        <f>HYPERLINK("https://drive.google.com/file/d/1wBePdcprkeb3mro7RB0GIkc8x35HHw__/view?usp=sharing", IMAGE("https://api.qrserver.com/v1/create-qr-code/?size=150x150&amp;data=https://drive.google.com/file/d/1wBePdcprkeb3mro7RB0GIkc8x35HHw__/view?usp=sharing",1))</f>
        <v/>
      </c>
      <c r="D196" s="4" t="s">
        <v>335</v>
      </c>
      <c r="E196" s="3" t="str">
        <f>HYPERLINK("https://drive.google.com/file/d/1wBePdcprkeb3mro7RB0GIkc8x35HHw__/view?usp=sharing","AI Photo Lounge Photo Booth Rental.txt")</f>
        <v>AI Photo Lounge Photo Booth Rental.txt</v>
      </c>
    </row>
    <row r="197" ht="112.5" customHeight="1">
      <c r="A197" s="2" t="s">
        <v>330</v>
      </c>
      <c r="B197" s="2" t="s">
        <v>336</v>
      </c>
      <c r="C197" s="3" t="str">
        <f>HYPERLINK("https://drive.google.com/file/d/1pM8c0mFi9fYopBibEvvXxMoiLT49ZbhG/view?usp=sharing", IMAGE("https://api.qrserver.com/v1/create-qr-code/?size=150x150&amp;data=https://drive.google.com/file/d/1pM8c0mFi9fYopBibEvvXxMoiLT49ZbhG/view?usp=sharing",1))</f>
        <v/>
      </c>
      <c r="D197" s="4" t="s">
        <v>337</v>
      </c>
      <c r="E197" s="3" t="str">
        <f>HYPERLINK("https://drive.google.com/file/d/1pM8c0mFi9fYopBibEvvXxMoiLT49ZbhG/view?usp=sharing","AI Image Generator.rtf")</f>
        <v>AI Image Generator.rtf</v>
      </c>
    </row>
    <row r="198" ht="112.5" customHeight="1">
      <c r="A198" s="2" t="s">
        <v>333</v>
      </c>
      <c r="B198" s="2" t="s">
        <v>338</v>
      </c>
      <c r="C198" s="3" t="str">
        <f>HYPERLINK("https://drive.google.com/file/d/1j_PXfG5O2sAqVfzb5fudupSKs9_s5cci/view?usp=sharing", IMAGE("https://api.qrserver.com/v1/create-qr-code/?size=150x150&amp;data=https://drive.google.com/file/d/1j_PXfG5O2sAqVfzb5fudupSKs9_s5cci/view?usp=sharing",1))</f>
        <v/>
      </c>
      <c r="D198" s="4" t="s">
        <v>339</v>
      </c>
      <c r="E198" s="3" t="str">
        <f>HYPERLINK("https://drive.google.com/file/d/1j_PXfG5O2sAqVfzb5fudupSKs9_s5cci/view?usp=sharing","AI Image Generator.txt")</f>
        <v>AI Image Generator.txt</v>
      </c>
    </row>
    <row r="199" ht="112.5" customHeight="1">
      <c r="A199" s="2" t="s">
        <v>330</v>
      </c>
      <c r="B199" s="2" t="s">
        <v>340</v>
      </c>
      <c r="C199" s="3" t="str">
        <f>HYPERLINK("https://drive.google.com/file/d/1WSBIQuTDcniqsYyZaRP1JkuYypo_M6AY/view?usp=sharing", IMAGE("https://api.qrserver.com/v1/create-qr-code/?size=150x150&amp;data=https://drive.google.com/file/d/1WSBIQuTDcniqsYyZaRP1JkuYypo_M6AY/view?usp=sharing",1))</f>
        <v/>
      </c>
      <c r="D199" s="4" t="s">
        <v>341</v>
      </c>
      <c r="E199" s="3" t="str">
        <f>HYPERLINK("https://drive.google.com/file/d/1WSBIQuTDcniqsYyZaRP1JkuYypo_M6AY/view?usp=sharing","AI filter feature.rtf")</f>
        <v>AI filter feature.rtf</v>
      </c>
    </row>
    <row r="200" ht="112.5" customHeight="1">
      <c r="A200" s="2" t="s">
        <v>333</v>
      </c>
      <c r="B200" s="2" t="s">
        <v>342</v>
      </c>
      <c r="C200" s="3" t="str">
        <f>HYPERLINK("https://drive.google.com/file/d/1FLezqgxvl7x0iIXgDSJ1-Hv2pIYMnWMJ/view?usp=sharing", IMAGE("https://api.qrserver.com/v1/create-qr-code/?size=150x150&amp;data=https://drive.google.com/file/d/1FLezqgxvl7x0iIXgDSJ1-Hv2pIYMnWMJ/view?usp=sharing",1))</f>
        <v/>
      </c>
      <c r="D200" s="4" t="s">
        <v>343</v>
      </c>
      <c r="E200" s="3" t="str">
        <f>HYPERLINK("https://drive.google.com/file/d/1FLezqgxvl7x0iIXgDSJ1-Hv2pIYMnWMJ/view?usp=sharing","AI filter feature.txt")</f>
        <v>AI filter feature.txt</v>
      </c>
    </row>
    <row r="201" ht="112.5" customHeight="1">
      <c r="A201" s="2" t="s">
        <v>330</v>
      </c>
      <c r="B201" s="2" t="s">
        <v>344</v>
      </c>
      <c r="C201" s="3" t="str">
        <f>HYPERLINK("https://drive.google.com/file/d/19Zc6rH233oOqj7E_DtLEeqCVIeFxjcJZ/view?usp=sharing", IMAGE("https://api.qrserver.com/v1/create-qr-code/?size=150x150&amp;data=https://drive.google.com/file/d/19Zc6rH233oOqj7E_DtLEeqCVIeFxjcJZ/view?usp=sharing",1))</f>
        <v/>
      </c>
      <c r="D201" s="4" t="s">
        <v>345</v>
      </c>
      <c r="E201" s="3" t="str">
        <f>HYPERLINK("https://drive.google.com/file/d/19Zc6rH233oOqj7E_DtLEeqCVIeFxjcJZ/view?usp=sharing","AI Photo Booth.rtf")</f>
        <v>AI Photo Booth.rtf</v>
      </c>
    </row>
    <row r="202" ht="112.5" customHeight="1">
      <c r="A202" s="2" t="s">
        <v>333</v>
      </c>
      <c r="B202" s="2" t="s">
        <v>346</v>
      </c>
      <c r="C202" s="3" t="str">
        <f>HYPERLINK("https://drive.google.com/file/d/1_7fYq85Md2tEd1my_HcV1W9znKLw8ItQ/view?usp=sharing", IMAGE("https://api.qrserver.com/v1/create-qr-code/?size=150x150&amp;data=https://drive.google.com/file/d/1_7fYq85Md2tEd1my_HcV1W9znKLw8ItQ/view?usp=sharing",1))</f>
        <v/>
      </c>
      <c r="D202" s="4" t="s">
        <v>347</v>
      </c>
      <c r="E202" s="3" t="str">
        <f>HYPERLINK("https://drive.google.com/file/d/1_7fYq85Md2tEd1my_HcV1W9znKLw8ItQ/view?usp=sharing","AI Photo Booth.txt")</f>
        <v>AI Photo Booth.txt</v>
      </c>
    </row>
    <row r="203" ht="112.5" customHeight="1">
      <c r="A203" s="2" t="s">
        <v>330</v>
      </c>
      <c r="B203" s="2" t="s">
        <v>348</v>
      </c>
      <c r="C203" s="3" t="str">
        <f>HYPERLINK("https://drive.google.com/file/d/1fG1D-qLja85Lb5-WJWVSP9EHI9xnm6CB/view?usp=sharing", IMAGE("https://api.qrserver.com/v1/create-qr-code/?size=150x150&amp;data=https://drive.google.com/file/d/1fG1D-qLja85Lb5-WJWVSP9EHI9xnm6CB/view?usp=sharing",1))</f>
        <v/>
      </c>
      <c r="D203" s="4" t="s">
        <v>349</v>
      </c>
      <c r="E203" s="3" t="str">
        <f>HYPERLINK("https://drive.google.com/file/d/1fG1D-qLja85Lb5-WJWVSP9EHI9xnm6CB/view?usp=sharing","AI Photobooth.rtf")</f>
        <v>AI Photobooth.rtf</v>
      </c>
    </row>
    <row r="204" ht="112.5" customHeight="1">
      <c r="A204" s="2" t="s">
        <v>333</v>
      </c>
      <c r="B204" s="2" t="s">
        <v>350</v>
      </c>
      <c r="C204" s="3" t="str">
        <f>HYPERLINK("https://drive.google.com/file/d/1nI4cvWBfuMdZB0AGZMlh3Taak7m26rvz/view?usp=sharing", IMAGE("https://api.qrserver.com/v1/create-qr-code/?size=150x150&amp;data=https://drive.google.com/file/d/1nI4cvWBfuMdZB0AGZMlh3Taak7m26rvz/view?usp=sharing",1))</f>
        <v/>
      </c>
      <c r="D204" s="4" t="s">
        <v>351</v>
      </c>
      <c r="E204" s="3" t="str">
        <f>HYPERLINK("https://drive.google.com/file/d/1nI4cvWBfuMdZB0AGZMlh3Taak7m26rvz/view?usp=sharing","AI Photobooth.txt")</f>
        <v>AI Photobooth.txt</v>
      </c>
    </row>
    <row r="205" ht="112.5" customHeight="1">
      <c r="A205" s="2" t="s">
        <v>330</v>
      </c>
      <c r="B205" s="2" t="s">
        <v>352</v>
      </c>
      <c r="C205" s="3" t="str">
        <f>HYPERLINK("https://drive.google.com/file/d/1vKiljaJIUFA0uNcsJUqU6aMLnUbzKnv3/view?usp=sharing", IMAGE("https://api.qrserver.com/v1/create-qr-code/?size=150x150&amp;data=https://drive.google.com/file/d/1vKiljaJIUFA0uNcsJUqU6aMLnUbzKnv3/view?usp=sharing",1))</f>
        <v/>
      </c>
      <c r="D205" s="4" t="s">
        <v>353</v>
      </c>
      <c r="E205" s="3" t="str">
        <f>HYPERLINK("https://drive.google.com/file/d/1vKiljaJIUFA0uNcsJUqU6aMLnUbzKnv3/view?usp=sharing","AI Transform.rtf")</f>
        <v>AI Transform.rtf</v>
      </c>
    </row>
    <row r="206" ht="112.5" customHeight="1">
      <c r="A206" s="2" t="s">
        <v>333</v>
      </c>
      <c r="B206" s="2" t="s">
        <v>354</v>
      </c>
      <c r="C206" s="3" t="str">
        <f>HYPERLINK("https://drive.google.com/file/d/15ZBeKoEiWGKNowhyWuODfoYPk9ys3-20/view?usp=sharing", IMAGE("https://api.qrserver.com/v1/create-qr-code/?size=150x150&amp;data=https://drive.google.com/file/d/15ZBeKoEiWGKNowhyWuODfoYPk9ys3-20/view?usp=sharing",1))</f>
        <v/>
      </c>
      <c r="D206" s="4" t="s">
        <v>355</v>
      </c>
      <c r="E206" s="3" t="str">
        <f>HYPERLINK("https://drive.google.com/file/d/15ZBeKoEiWGKNowhyWuODfoYPk9ys3-20/view?usp=sharing","AI Transform.txt")</f>
        <v>AI Transform.txt</v>
      </c>
    </row>
    <row r="207" ht="112.5" customHeight="1">
      <c r="A207" s="2" t="s">
        <v>330</v>
      </c>
      <c r="B207" s="2" t="s">
        <v>356</v>
      </c>
      <c r="C207" s="3" t="str">
        <f>HYPERLINK("https://drive.google.com/file/d/1nXAK3_rF218LjOO7wRXFGqoQ5GyETgLi/view?usp=sharing", IMAGE("https://api.qrserver.com/v1/create-qr-code/?size=150x150&amp;data=https://drive.google.com/file/d/1nXAK3_rF218LjOO7wRXFGqoQ5GyETgLi/view?usp=sharing",1))</f>
        <v/>
      </c>
      <c r="D207" s="4" t="s">
        <v>357</v>
      </c>
      <c r="E207" s="3" t="str">
        <f>HYPERLINK("https://drive.google.com/file/d/1nXAK3_rF218LjOO7wRXFGqoQ5GyETgLi/view?usp=sharing","AI Background Swapping Filter.rtf")</f>
        <v>AI Background Swapping Filter.rtf</v>
      </c>
    </row>
    <row r="208" ht="112.5" customHeight="1">
      <c r="A208" s="2" t="s">
        <v>333</v>
      </c>
      <c r="B208" s="2" t="s">
        <v>358</v>
      </c>
      <c r="C208" s="3" t="str">
        <f>HYPERLINK("https://drive.google.com/file/d/1tGeK3bQg3bJJ6kzzYyUyC7Noi2l3XkrI/view?usp=sharing", IMAGE("https://api.qrserver.com/v1/create-qr-code/?size=150x150&amp;data=https://drive.google.com/file/d/1tGeK3bQg3bJJ6kzzYyUyC7Noi2l3XkrI/view?usp=sharing",1))</f>
        <v/>
      </c>
      <c r="D208" s="4" t="s">
        <v>359</v>
      </c>
      <c r="E208" s="3" t="str">
        <f>HYPERLINK("https://drive.google.com/file/d/1tGeK3bQg3bJJ6kzzYyUyC7Noi2l3XkrI/view?usp=sharing","AI Background Swapping Filter.txt")</f>
        <v>AI Background Swapping Filter.txt</v>
      </c>
    </row>
    <row r="209" ht="112.5" customHeight="1">
      <c r="A209" s="2" t="s">
        <v>330</v>
      </c>
      <c r="B209" s="2" t="s">
        <v>360</v>
      </c>
      <c r="C209" s="3" t="str">
        <f>HYPERLINK("https://drive.google.com/file/d/117qxD9X0RvVMEFUNFl7miMOe906w5arp/view?usp=sharing", IMAGE("https://api.qrserver.com/v1/create-qr-code/?size=150x150&amp;data=https://drive.google.com/file/d/117qxD9X0RvVMEFUNFl7miMOe906w5arp/view?usp=sharing",1))</f>
        <v/>
      </c>
      <c r="D209" s="4" t="s">
        <v>361</v>
      </c>
      <c r="E209" s="3" t="str">
        <f>HYPERLINK("https://drive.google.com/file/d/117qxD9X0RvVMEFUNFl7miMOe906w5arp/view?usp=sharing","Generative AI.rtf")</f>
        <v>Generative AI.rtf</v>
      </c>
    </row>
    <row r="210" ht="112.5" customHeight="1">
      <c r="A210" s="2" t="s">
        <v>333</v>
      </c>
      <c r="B210" s="2" t="s">
        <v>362</v>
      </c>
      <c r="C210" s="3" t="str">
        <f>HYPERLINK("https://drive.google.com/file/d/1ZChDz1TxwkPEiWelg_-84KX4eCNSW0lT/view?usp=sharing", IMAGE("https://api.qrserver.com/v1/create-qr-code/?size=150x150&amp;data=https://drive.google.com/file/d/1ZChDz1TxwkPEiWelg_-84KX4eCNSW0lT/view?usp=sharing",1))</f>
        <v/>
      </c>
      <c r="D210" s="4" t="s">
        <v>363</v>
      </c>
      <c r="E210" s="3" t="str">
        <f>HYPERLINK("https://drive.google.com/file/d/1ZChDz1TxwkPEiWelg_-84KX4eCNSW0lT/view?usp=sharing","Generative AI.txt")</f>
        <v>Generative AI.txt</v>
      </c>
    </row>
    <row r="211" ht="112.5" customHeight="1">
      <c r="A211" s="2" t="s">
        <v>330</v>
      </c>
      <c r="B211" s="2" t="s">
        <v>364</v>
      </c>
      <c r="C211" s="3" t="str">
        <f>HYPERLINK("https://drive.google.com/file/d/1AJngmbjjHBhoGMJ__lb4ItaduRSQivYv/view?usp=sharing", IMAGE("https://api.qrserver.com/v1/create-qr-code/?size=150x150&amp;data=https://drive.google.com/file/d/1AJngmbjjHBhoGMJ__lb4ItaduRSQivYv/view?usp=sharing",1))</f>
        <v/>
      </c>
      <c r="D211" s="4" t="s">
        <v>365</v>
      </c>
      <c r="E211" s="3" t="str">
        <f>HYPERLINK("https://drive.google.com/file/d/1AJngmbjjHBhoGMJ__lb4ItaduRSQivYv/view?usp=sharing","photo booth rentals Orange County.rtf")</f>
        <v>photo booth rentals Orange County.rtf</v>
      </c>
    </row>
    <row r="212" ht="112.5" customHeight="1">
      <c r="A212" s="2" t="s">
        <v>333</v>
      </c>
      <c r="B212" s="2" t="s">
        <v>366</v>
      </c>
      <c r="C212" s="3" t="str">
        <f>HYPERLINK("https://drive.google.com/file/d/1f4ZUJw0uFK5eCVrOlBCerVYEJipqBH32/view?usp=sharing", IMAGE("https://api.qrserver.com/v1/create-qr-code/?size=150x150&amp;data=https://drive.google.com/file/d/1f4ZUJw0uFK5eCVrOlBCerVYEJipqBH32/view?usp=sharing",1))</f>
        <v/>
      </c>
      <c r="D212" s="4" t="s">
        <v>367</v>
      </c>
      <c r="E212" s="3" t="str">
        <f>HYPERLINK("https://drive.google.com/file/d/1f4ZUJw0uFK5eCVrOlBCerVYEJipqBH32/view?usp=sharing","photo booth rentals Orange County.txt")</f>
        <v>photo booth rentals Orange County.txt</v>
      </c>
    </row>
    <row r="213" ht="112.5" customHeight="1">
      <c r="A213" s="2" t="s">
        <v>330</v>
      </c>
      <c r="B213" s="2" t="s">
        <v>368</v>
      </c>
      <c r="C213" s="3" t="str">
        <f>HYPERLINK("https://drive.google.com/file/d/1rWjX1KEnNA4bujDw4qebputuK20WEqab/view?usp=sharing", IMAGE("https://api.qrserver.com/v1/create-qr-code/?size=150x150&amp;data=https://drive.google.com/file/d/1rWjX1KEnNA4bujDw4qebputuK20WEqab/view?usp=sharing",1))</f>
        <v/>
      </c>
      <c r="D213" s="4" t="s">
        <v>369</v>
      </c>
      <c r="E213" s="3" t="str">
        <f>HYPERLINK("https://drive.google.com/file/d/1rWjX1KEnNA4bujDw4qebputuK20WEqab/view?usp=sharing","photo booth rentals.LA .rtf")</f>
        <v>photo booth rentals.LA .rtf</v>
      </c>
    </row>
    <row r="214" ht="112.5" customHeight="1">
      <c r="A214" s="2" t="s">
        <v>333</v>
      </c>
      <c r="B214" s="2" t="s">
        <v>370</v>
      </c>
      <c r="C214" s="3" t="str">
        <f>HYPERLINK("https://drive.google.com/file/d/1dGp8-n7gQf8AQuNXNHu_krF1DHEPA9ik/view?usp=sharing", IMAGE("https://api.qrserver.com/v1/create-qr-code/?size=150x150&amp;data=https://drive.google.com/file/d/1dGp8-n7gQf8AQuNXNHu_krF1DHEPA9ik/view?usp=sharing",1))</f>
        <v/>
      </c>
      <c r="D214" s="4" t="s">
        <v>371</v>
      </c>
      <c r="E214" s="3" t="str">
        <f>HYPERLINK("https://drive.google.com/file/d/1dGp8-n7gQf8AQuNXNHu_krF1DHEPA9ik/view?usp=sharing","photo booth rentals.LA .txt")</f>
        <v>photo booth rentals.LA .txt</v>
      </c>
    </row>
    <row r="215" ht="112.5" customHeight="1">
      <c r="A215" s="2" t="s">
        <v>330</v>
      </c>
      <c r="B215" s="2" t="s">
        <v>372</v>
      </c>
      <c r="C215" s="3" t="str">
        <f>HYPERLINK("https://drive.google.com/file/d/10k14rUzTV_KoxcGW1fkGAuYnNgsq4h3K/view?usp=sharing", IMAGE("https://api.qrserver.com/v1/create-qr-code/?size=150x150&amp;data=https://drive.google.com/file/d/10k14rUzTV_KoxcGW1fkGAuYnNgsq4h3K/view?usp=sharing",1))</f>
        <v/>
      </c>
      <c r="D215" s="4" t="s">
        <v>373</v>
      </c>
      <c r="E215" s="3" t="str">
        <f>HYPERLINK("https://drive.google.com/file/d/10k14rUzTV_KoxcGW1fkGAuYnNgsq4h3K/view?usp=sharing","AI Face Swap Filter.rtf")</f>
        <v>AI Face Swap Filter.rtf</v>
      </c>
    </row>
    <row r="216" ht="112.5" customHeight="1">
      <c r="A216" s="2" t="s">
        <v>333</v>
      </c>
      <c r="B216" s="2" t="s">
        <v>374</v>
      </c>
      <c r="C216" s="3" t="str">
        <f>HYPERLINK("https://drive.google.com/file/d/1OqakBfEM4xm25huor4wPPpxWMs0LpaPU/view?usp=sharing", IMAGE("https://api.qrserver.com/v1/create-qr-code/?size=150x150&amp;data=https://drive.google.com/file/d/1OqakBfEM4xm25huor4wPPpxWMs0LpaPU/view?usp=sharing",1))</f>
        <v/>
      </c>
      <c r="D216" s="4" t="s">
        <v>375</v>
      </c>
      <c r="E216" s="3" t="str">
        <f>HYPERLINK("https://drive.google.com/file/d/1OqakBfEM4xm25huor4wPPpxWMs0LpaPU/view?usp=sharing","AI Face Swap Filter.txt")</f>
        <v>AI Face Swap Filter.txt</v>
      </c>
    </row>
    <row r="217" ht="112.5" customHeight="1">
      <c r="A217" s="2" t="s">
        <v>330</v>
      </c>
      <c r="B217" s="2" t="s">
        <v>376</v>
      </c>
      <c r="C217" s="3" t="str">
        <f>HYPERLINK("https://drive.google.com/file/d/1xRC6Qy9aVLJxFUMGo6FZGrEB5mAfC5ls/view?usp=sharing", IMAGE("https://api.qrserver.com/v1/create-qr-code/?size=150x150&amp;data=https://drive.google.com/file/d/1xRC6Qy9aVLJxFUMGo6FZGrEB5mAfC5ls/view?usp=sharing",1))</f>
        <v/>
      </c>
      <c r="D217" s="4" t="s">
        <v>377</v>
      </c>
      <c r="E217" s="3" t="str">
        <f>HYPERLINK("https://drive.google.com/file/d/1xRC6Qy9aVLJxFUMGo6FZGrEB5mAfC5ls/view?usp=sharing","best LinkedIn headshots.rtf")</f>
        <v>best LinkedIn headshots.rtf</v>
      </c>
    </row>
    <row r="218" ht="112.5" customHeight="1">
      <c r="A218" s="2" t="s">
        <v>333</v>
      </c>
      <c r="B218" s="2" t="s">
        <v>378</v>
      </c>
      <c r="C218" s="3" t="str">
        <f>HYPERLINK("https://drive.google.com/file/d/1FEuZbBM3boF2BoIQ9L3ezvYDwCu69TF8/view?usp=sharing", IMAGE("https://api.qrserver.com/v1/create-qr-code/?size=150x150&amp;data=https://drive.google.com/file/d/1FEuZbBM3boF2BoIQ9L3ezvYDwCu69TF8/view?usp=sharing",1))</f>
        <v/>
      </c>
      <c r="D218" s="4" t="s">
        <v>379</v>
      </c>
      <c r="E218" s="3" t="str">
        <f>HYPERLINK("https://drive.google.com/file/d/1FEuZbBM3boF2BoIQ9L3ezvYDwCu69TF8/view?usp=sharing","best LinkedIn headshots.txt")</f>
        <v>best LinkedIn headshots.txt</v>
      </c>
    </row>
    <row r="219" ht="112.5" customHeight="1">
      <c r="A219" s="2" t="s">
        <v>330</v>
      </c>
      <c r="B219" s="2" t="s">
        <v>380</v>
      </c>
      <c r="C219" s="3" t="str">
        <f>HYPERLINK("https://drive.google.com/file/d/1ipED2h8FzC7y9S7gX3UvI5AHkL2kNDW_/view?usp=sharing", IMAGE("https://api.qrserver.com/v1/create-qr-code/?size=150x150&amp;data=https://drive.google.com/file/d/1ipED2h8FzC7y9S7gX3UvI5AHkL2kNDW_/view?usp=sharing",1))</f>
        <v/>
      </c>
      <c r="D219" s="4" t="s">
        <v>381</v>
      </c>
      <c r="E219" s="3" t="str">
        <f>HYPERLINK("https://drive.google.com/file/d/1ipED2h8FzC7y9S7gX3UvI5AHkL2kNDW_/view?usp=sharing","studio headshots near me.rtf")</f>
        <v>studio headshots near me.rtf</v>
      </c>
    </row>
    <row r="220" ht="112.5" customHeight="1">
      <c r="A220" s="2" t="s">
        <v>333</v>
      </c>
      <c r="B220" s="2" t="s">
        <v>382</v>
      </c>
      <c r="C220" s="3" t="str">
        <f>HYPERLINK("https://drive.google.com/file/d/1-oIpBkgX4hgrzYkXcw3363smeReE6dPE/view?usp=sharing", IMAGE("https://api.qrserver.com/v1/create-qr-code/?size=150x150&amp;data=https://drive.google.com/file/d/1-oIpBkgX4hgrzYkXcw3363smeReE6dPE/view?usp=sharing",1))</f>
        <v/>
      </c>
      <c r="D220" s="4" t="s">
        <v>383</v>
      </c>
      <c r="E220" s="3" t="str">
        <f>HYPERLINK("https://drive.google.com/file/d/1-oIpBkgX4hgrzYkXcw3363smeReE6dPE/view?usp=sharing","studio headshots near me.txt")</f>
        <v>studio headshots near me.txt</v>
      </c>
    </row>
    <row r="221" ht="112.5" customHeight="1">
      <c r="A221" s="2" t="s">
        <v>330</v>
      </c>
      <c r="B221" s="2" t="s">
        <v>384</v>
      </c>
      <c r="C221" s="3" t="str">
        <f>HYPERLINK("https://drive.google.com/file/d/1NzJjsNcvWIRdzoewvdSQnMI8dFkxtFRi/view?usp=sharing", IMAGE("https://api.qrserver.com/v1/create-qr-code/?size=150x150&amp;data=https://drive.google.com/file/d/1NzJjsNcvWIRdzoewvdSQnMI8dFkxtFRi/view?usp=sharing",1))</f>
        <v/>
      </c>
      <c r="D221" s="4" t="s">
        <v>385</v>
      </c>
      <c r="E221" s="3" t="str">
        <f>HYPERLINK("https://drive.google.com/file/d/1NzJjsNcvWIRdzoewvdSQnMI8dFkxtFRi/view?usp=sharing","executive portraits.rtf")</f>
        <v>executive portraits.rtf</v>
      </c>
    </row>
    <row r="222" ht="112.5" customHeight="1">
      <c r="A222" s="2" t="s">
        <v>333</v>
      </c>
      <c r="B222" s="2" t="s">
        <v>386</v>
      </c>
      <c r="C222" s="3" t="str">
        <f>HYPERLINK("https://drive.google.com/file/d/1flBSjxM-3_ljCg2JMjzGqx-84MtDsBBW/view?usp=sharing", IMAGE("https://api.qrserver.com/v1/create-qr-code/?size=150x150&amp;data=https://drive.google.com/file/d/1flBSjxM-3_ljCg2JMjzGqx-84MtDsBBW/view?usp=sharing",1))</f>
        <v/>
      </c>
      <c r="D222" s="4" t="s">
        <v>387</v>
      </c>
      <c r="E222" s="3" t="str">
        <f>HYPERLINK("https://drive.google.com/file/d/1flBSjxM-3_ljCg2JMjzGqx-84MtDsBBW/view?usp=sharing","executive portraits.txt")</f>
        <v>executive portraits.txt</v>
      </c>
    </row>
    <row r="223" ht="112.5" customHeight="1">
      <c r="A223" s="2" t="s">
        <v>330</v>
      </c>
      <c r="B223" s="2" t="s">
        <v>388</v>
      </c>
      <c r="C223" s="3" t="str">
        <f>HYPERLINK("https://drive.google.com/file/d/1f_knnORSu2wii90TVF9LRgiZs7t0d6Ra/view?usp=sharing", IMAGE("https://api.qrserver.com/v1/create-qr-code/?size=150x150&amp;data=https://drive.google.com/file/d/1f_knnORSu2wii90TVF9LRgiZs7t0d6Ra/view?usp=sharing",1))</f>
        <v/>
      </c>
      <c r="D223" s="4" t="s">
        <v>389</v>
      </c>
      <c r="E223" s="3" t="str">
        <f>HYPERLINK("https://drive.google.com/file/d/1f_knnORSu2wii90TVF9LRgiZs7t0d6Ra/view?usp=sharing","AI-powered filter.rtf")</f>
        <v>AI-powered filter.rtf</v>
      </c>
    </row>
    <row r="224" ht="112.5" customHeight="1">
      <c r="A224" s="2" t="s">
        <v>333</v>
      </c>
      <c r="B224" s="2" t="s">
        <v>390</v>
      </c>
      <c r="C224" s="3" t="str">
        <f>HYPERLINK("https://drive.google.com/file/d/1xVxSRW4D9Kb79nhLX5KFrNraaifDJsz-/view?usp=sharing", IMAGE("https://api.qrserver.com/v1/create-qr-code/?size=150x150&amp;data=https://drive.google.com/file/d/1xVxSRW4D9Kb79nhLX5KFrNraaifDJsz-/view?usp=sharing",1))</f>
        <v/>
      </c>
      <c r="D224" s="4" t="s">
        <v>391</v>
      </c>
      <c r="E224" s="3" t="str">
        <f>HYPERLINK("https://drive.google.com/file/d/1xVxSRW4D9Kb79nhLX5KFrNraaifDJsz-/view?usp=sharing","AI-powered filter.txt")</f>
        <v>AI-powered filter.txt</v>
      </c>
    </row>
    <row r="225" ht="112.5" customHeight="1">
      <c r="A225" s="2" t="s">
        <v>330</v>
      </c>
      <c r="B225" s="2" t="s">
        <v>392</v>
      </c>
      <c r="C225" s="3" t="str">
        <f>HYPERLINK("https://drive.google.com/file/d/1yDZzpzu6A_9AKjxh832_Fh9ZICk8-X0V/view?usp=sharing", IMAGE("https://api.qrserver.com/v1/create-qr-code/?size=150x150&amp;data=https://drive.google.com/file/d/1yDZzpzu6A_9AKjxh832_Fh9ZICk8-X0V/view?usp=sharing",1))</f>
        <v/>
      </c>
      <c r="D225" s="4" t="s">
        <v>393</v>
      </c>
      <c r="E225" s="3" t="str">
        <f>HYPERLINK("https://drive.google.com/file/d/1yDZzpzu6A_9AKjxh832_Fh9ZICk8-X0V/view?usp=sharing","AI photo booth.rtf")</f>
        <v>AI photo booth.rtf</v>
      </c>
    </row>
    <row r="226" ht="112.5" customHeight="1">
      <c r="A226" s="2" t="s">
        <v>333</v>
      </c>
      <c r="B226" s="2" t="s">
        <v>394</v>
      </c>
      <c r="C226" s="3" t="str">
        <f>HYPERLINK("https://drive.google.com/file/d/1qIhLq8TCNsf-mLrOH4mJgvJtC8Sbel6t/view?usp=sharing", IMAGE("https://api.qrserver.com/v1/create-qr-code/?size=150x150&amp;data=https://drive.google.com/file/d/1qIhLq8TCNsf-mLrOH4mJgvJtC8Sbel6t/view?usp=sharing",1))</f>
        <v/>
      </c>
      <c r="D226" s="4" t="s">
        <v>395</v>
      </c>
      <c r="E226" s="3" t="str">
        <f>HYPERLINK("https://drive.google.com/file/d/1qIhLq8TCNsf-mLrOH4mJgvJtC8Sbel6t/view?usp=sharing","AI photo booth.txt")</f>
        <v>AI photo booth.txt</v>
      </c>
    </row>
    <row r="227" ht="112.5" customHeight="1">
      <c r="A227" s="2" t="s">
        <v>330</v>
      </c>
      <c r="B227" s="2" t="s">
        <v>396</v>
      </c>
      <c r="C227" s="3" t="str">
        <f>HYPERLINK("https://drive.google.com/file/d/1S7Y8TCJ6pTTNVwm1W0RFdS4utI0QyTZ-/view?usp=sharing", IMAGE("https://api.qrserver.com/v1/create-qr-code/?size=150x150&amp;data=https://drive.google.com/file/d/1S7Y8TCJ6pTTNVwm1W0RFdS4utI0QyTZ-/view?usp=sharing",1))</f>
        <v/>
      </c>
      <c r="D227" s="4" t="s">
        <v>397</v>
      </c>
      <c r="E227" s="3" t="str">
        <f>HYPERLINK("https://drive.google.com/file/d/1S7Y8TCJ6pTTNVwm1W0RFdS4utI0QyTZ-/view?usp=sharing","AI-generated headshots.rtf")</f>
        <v>AI-generated headshots.rtf</v>
      </c>
    </row>
    <row r="228" ht="112.5" customHeight="1">
      <c r="A228" s="2" t="s">
        <v>333</v>
      </c>
      <c r="B228" s="2" t="s">
        <v>398</v>
      </c>
      <c r="C228" s="3" t="str">
        <f>HYPERLINK("https://drive.google.com/file/d/1bIT4ivRZvvQwsGvPB35CY9urdEz-JAHG/view?usp=sharing", IMAGE("https://api.qrserver.com/v1/create-qr-code/?size=150x150&amp;data=https://drive.google.com/file/d/1bIT4ivRZvvQwsGvPB35CY9urdEz-JAHG/view?usp=sharing",1))</f>
        <v/>
      </c>
      <c r="D228" s="4" t="s">
        <v>399</v>
      </c>
      <c r="E228" s="3" t="str">
        <f>HYPERLINK("https://drive.google.com/file/d/1bIT4ivRZvvQwsGvPB35CY9urdEz-JAHG/view?usp=sharing","AI-generated headshots.txt")</f>
        <v>AI-generated headshots.txt</v>
      </c>
    </row>
    <row r="229" ht="112.5" customHeight="1">
      <c r="A229" s="2" t="s">
        <v>330</v>
      </c>
      <c r="B229" s="2" t="s">
        <v>400</v>
      </c>
      <c r="C229" s="3" t="str">
        <f>HYPERLINK("https://drive.google.com/file/d/1n9IbKcrPuRUm8ajzfFoxepNpMmX35Chi/view?usp=sharing", IMAGE("https://api.qrserver.com/v1/create-qr-code/?size=150x150&amp;data=https://drive.google.com/file/d/1n9IbKcrPuRUm8ajzfFoxepNpMmX35Chi/view?usp=sharing",1))</f>
        <v/>
      </c>
      <c r="D229" s="4" t="s">
        <v>401</v>
      </c>
      <c r="E229" s="3" t="str">
        <f>HYPERLINK("https://drive.google.com/file/d/1n9IbKcrPuRUm8ajzfFoxepNpMmX35Chi/view?usp=sharing","AI portraits.rtf")</f>
        <v>AI portraits.rtf</v>
      </c>
    </row>
    <row r="230" ht="112.5" customHeight="1">
      <c r="A230" s="2" t="s">
        <v>333</v>
      </c>
      <c r="B230" s="2" t="s">
        <v>402</v>
      </c>
      <c r="C230" s="3" t="str">
        <f>HYPERLINK("https://drive.google.com/file/d/1czAwAxJ4J5ocBYusMnqlINr-xEWqO5A1/view?usp=sharing", IMAGE("https://api.qrserver.com/v1/create-qr-code/?size=150x150&amp;data=https://drive.google.com/file/d/1czAwAxJ4J5ocBYusMnqlINr-xEWqO5A1/view?usp=sharing",1))</f>
        <v/>
      </c>
      <c r="D230" s="4" t="s">
        <v>403</v>
      </c>
      <c r="E230" s="3" t="str">
        <f>HYPERLINK("https://drive.google.com/file/d/1czAwAxJ4J5ocBYusMnqlINr-xEWqO5A1/view?usp=sharing","AI portraits.txt")</f>
        <v>AI portraits.txt</v>
      </c>
    </row>
    <row r="231" ht="112.5" customHeight="1">
      <c r="A231" s="2" t="s">
        <v>330</v>
      </c>
      <c r="B231" s="2" t="s">
        <v>404</v>
      </c>
      <c r="C231" s="3" t="str">
        <f>HYPERLINK("https://drive.google.com/file/d/1jnfpAxZY8f4Q7MYWDJddEQvdIUIxghjq/view?usp=sharing", IMAGE("https://api.qrserver.com/v1/create-qr-code/?size=150x150&amp;data=https://drive.google.com/file/d/1jnfpAxZY8f4Q7MYWDJddEQvdIUIxghjq/view?usp=sharing",1))</f>
        <v/>
      </c>
      <c r="D231" s="4" t="s">
        <v>405</v>
      </c>
      <c r="E231" s="3" t="str">
        <f>HYPERLINK("https://drive.google.com/file/d/1jnfpAxZY8f4Q7MYWDJddEQvdIUIxghjq/view?usp=sharing","AI images.rtf")</f>
        <v>AI images.rtf</v>
      </c>
    </row>
    <row r="232" ht="112.5" customHeight="1">
      <c r="A232" s="2" t="s">
        <v>333</v>
      </c>
      <c r="B232" s="2" t="s">
        <v>406</v>
      </c>
      <c r="C232" s="3" t="str">
        <f>HYPERLINK("https://drive.google.com/file/d/1lxah1Bes-JRoY4bZcP4fyg9rdz1XKNuc/view?usp=sharing", IMAGE("https://api.qrserver.com/v1/create-qr-code/?size=150x150&amp;data=https://drive.google.com/file/d/1lxah1Bes-JRoY4bZcP4fyg9rdz1XKNuc/view?usp=sharing",1))</f>
        <v/>
      </c>
      <c r="D232" s="4" t="s">
        <v>407</v>
      </c>
      <c r="E232" s="3" t="str">
        <f>HYPERLINK("https://drive.google.com/file/d/1lxah1Bes-JRoY4bZcP4fyg9rdz1XKNuc/view?usp=sharing","AI images.txt")</f>
        <v>AI images.txt</v>
      </c>
    </row>
    <row r="233" ht="112.5" customHeight="1">
      <c r="A233" s="2" t="s">
        <v>330</v>
      </c>
      <c r="B233" s="2" t="s">
        <v>408</v>
      </c>
      <c r="C233" s="3" t="str">
        <f>HYPERLINK("https://drive.google.com/file/d/1QmCzle2XDXak3iAKnc8kjAAvoUp-0NDv/view?usp=sharing", IMAGE("https://api.qrserver.com/v1/create-qr-code/?size=150x150&amp;data=https://drive.google.com/file/d/1QmCzle2XDXak3iAKnc8kjAAvoUp-0NDv/view?usp=sharing",1))</f>
        <v/>
      </c>
      <c r="D233" s="4" t="s">
        <v>409</v>
      </c>
      <c r="E233" s="3" t="str">
        <f>HYPERLINK("https://drive.google.com/file/d/1QmCzle2XDXak3iAKnc8kjAAvoUp-0NDv/view?usp=sharing","AI headshot photo booth rental.rtf")</f>
        <v>AI headshot photo booth rental.rtf</v>
      </c>
    </row>
    <row r="234" ht="112.5" customHeight="1">
      <c r="A234" s="2" t="s">
        <v>333</v>
      </c>
      <c r="B234" s="2" t="s">
        <v>410</v>
      </c>
      <c r="C234" s="3" t="str">
        <f>HYPERLINK("https://drive.google.com/file/d/1ZgJLChmY3Y07zUsoaiJBngLBI03VD7uA/view?usp=sharing", IMAGE("https://api.qrserver.com/v1/create-qr-code/?size=150x150&amp;data=https://drive.google.com/file/d/1ZgJLChmY3Y07zUsoaiJBngLBI03VD7uA/view?usp=sharing",1))</f>
        <v/>
      </c>
      <c r="D234" s="4" t="s">
        <v>411</v>
      </c>
      <c r="E234" s="3" t="str">
        <f>HYPERLINK("https://drive.google.com/file/d/1ZgJLChmY3Y07zUsoaiJBngLBI03VD7uA/view?usp=sharing","AI headshot photo booth rental.txt")</f>
        <v>AI headshot photo booth rental.txt</v>
      </c>
    </row>
    <row r="235" ht="112.5" customHeight="1">
      <c r="A235" s="2" t="s">
        <v>330</v>
      </c>
      <c r="B235" s="2" t="s">
        <v>412</v>
      </c>
      <c r="C235" s="3" t="str">
        <f>HYPERLINK("https://drive.google.com/file/d/1hG3PKNxe30gVlHBLfsSckJ3Z-qZERwvY/view?usp=sharing", IMAGE("https://api.qrserver.com/v1/create-qr-code/?size=150x150&amp;data=https://drive.google.com/file/d/1hG3PKNxe30gVlHBLfsSckJ3Z-qZERwvY/view?usp=sharing",1))</f>
        <v/>
      </c>
      <c r="D235" s="4" t="s">
        <v>413</v>
      </c>
      <c r="E235" s="3" t="str">
        <f>HYPERLINK("https://drive.google.com/file/d/1hG3PKNxe30gVlHBLfsSckJ3Z-qZERwvY/view?usp=sharing","AI photo booth rentals SOCAL.rtf")</f>
        <v>AI photo booth rentals SOCAL.rtf</v>
      </c>
    </row>
    <row r="236" ht="112.5" customHeight="1">
      <c r="A236" s="2" t="s">
        <v>333</v>
      </c>
      <c r="B236" s="2" t="s">
        <v>414</v>
      </c>
      <c r="C236" s="3" t="str">
        <f>HYPERLINK("https://drive.google.com/file/d/1GxJO_FFgIxdGHromF1TCma9f9sS7p-Uo/view?usp=sharing", IMAGE("https://api.qrserver.com/v1/create-qr-code/?size=150x150&amp;data=https://drive.google.com/file/d/1GxJO_FFgIxdGHromF1TCma9f9sS7p-Uo/view?usp=sharing",1))</f>
        <v/>
      </c>
      <c r="D236" s="4" t="s">
        <v>415</v>
      </c>
      <c r="E236" s="3" t="str">
        <f>HYPERLINK("https://drive.google.com/file/d/1GxJO_FFgIxdGHromF1TCma9f9sS7p-Uo/view?usp=sharing","AI photo booth rentals SOCAL.txt")</f>
        <v>AI photo booth rentals SOCAL.txt</v>
      </c>
    </row>
    <row r="237" ht="112.5" customHeight="1">
      <c r="A237" s="2" t="s">
        <v>304</v>
      </c>
      <c r="B237" s="2" t="s">
        <v>305</v>
      </c>
      <c r="C237" s="3" t="str">
        <f>HYPERLINK("https://drive.google.com/file/d/1lZDzvlaguviIvTvva7l-CYxuZyF6eXfj/view?usp=sharing", IMAGE("https://api.qrserver.com/v1/create-qr-code/?size=150x150&amp;data=https://drive.google.com/file/d/1lZDzvlaguviIvTvva7l-CYxuZyF6eXfj/view?usp=sharing",1))</f>
        <v/>
      </c>
      <c r="D237" s="4" t="s">
        <v>416</v>
      </c>
      <c r="E237" s="3" t="str">
        <f>HYPERLINK("https://drive.google.com/file/d/1lZDzvlaguviIvTvva7l-CYxuZyF6eXfj/view?usp=sharing","AI photo booth rentals SOCAL-AI photo booth rentals SOCAL.ods")</f>
        <v>AI photo booth rentals SOCAL-AI photo booth rentals SOCAL.ods</v>
      </c>
    </row>
    <row r="238" ht="112.5" customHeight="1">
      <c r="A238" s="2" t="s">
        <v>304</v>
      </c>
      <c r="B238" s="2" t="s">
        <v>310</v>
      </c>
      <c r="C238" s="3" t="str">
        <f>HYPERLINK("https://drive.google.com/file/d/1zsSTSqNWed6Qib58BfAhDn6mEXTgtKx6/view?usp=sharing", IMAGE("https://api.qrserver.com/v1/create-qr-code/?size=150x150&amp;data=https://drive.google.com/file/d/1zsSTSqNWed6Qib58BfAhDn6mEXTgtKx6/view?usp=sharing",1))</f>
        <v/>
      </c>
      <c r="D238" s="4" t="s">
        <v>417</v>
      </c>
      <c r="E238" s="3" t="str">
        <f>HYPERLINK("https://drive.google.com/file/d/1zsSTSqNWed6Qib58BfAhDn6mEXTgtKx6/view?usp=sharing","AI photo booth rentals SOCAL-Keywords.ods")</f>
        <v>AI photo booth rentals SOCAL-Keywords.ods</v>
      </c>
    </row>
    <row r="239" ht="112.5" customHeight="1">
      <c r="A239" s="2" t="s">
        <v>304</v>
      </c>
      <c r="B239" s="2" t="s">
        <v>314</v>
      </c>
      <c r="C239" s="3" t="str">
        <f>HYPERLINK("https://drive.google.com/file/d/1xxYL_9GFSa_DPGlrIQAi3dHri0TA15cm/view?usp=sharing", IMAGE("https://api.qrserver.com/v1/create-qr-code/?size=150x150&amp;data=https://drive.google.com/file/d/1xxYL_9GFSa_DPGlrIQAi3dHri0TA15cm/view?usp=sharing",1))</f>
        <v/>
      </c>
      <c r="D239" s="4" t="s">
        <v>418</v>
      </c>
      <c r="E239" s="3" t="str">
        <f>HYPERLINK("https://drive.google.com/file/d/1xxYL_9GFSa_DPGlrIQAi3dHri0TA15cm/view?usp=sharing","AI photo booth rentals SOCAL-Content.ods")</f>
        <v>AI photo booth rentals SOCAL-Content.ods</v>
      </c>
    </row>
    <row r="240" ht="112.5" customHeight="1">
      <c r="A240" s="2" t="s">
        <v>304</v>
      </c>
      <c r="B240" s="2" t="s">
        <v>318</v>
      </c>
      <c r="C240" s="3" t="str">
        <f>HYPERLINK("https://drive.google.com/file/d/1CN_WyEWXUP87DHT4dy0mSe-ZzpDVxcd5/view?usp=sharing", IMAGE("https://api.qrserver.com/v1/create-qr-code/?size=150x150&amp;data=https://drive.google.com/file/d/1CN_WyEWXUP87DHT4dy0mSe-ZzpDVxcd5/view?usp=sharing",1))</f>
        <v/>
      </c>
      <c r="D240" s="4" t="s">
        <v>419</v>
      </c>
      <c r="E240" s="3" t="str">
        <f>HYPERLINK("https://drive.google.com/file/d/1CN_WyEWXUP87DHT4dy0mSe-ZzpDVxcd5/view?usp=sharing","AI photo booth rentals SOCAL-Calendar Events.ods")</f>
        <v>AI photo booth rentals SOCAL-Calendar Events.ods</v>
      </c>
    </row>
    <row r="241" ht="112.5" customHeight="1">
      <c r="A241" s="2" t="s">
        <v>304</v>
      </c>
      <c r="B241" s="2" t="s">
        <v>322</v>
      </c>
      <c r="C241" s="3" t="str">
        <f>HYPERLINK("https://drive.google.com/file/d/15MTaWkuK11t3LdaG6vzQF1I-MsNiCFyD/view?usp=sharing", IMAGE("https://api.qrserver.com/v1/create-qr-code/?size=150x150&amp;data=https://drive.google.com/file/d/15MTaWkuK11t3LdaG6vzQF1I-MsNiCFyD/view?usp=sharing",1))</f>
        <v/>
      </c>
      <c r="D241" s="4" t="s">
        <v>420</v>
      </c>
      <c r="E241" s="3" t="str">
        <f>HYPERLINK("https://drive.google.com/file/d/15MTaWkuK11t3LdaG6vzQF1I-MsNiCFyD/view?usp=sharing","AI photo booth rentals SOCAL-RSS Feeds.ods")</f>
        <v>AI photo booth rentals SOCAL-RSS Feeds.ods</v>
      </c>
    </row>
    <row r="242" ht="112.5" customHeight="1">
      <c r="A242" s="2" t="s">
        <v>304</v>
      </c>
      <c r="B242" s="2" t="s">
        <v>326</v>
      </c>
      <c r="C242" s="3" t="str">
        <f>HYPERLINK("https://drive.google.com/file/d/1opG76oyYjAn3ELhQux8TvSxE-DhjOmo9/view?usp=sharing", IMAGE("https://api.qrserver.com/v1/create-qr-code/?size=150x150&amp;data=https://drive.google.com/file/d/1opG76oyYjAn3ELhQux8TvSxE-DhjOmo9/view?usp=sharing",1))</f>
        <v/>
      </c>
      <c r="D242" s="4" t="s">
        <v>421</v>
      </c>
      <c r="E242" s="3" t="str">
        <f>HYPERLINK("https://drive.google.com/file/d/1opG76oyYjAn3ELhQux8TvSxE-DhjOmo9/view?usp=sharing","AI photo booth rentals SOCAL-Iframe Embeds.ods")</f>
        <v>AI photo booth rentals SOCAL-Iframe Embeds.ods</v>
      </c>
    </row>
    <row r="243" ht="112.5" customHeight="1">
      <c r="A243" s="2" t="s">
        <v>422</v>
      </c>
      <c r="B243" s="2" t="s">
        <v>423</v>
      </c>
      <c r="C243" s="3" t="str">
        <f>HYPERLINK("https://drive.google.com/file/d/1d77MM-KIzH6hNCimZef7D5V5dMrbTbSM/view?usp=sharing", IMAGE("https://api.qrserver.com/v1/create-qr-code/?size=150x150&amp;data=https://drive.google.com/file/d/1d77MM-KIzH6hNCimZef7D5V5dMrbTbSM/view?usp=sharing",1))</f>
        <v/>
      </c>
      <c r="D243" s="4" t="s">
        <v>424</v>
      </c>
      <c r="E243" s="3" t="str">
        <f>HYPERLINK("https://drive.google.com/file/d/1d77MM-KIzH6hNCimZef7D5V5dMrbTbSM/view?usp=sharing","AI Photo Lounge Photo Booth Rental.pdf")</f>
        <v>AI Photo Lounge Photo Booth Rental.pdf</v>
      </c>
    </row>
    <row r="244" ht="112.5" customHeight="1">
      <c r="A244" s="2" t="s">
        <v>422</v>
      </c>
      <c r="B244" s="2" t="s">
        <v>425</v>
      </c>
      <c r="C244" s="3" t="str">
        <f>HYPERLINK("https://drive.google.com/file/d/1d8rZr3dFrWMjCLu-rYLb90B_YbG0t9vN/view?usp=sharing", IMAGE("https://api.qrserver.com/v1/create-qr-code/?size=150x150&amp;data=https://drive.google.com/file/d/1d8rZr3dFrWMjCLu-rYLb90B_YbG0t9vN/view?usp=sharing",1))</f>
        <v/>
      </c>
      <c r="D244" s="4" t="s">
        <v>426</v>
      </c>
      <c r="E244" s="3" t="str">
        <f>HYPERLINK("https://drive.google.com/file/d/1d8rZr3dFrWMjCLu-rYLb90B_YbG0t9vN/view?usp=sharing","AI Image Generator.pdf")</f>
        <v>AI Image Generator.pdf</v>
      </c>
    </row>
    <row r="245" ht="112.5" customHeight="1">
      <c r="A245" s="2" t="s">
        <v>422</v>
      </c>
      <c r="B245" s="2" t="s">
        <v>427</v>
      </c>
      <c r="C245" s="3" t="str">
        <f>HYPERLINK("https://drive.google.com/file/d/1aBpuKoXec0hR8KYynwPXywtf6WeFqREP/view?usp=sharing", IMAGE("https://api.qrserver.com/v1/create-qr-code/?size=150x150&amp;data=https://drive.google.com/file/d/1aBpuKoXec0hR8KYynwPXywtf6WeFqREP/view?usp=sharing",1))</f>
        <v/>
      </c>
      <c r="D245" s="4" t="s">
        <v>428</v>
      </c>
      <c r="E245" s="3" t="str">
        <f>HYPERLINK("https://drive.google.com/file/d/1aBpuKoXec0hR8KYynwPXywtf6WeFqREP/view?usp=sharing","AI filter feature.pdf")</f>
        <v>AI filter feature.pdf</v>
      </c>
    </row>
    <row r="246" ht="112.5" customHeight="1">
      <c r="A246" s="2" t="s">
        <v>422</v>
      </c>
      <c r="B246" s="2" t="s">
        <v>429</v>
      </c>
      <c r="C246" s="3" t="str">
        <f>HYPERLINK("https://drive.google.com/file/d/1Znafcw0tfvVRz40JS47HvtZHez4e8bBu/view?usp=sharing", IMAGE("https://api.qrserver.com/v1/create-qr-code/?size=150x150&amp;data=https://drive.google.com/file/d/1Znafcw0tfvVRz40JS47HvtZHez4e8bBu/view?usp=sharing",1))</f>
        <v/>
      </c>
      <c r="D246" s="4" t="s">
        <v>430</v>
      </c>
      <c r="E246" s="3" t="str">
        <f>HYPERLINK("https://drive.google.com/file/d/1Znafcw0tfvVRz40JS47HvtZHez4e8bBu/view?usp=sharing","AI Photo Booth.pdf")</f>
        <v>AI Photo Booth.pdf</v>
      </c>
    </row>
    <row r="247" ht="112.5" customHeight="1">
      <c r="A247" s="2" t="s">
        <v>422</v>
      </c>
      <c r="B247" s="2" t="s">
        <v>431</v>
      </c>
      <c r="C247" s="3" t="str">
        <f>HYPERLINK("https://drive.google.com/file/d/1AXuUcbZAS1WoBATnquOXJ2CcCadTThjz/view?usp=sharing", IMAGE("https://api.qrserver.com/v1/create-qr-code/?size=150x150&amp;data=https://drive.google.com/file/d/1AXuUcbZAS1WoBATnquOXJ2CcCadTThjz/view?usp=sharing",1))</f>
        <v/>
      </c>
      <c r="D247" s="4" t="s">
        <v>432</v>
      </c>
      <c r="E247" s="3" t="str">
        <f>HYPERLINK("https://drive.google.com/file/d/1AXuUcbZAS1WoBATnquOXJ2CcCadTThjz/view?usp=sharing","AI Photobooth.pdf")</f>
        <v>AI Photobooth.pdf</v>
      </c>
    </row>
    <row r="248" ht="112.5" customHeight="1">
      <c r="A248" s="2" t="s">
        <v>422</v>
      </c>
      <c r="B248" s="2" t="s">
        <v>433</v>
      </c>
      <c r="C248" s="3" t="str">
        <f>HYPERLINK("https://drive.google.com/file/d/1wz-baOe_09C8LqbLfyCYs0kjQ2gsM-KI/view?usp=sharing", IMAGE("https://api.qrserver.com/v1/create-qr-code/?size=150x150&amp;data=https://drive.google.com/file/d/1wz-baOe_09C8LqbLfyCYs0kjQ2gsM-KI/view?usp=sharing",1))</f>
        <v/>
      </c>
      <c r="D248" s="4" t="s">
        <v>434</v>
      </c>
      <c r="E248" s="3" t="str">
        <f>HYPERLINK("https://drive.google.com/file/d/1wz-baOe_09C8LqbLfyCYs0kjQ2gsM-KI/view?usp=sharing","AI Transform.pdf")</f>
        <v>AI Transform.pdf</v>
      </c>
    </row>
    <row r="249" ht="112.5" customHeight="1">
      <c r="A249" s="2" t="s">
        <v>422</v>
      </c>
      <c r="B249" s="2" t="s">
        <v>435</v>
      </c>
      <c r="C249" s="3" t="str">
        <f>HYPERLINK("https://drive.google.com/file/d/1OFWd20tsJLj0CBkr4_7Uqr0i5xZUD-ZO/view?usp=sharing", IMAGE("https://api.qrserver.com/v1/create-qr-code/?size=150x150&amp;data=https://drive.google.com/file/d/1OFWd20tsJLj0CBkr4_7Uqr0i5xZUD-ZO/view?usp=sharing",1))</f>
        <v/>
      </c>
      <c r="D249" s="4" t="s">
        <v>436</v>
      </c>
      <c r="E249" s="3" t="str">
        <f>HYPERLINK("https://drive.google.com/file/d/1OFWd20tsJLj0CBkr4_7Uqr0i5xZUD-ZO/view?usp=sharing","AI Background Swapping Filter.pdf")</f>
        <v>AI Background Swapping Filter.pdf</v>
      </c>
    </row>
    <row r="250" ht="112.5" customHeight="1">
      <c r="A250" s="2" t="s">
        <v>422</v>
      </c>
      <c r="B250" s="2" t="s">
        <v>437</v>
      </c>
      <c r="C250" s="3" t="str">
        <f>HYPERLINK("https://drive.google.com/file/d/1AGEyXvXQL3xdOcwPNV81poc-7KiBFZXC/view?usp=sharing", IMAGE("https://api.qrserver.com/v1/create-qr-code/?size=150x150&amp;data=https://drive.google.com/file/d/1AGEyXvXQL3xdOcwPNV81poc-7KiBFZXC/view?usp=sharing",1))</f>
        <v/>
      </c>
      <c r="D250" s="4" t="s">
        <v>438</v>
      </c>
      <c r="E250" s="3" t="str">
        <f>HYPERLINK("https://drive.google.com/file/d/1AGEyXvXQL3xdOcwPNV81poc-7KiBFZXC/view?usp=sharing","Generative AI.pdf")</f>
        <v>Generative AI.pdf</v>
      </c>
    </row>
    <row r="251" ht="112.5" customHeight="1">
      <c r="A251" s="2" t="s">
        <v>422</v>
      </c>
      <c r="B251" s="2" t="s">
        <v>439</v>
      </c>
      <c r="C251" s="3" t="str">
        <f>HYPERLINK("https://drive.google.com/file/d/1zrFhKL9C_FmDMQ0IMHODOh1K_028YYM2/view?usp=sharing", IMAGE("https://api.qrserver.com/v1/create-qr-code/?size=150x150&amp;data=https://drive.google.com/file/d/1zrFhKL9C_FmDMQ0IMHODOh1K_028YYM2/view?usp=sharing",1))</f>
        <v/>
      </c>
      <c r="D251" s="4" t="s">
        <v>440</v>
      </c>
      <c r="E251" s="3" t="str">
        <f>HYPERLINK("https://drive.google.com/file/d/1zrFhKL9C_FmDMQ0IMHODOh1K_028YYM2/view?usp=sharing","photo booth rentals Orange County.pdf")</f>
        <v>photo booth rentals Orange County.pdf</v>
      </c>
    </row>
    <row r="252" ht="112.5" customHeight="1">
      <c r="A252" s="2" t="s">
        <v>422</v>
      </c>
      <c r="B252" s="2" t="s">
        <v>441</v>
      </c>
      <c r="C252" s="3" t="str">
        <f>HYPERLINK("https://drive.google.com/file/d/1Z4Pi6akDKenAy7A4aFO9jsGxedgM_Er_/view?usp=sharing", IMAGE("https://api.qrserver.com/v1/create-qr-code/?size=150x150&amp;data=https://drive.google.com/file/d/1Z4Pi6akDKenAy7A4aFO9jsGxedgM_Er_/view?usp=sharing",1))</f>
        <v/>
      </c>
      <c r="D252" s="4" t="s">
        <v>442</v>
      </c>
      <c r="E252" s="3" t="str">
        <f>HYPERLINK("https://drive.google.com/file/d/1Z4Pi6akDKenAy7A4aFO9jsGxedgM_Er_/view?usp=sharing","photo booth rentals.LA .pdf")</f>
        <v>photo booth rentals.LA .pdf</v>
      </c>
    </row>
    <row r="253" ht="112.5" customHeight="1">
      <c r="A253" s="2" t="s">
        <v>422</v>
      </c>
      <c r="B253" s="2" t="s">
        <v>443</v>
      </c>
      <c r="C253" s="3" t="str">
        <f>HYPERLINK("https://drive.google.com/file/d/1Iz8-N42UK2xM7HB_1-XzBx2DIWiQrif4/view?usp=sharing", IMAGE("https://api.qrserver.com/v1/create-qr-code/?size=150x150&amp;data=https://drive.google.com/file/d/1Iz8-N42UK2xM7HB_1-XzBx2DIWiQrif4/view?usp=sharing",1))</f>
        <v/>
      </c>
      <c r="D253" s="4" t="s">
        <v>444</v>
      </c>
      <c r="E253" s="3" t="str">
        <f>HYPERLINK("https://drive.google.com/file/d/1Iz8-N42UK2xM7HB_1-XzBx2DIWiQrif4/view?usp=sharing","AI Face Swap Filter.pdf")</f>
        <v>AI Face Swap Filter.pdf</v>
      </c>
    </row>
    <row r="254" ht="112.5" customHeight="1">
      <c r="A254" s="2" t="s">
        <v>422</v>
      </c>
      <c r="B254" s="2" t="s">
        <v>445</v>
      </c>
      <c r="C254" s="3" t="str">
        <f>HYPERLINK("https://drive.google.com/file/d/1kvQrU80txWuvhHnxaogbb_j2XQSBfb-O/view?usp=sharing", IMAGE("https://api.qrserver.com/v1/create-qr-code/?size=150x150&amp;data=https://drive.google.com/file/d/1kvQrU80txWuvhHnxaogbb_j2XQSBfb-O/view?usp=sharing",1))</f>
        <v/>
      </c>
      <c r="D254" s="4" t="s">
        <v>446</v>
      </c>
      <c r="E254" s="3" t="str">
        <f>HYPERLINK("https://drive.google.com/file/d/1kvQrU80txWuvhHnxaogbb_j2XQSBfb-O/view?usp=sharing","best LinkedIn headshots.pdf")</f>
        <v>best LinkedIn headshots.pdf</v>
      </c>
    </row>
    <row r="255" ht="112.5" customHeight="1">
      <c r="A255" s="2" t="s">
        <v>422</v>
      </c>
      <c r="B255" s="2" t="s">
        <v>447</v>
      </c>
      <c r="C255" s="3" t="str">
        <f>HYPERLINK("https://drive.google.com/file/d/1EfgIzF8VbEl9kdS2PRu5xWZZLzLZ-cVK/view?usp=sharing", IMAGE("https://api.qrserver.com/v1/create-qr-code/?size=150x150&amp;data=https://drive.google.com/file/d/1EfgIzF8VbEl9kdS2PRu5xWZZLzLZ-cVK/view?usp=sharing",1))</f>
        <v/>
      </c>
      <c r="D255" s="4" t="s">
        <v>448</v>
      </c>
      <c r="E255" s="3" t="str">
        <f>HYPERLINK("https://drive.google.com/file/d/1EfgIzF8VbEl9kdS2PRu5xWZZLzLZ-cVK/view?usp=sharing","studio headshots near me.pdf")</f>
        <v>studio headshots near me.pdf</v>
      </c>
    </row>
    <row r="256" ht="112.5" customHeight="1">
      <c r="A256" s="2" t="s">
        <v>422</v>
      </c>
      <c r="B256" s="2" t="s">
        <v>449</v>
      </c>
      <c r="C256" s="3" t="str">
        <f>HYPERLINK("https://drive.google.com/file/d/1A9j9-tyyz9s3kWBWMjEyP9CJ5iG4L14_/view?usp=sharing", IMAGE("https://api.qrserver.com/v1/create-qr-code/?size=150x150&amp;data=https://drive.google.com/file/d/1A9j9-tyyz9s3kWBWMjEyP9CJ5iG4L14_/view?usp=sharing",1))</f>
        <v/>
      </c>
      <c r="D256" s="4" t="s">
        <v>450</v>
      </c>
      <c r="E256" s="3" t="str">
        <f>HYPERLINK("https://drive.google.com/file/d/1A9j9-tyyz9s3kWBWMjEyP9CJ5iG4L14_/view?usp=sharing","executive portraits.pdf")</f>
        <v>executive portraits.pdf</v>
      </c>
    </row>
    <row r="257" ht="112.5" customHeight="1">
      <c r="A257" s="2" t="s">
        <v>422</v>
      </c>
      <c r="B257" s="2" t="s">
        <v>451</v>
      </c>
      <c r="C257" s="3" t="str">
        <f>HYPERLINK("https://drive.google.com/file/d/1kCDIqL3Nqk8rowwNvivKXuahlyW5T5Pb/view?usp=sharing", IMAGE("https://api.qrserver.com/v1/create-qr-code/?size=150x150&amp;data=https://drive.google.com/file/d/1kCDIqL3Nqk8rowwNvivKXuahlyW5T5Pb/view?usp=sharing",1))</f>
        <v/>
      </c>
      <c r="D257" s="4" t="s">
        <v>452</v>
      </c>
      <c r="E257" s="3" t="str">
        <f>HYPERLINK("https://drive.google.com/file/d/1kCDIqL3Nqk8rowwNvivKXuahlyW5T5Pb/view?usp=sharing","AI-powered filter.pdf")</f>
        <v>AI-powered filter.pdf</v>
      </c>
    </row>
    <row r="258" ht="112.5" customHeight="1">
      <c r="A258" s="2" t="s">
        <v>422</v>
      </c>
      <c r="B258" s="2" t="s">
        <v>453</v>
      </c>
      <c r="C258" s="3" t="str">
        <f>HYPERLINK("https://drive.google.com/file/d/1UPl6KXRMhLOXQcjc0garuoqCC6fAFbZE/view?usp=sharing", IMAGE("https://api.qrserver.com/v1/create-qr-code/?size=150x150&amp;data=https://drive.google.com/file/d/1UPl6KXRMhLOXQcjc0garuoqCC6fAFbZE/view?usp=sharing",1))</f>
        <v/>
      </c>
      <c r="D258" s="4" t="s">
        <v>454</v>
      </c>
      <c r="E258" s="3" t="str">
        <f>HYPERLINK("https://drive.google.com/file/d/1UPl6KXRMhLOXQcjc0garuoqCC6fAFbZE/view?usp=sharing","AI photo booth.pdf")</f>
        <v>AI photo booth.pdf</v>
      </c>
    </row>
    <row r="259" ht="112.5" customHeight="1">
      <c r="A259" s="2" t="s">
        <v>422</v>
      </c>
      <c r="B259" s="2" t="s">
        <v>455</v>
      </c>
      <c r="C259" s="3" t="str">
        <f>HYPERLINK("https://drive.google.com/file/d/1Bo2rw0ZgFUcgX--t0zmpPze0_fhRpauL/view?usp=sharing", IMAGE("https://api.qrserver.com/v1/create-qr-code/?size=150x150&amp;data=https://drive.google.com/file/d/1Bo2rw0ZgFUcgX--t0zmpPze0_fhRpauL/view?usp=sharing",1))</f>
        <v/>
      </c>
      <c r="D259" s="4" t="s">
        <v>456</v>
      </c>
      <c r="E259" s="3" t="str">
        <f>HYPERLINK("https://drive.google.com/file/d/1Bo2rw0ZgFUcgX--t0zmpPze0_fhRpauL/view?usp=sharing","AI-generated headshots.pdf")</f>
        <v>AI-generated headshots.pdf</v>
      </c>
    </row>
    <row r="260" ht="112.5" customHeight="1">
      <c r="A260" s="2" t="s">
        <v>422</v>
      </c>
      <c r="B260" s="2" t="s">
        <v>457</v>
      </c>
      <c r="C260" s="3" t="str">
        <f>HYPERLINK("https://drive.google.com/file/d/11TDsfWmuSluMsjr4gG--jgVWWbEQZv9w/view?usp=sharing", IMAGE("https://api.qrserver.com/v1/create-qr-code/?size=150x150&amp;data=https://drive.google.com/file/d/11TDsfWmuSluMsjr4gG--jgVWWbEQZv9w/view?usp=sharing",1))</f>
        <v/>
      </c>
      <c r="D260" s="4" t="s">
        <v>458</v>
      </c>
      <c r="E260" s="3" t="str">
        <f>HYPERLINK("https://drive.google.com/file/d/11TDsfWmuSluMsjr4gG--jgVWWbEQZv9w/view?usp=sharing","AI portraits.pdf")</f>
        <v>AI portraits.pdf</v>
      </c>
    </row>
    <row r="261" ht="112.5" customHeight="1">
      <c r="A261" s="2" t="s">
        <v>422</v>
      </c>
      <c r="B261" s="2" t="s">
        <v>459</v>
      </c>
      <c r="C261" s="3" t="str">
        <f>HYPERLINK("https://drive.google.com/file/d/12eZ2cfprp5Jn_4PBrd-NgPxxzNxIEY0G/view?usp=sharing", IMAGE("https://api.qrserver.com/v1/create-qr-code/?size=150x150&amp;data=https://drive.google.com/file/d/12eZ2cfprp5Jn_4PBrd-NgPxxzNxIEY0G/view?usp=sharing",1))</f>
        <v/>
      </c>
      <c r="D261" s="4" t="s">
        <v>460</v>
      </c>
      <c r="E261" s="3" t="str">
        <f>HYPERLINK("https://drive.google.com/file/d/12eZ2cfprp5Jn_4PBrd-NgPxxzNxIEY0G/view?usp=sharing","AI images.pdf")</f>
        <v>AI images.pdf</v>
      </c>
    </row>
    <row r="262" ht="112.5" customHeight="1">
      <c r="A262" s="2" t="s">
        <v>422</v>
      </c>
      <c r="B262" s="2" t="s">
        <v>461</v>
      </c>
      <c r="C262" s="3" t="str">
        <f>HYPERLINK("https://drive.google.com/file/d/1Ec-GqhpUajmfxYZ4_QrDhsZcKHNSUkWg/view?usp=sharing", IMAGE("https://api.qrserver.com/v1/create-qr-code/?size=150x150&amp;data=https://drive.google.com/file/d/1Ec-GqhpUajmfxYZ4_QrDhsZcKHNSUkWg/view?usp=sharing",1))</f>
        <v/>
      </c>
      <c r="D262" s="4" t="s">
        <v>462</v>
      </c>
      <c r="E262" s="3" t="str">
        <f>HYPERLINK("https://drive.google.com/file/d/1Ec-GqhpUajmfxYZ4_QrDhsZcKHNSUkWg/view?usp=sharing","AI headshot photo booth rental.pdf")</f>
        <v>AI headshot photo booth rental.pdf</v>
      </c>
    </row>
    <row r="263" ht="112.5" customHeight="1">
      <c r="A263" s="2" t="s">
        <v>422</v>
      </c>
      <c r="B263" s="2" t="s">
        <v>463</v>
      </c>
      <c r="C263" s="3" t="str">
        <f>HYPERLINK("https://drive.google.com/file/d/1jUaHOq9eSymdgUEfjW6l-e5Rq2feILsV/view?usp=sharing", IMAGE("https://api.qrserver.com/v1/create-qr-code/?size=150x150&amp;data=https://drive.google.com/file/d/1jUaHOq9eSymdgUEfjW6l-e5Rq2feILsV/view?usp=sharing",1))</f>
        <v/>
      </c>
      <c r="D263" s="4" t="s">
        <v>464</v>
      </c>
      <c r="E263" s="3" t="str">
        <f>HYPERLINK("https://drive.google.com/file/d/1jUaHOq9eSymdgUEfjW6l-e5Rq2feILsV/view?usp=sharing","AI photo booth rentals SOCAL.pdf")</f>
        <v>AI photo booth rentals SOCAL.pdf</v>
      </c>
    </row>
    <row r="264" ht="112.5" customHeight="1">
      <c r="A264" s="2" t="s">
        <v>422</v>
      </c>
      <c r="B264" s="2" t="s">
        <v>465</v>
      </c>
      <c r="C264" s="3" t="str">
        <f>HYPERLINK("https://drive.google.com/file/d/11KqNPn8pUosjVHnLaKgo7xvGHMLltpfZ/view?usp=sharing", IMAGE("https://api.qrserver.com/v1/create-qr-code/?size=150x150&amp;data=https://drive.google.com/file/d/11KqNPn8pUosjVHnLaKgo7xvGHMLltpfZ/view?usp=sharing",1))</f>
        <v/>
      </c>
      <c r="D264" s="4" t="s">
        <v>466</v>
      </c>
      <c r="E264" s="3" t="str">
        <f>HYPERLINK("https://drive.google.com/file/d/11KqNPn8pUosjVHnLaKgo7xvGHMLltpfZ/view?usp=sharing","AI photo booth rentals SOCAL-AI photo booth rentals SOCAL.pdf")</f>
        <v>AI photo booth rentals SOCAL-AI photo booth rentals SOCAL.pdf</v>
      </c>
    </row>
    <row r="265" ht="112.5" customHeight="1">
      <c r="A265" s="2" t="s">
        <v>422</v>
      </c>
      <c r="B265" s="2" t="s">
        <v>467</v>
      </c>
      <c r="C265" s="3" t="str">
        <f>HYPERLINK("https://drive.google.com/file/d/1Ny-cmkig9pilHkrK56yrNsmgPLvV3qBm/view?usp=sharing", IMAGE("https://api.qrserver.com/v1/create-qr-code/?size=150x150&amp;data=https://drive.google.com/file/d/1Ny-cmkig9pilHkrK56yrNsmgPLvV3qBm/view?usp=sharing",1))</f>
        <v/>
      </c>
      <c r="D265" s="4" t="s">
        <v>468</v>
      </c>
      <c r="E265" s="3" t="str">
        <f>HYPERLINK("https://drive.google.com/file/d/1Ny-cmkig9pilHkrK56yrNsmgPLvV3qBm/view?usp=sharing","AI photo booth rentals SOCAL-Keywords.pdf")</f>
        <v>AI photo booth rentals SOCAL-Keywords.pdf</v>
      </c>
    </row>
    <row r="266" ht="112.5" customHeight="1">
      <c r="A266" s="2" t="s">
        <v>422</v>
      </c>
      <c r="B266" s="2" t="s">
        <v>469</v>
      </c>
      <c r="C266" s="3" t="str">
        <f>HYPERLINK("https://drive.google.com/file/d/143jF-cZ3l0C3i5M7Z2fQ4-fLI_qDbLaq/view?usp=sharing", IMAGE("https://api.qrserver.com/v1/create-qr-code/?size=150x150&amp;data=https://drive.google.com/file/d/143jF-cZ3l0C3i5M7Z2fQ4-fLI_qDbLaq/view?usp=sharing",1))</f>
        <v/>
      </c>
      <c r="D266" s="4" t="s">
        <v>470</v>
      </c>
      <c r="E266" s="3" t="str">
        <f>HYPERLINK("https://drive.google.com/file/d/143jF-cZ3l0C3i5M7Z2fQ4-fLI_qDbLaq/view?usp=sharing","AI photo booth rentals SOCAL-Content.pdf")</f>
        <v>AI photo booth rentals SOCAL-Content.pdf</v>
      </c>
    </row>
    <row r="267" ht="112.5" customHeight="1">
      <c r="A267" s="2" t="s">
        <v>422</v>
      </c>
      <c r="B267" s="2" t="s">
        <v>471</v>
      </c>
      <c r="C267" s="3" t="str">
        <f>HYPERLINK("https://drive.google.com/file/d/134TO2rz92m2sIaJvENILy49T-VI_sg9e/view?usp=sharing", IMAGE("https://api.qrserver.com/v1/create-qr-code/?size=150x150&amp;data=https://drive.google.com/file/d/134TO2rz92m2sIaJvENILy49T-VI_sg9e/view?usp=sharing",1))</f>
        <v/>
      </c>
      <c r="D267" s="4" t="s">
        <v>472</v>
      </c>
      <c r="E267" s="3" t="str">
        <f>HYPERLINK("https://drive.google.com/file/d/134TO2rz92m2sIaJvENILy49T-VI_sg9e/view?usp=sharing","AI photo booth rentals SOCAL-Calendar Events.pdf")</f>
        <v>AI photo booth rentals SOCAL-Calendar Events.pdf</v>
      </c>
    </row>
    <row r="268" ht="112.5" customHeight="1">
      <c r="A268" s="2" t="s">
        <v>422</v>
      </c>
      <c r="B268" s="2" t="s">
        <v>473</v>
      </c>
      <c r="C268" s="3" t="str">
        <f>HYPERLINK("https://drive.google.com/file/d/1ZDdzfS1-1uwUMFV-zZ3i3O2WpX665gRY/view?usp=sharing", IMAGE("https://api.qrserver.com/v1/create-qr-code/?size=150x150&amp;data=https://drive.google.com/file/d/1ZDdzfS1-1uwUMFV-zZ3i3O2WpX665gRY/view?usp=sharing",1))</f>
        <v/>
      </c>
      <c r="D268" s="4" t="s">
        <v>474</v>
      </c>
      <c r="E268" s="3" t="str">
        <f>HYPERLINK("https://drive.google.com/file/d/1ZDdzfS1-1uwUMFV-zZ3i3O2WpX665gRY/view?usp=sharing","AI photo booth rentals SOCAL-RSS Feeds.pdf")</f>
        <v>AI photo booth rentals SOCAL-RSS Feeds.pdf</v>
      </c>
    </row>
    <row r="269" ht="112.5" customHeight="1">
      <c r="A269" s="2" t="s">
        <v>422</v>
      </c>
      <c r="B269" s="2" t="s">
        <v>475</v>
      </c>
      <c r="C269" s="3" t="str">
        <f>HYPERLINK("https://drive.google.com/file/d/13AviSZ__Dqu-nBk3WtIXxvz9bZqJYWbr/view?usp=sharing", IMAGE("https://api.qrserver.com/v1/create-qr-code/?size=150x150&amp;data=https://drive.google.com/file/d/13AviSZ__Dqu-nBk3WtIXxvz9bZqJYWbr/view?usp=sharing",1))</f>
        <v/>
      </c>
      <c r="D269" s="4" t="s">
        <v>476</v>
      </c>
      <c r="E269" s="3" t="str">
        <f>HYPERLINK("https://drive.google.com/file/d/13AviSZ__Dqu-nBk3WtIXxvz9bZqJYWbr/view?usp=sharing","AI photo booth rentals SOCAL-Iframe Embeds.pdf")</f>
        <v>AI photo booth rentals SOCAL-Iframe Embeds.pdf</v>
      </c>
    </row>
    <row r="270" ht="112.5" customHeight="1">
      <c r="A270" s="2" t="s">
        <v>477</v>
      </c>
      <c r="B270" s="2" t="s">
        <v>478</v>
      </c>
      <c r="C270" s="3" t="str">
        <f>HYPERLINK("https://docs.google.com/document/d/1kUF7EPbUADjMtBAShEEZoOn3mPdu2Sjm/edit?usp=sharing&amp;ouid=115602453726005426174&amp;rtpof=true&amp;sd=true", IMAGE("https://api.qrserver.com/v1/create-qr-code/?size=150x150&amp;data=https://docs.google.com/document/d/1kUF7EPbUADjMtBAShEEZoOn3mPdu2Sjm/edit?usp=sharing&amp;ouid=115602453726005426174&amp;rtpof=true&amp;sd=true",1))</f>
        <v/>
      </c>
      <c r="D270" s="4" t="s">
        <v>479</v>
      </c>
      <c r="E270" s="3" t="str">
        <f>HYPERLINK("https://docs.google.com/document/d/1kUF7EPbUADjMtBAShEEZoOn3mPdu2Sjm/edit?usp=sharing&amp;ouid=115602453726005426174&amp;rtpof=true&amp;sd=true","AI Photo Lounge Photo Booth Rental.docx")</f>
        <v>AI Photo Lounge Photo Booth Rental.docx</v>
      </c>
    </row>
    <row r="271" ht="112.5" customHeight="1">
      <c r="A271" s="2" t="s">
        <v>477</v>
      </c>
      <c r="B271" s="2" t="s">
        <v>480</v>
      </c>
      <c r="C271" s="3" t="str">
        <f>HYPERLINK("https://docs.google.com/document/d/1Rklyg5BNlsLq1B611nVcPzyEbyX6GDXd/edit?usp=sharing&amp;ouid=115602453726005426174&amp;rtpof=true&amp;sd=true", IMAGE("https://api.qrserver.com/v1/create-qr-code/?size=150x150&amp;data=https://docs.google.com/document/d/1Rklyg5BNlsLq1B611nVcPzyEbyX6GDXd/edit?usp=sharing&amp;ouid=115602453726005426174&amp;rtpof=true&amp;sd=true",1))</f>
        <v/>
      </c>
      <c r="D271" s="4" t="s">
        <v>481</v>
      </c>
      <c r="E271" s="3" t="str">
        <f>HYPERLINK("https://docs.google.com/document/d/1Rklyg5BNlsLq1B611nVcPzyEbyX6GDXd/edit?usp=sharing&amp;ouid=115602453726005426174&amp;rtpof=true&amp;sd=true","AI Image Generator.docx")</f>
        <v>AI Image Generator.docx</v>
      </c>
    </row>
    <row r="272" ht="112.5" customHeight="1">
      <c r="A272" s="2" t="s">
        <v>477</v>
      </c>
      <c r="B272" s="2" t="s">
        <v>482</v>
      </c>
      <c r="C272" s="3" t="str">
        <f>HYPERLINK("https://docs.google.com/document/d/1D8KocFyQ61U5IraVUesULMQnTdeVGoOQ/edit?usp=sharing&amp;ouid=115602453726005426174&amp;rtpof=true&amp;sd=true", IMAGE("https://api.qrserver.com/v1/create-qr-code/?size=150x150&amp;data=https://docs.google.com/document/d/1D8KocFyQ61U5IraVUesULMQnTdeVGoOQ/edit?usp=sharing&amp;ouid=115602453726005426174&amp;rtpof=true&amp;sd=true",1))</f>
        <v/>
      </c>
      <c r="D272" s="4" t="s">
        <v>483</v>
      </c>
      <c r="E272" s="3" t="str">
        <f>HYPERLINK("https://docs.google.com/document/d/1D8KocFyQ61U5IraVUesULMQnTdeVGoOQ/edit?usp=sharing&amp;ouid=115602453726005426174&amp;rtpof=true&amp;sd=true","AI filter feature.docx")</f>
        <v>AI filter feature.docx</v>
      </c>
    </row>
    <row r="273" ht="112.5" customHeight="1">
      <c r="A273" s="2" t="s">
        <v>477</v>
      </c>
      <c r="B273" s="2" t="s">
        <v>484</v>
      </c>
      <c r="C273" s="3" t="str">
        <f>HYPERLINK("https://docs.google.com/document/d/1m1QO6E9xtFKnSb5RDy61rGf02SYWSlYg/edit?usp=sharing&amp;ouid=115602453726005426174&amp;rtpof=true&amp;sd=true", IMAGE("https://api.qrserver.com/v1/create-qr-code/?size=150x150&amp;data=https://docs.google.com/document/d/1m1QO6E9xtFKnSb5RDy61rGf02SYWSlYg/edit?usp=sharing&amp;ouid=115602453726005426174&amp;rtpof=true&amp;sd=true",1))</f>
        <v/>
      </c>
      <c r="D273" s="4" t="s">
        <v>485</v>
      </c>
      <c r="E273" s="3" t="str">
        <f>HYPERLINK("https://docs.google.com/document/d/1m1QO6E9xtFKnSb5RDy61rGf02SYWSlYg/edit?usp=sharing&amp;ouid=115602453726005426174&amp;rtpof=true&amp;sd=true","AI Photo Booth.docx")</f>
        <v>AI Photo Booth.docx</v>
      </c>
    </row>
    <row r="274" ht="112.5" customHeight="1">
      <c r="A274" s="2" t="s">
        <v>477</v>
      </c>
      <c r="B274" s="2" t="s">
        <v>486</v>
      </c>
      <c r="C274" s="3" t="str">
        <f>HYPERLINK("https://docs.google.com/document/d/1Eb6_suhwYnd9CHm5WwB39ERtr4hobycG/edit?usp=sharing&amp;ouid=115602453726005426174&amp;rtpof=true&amp;sd=true", IMAGE("https://api.qrserver.com/v1/create-qr-code/?size=150x150&amp;data=https://docs.google.com/document/d/1Eb6_suhwYnd9CHm5WwB39ERtr4hobycG/edit?usp=sharing&amp;ouid=115602453726005426174&amp;rtpof=true&amp;sd=true",1))</f>
        <v/>
      </c>
      <c r="D274" s="4" t="s">
        <v>487</v>
      </c>
      <c r="E274" s="3" t="str">
        <f>HYPERLINK("https://docs.google.com/document/d/1Eb6_suhwYnd9CHm5WwB39ERtr4hobycG/edit?usp=sharing&amp;ouid=115602453726005426174&amp;rtpof=true&amp;sd=true","AI Photobooth.docx")</f>
        <v>AI Photobooth.docx</v>
      </c>
    </row>
    <row r="275" ht="112.5" customHeight="1">
      <c r="A275" s="2" t="s">
        <v>477</v>
      </c>
      <c r="B275" s="2" t="s">
        <v>488</v>
      </c>
      <c r="C275" s="3" t="str">
        <f>HYPERLINK("https://docs.google.com/document/d/1l5KuUAdXHBZoLOTycfWloUZkCJNcoubz/edit?usp=sharing&amp;ouid=115602453726005426174&amp;rtpof=true&amp;sd=true", IMAGE("https://api.qrserver.com/v1/create-qr-code/?size=150x150&amp;data=https://docs.google.com/document/d/1l5KuUAdXHBZoLOTycfWloUZkCJNcoubz/edit?usp=sharing&amp;ouid=115602453726005426174&amp;rtpof=true&amp;sd=true",1))</f>
        <v/>
      </c>
      <c r="D275" s="4" t="s">
        <v>489</v>
      </c>
      <c r="E275" s="3" t="str">
        <f>HYPERLINK("https://docs.google.com/document/d/1l5KuUAdXHBZoLOTycfWloUZkCJNcoubz/edit?usp=sharing&amp;ouid=115602453726005426174&amp;rtpof=true&amp;sd=true","AI Transform.docx")</f>
        <v>AI Transform.docx</v>
      </c>
    </row>
    <row r="276" ht="112.5" customHeight="1">
      <c r="A276" s="2" t="s">
        <v>477</v>
      </c>
      <c r="B276" s="2" t="s">
        <v>490</v>
      </c>
      <c r="C276" s="3" t="str">
        <f>HYPERLINK("https://docs.google.com/document/d/1x6fmVNYa3fV4pqbUkisSmN8aqmBPhIXK/edit?usp=sharing&amp;ouid=115602453726005426174&amp;rtpof=true&amp;sd=true", IMAGE("https://api.qrserver.com/v1/create-qr-code/?size=150x150&amp;data=https://docs.google.com/document/d/1x6fmVNYa3fV4pqbUkisSmN8aqmBPhIXK/edit?usp=sharing&amp;ouid=115602453726005426174&amp;rtpof=true&amp;sd=true",1))</f>
        <v/>
      </c>
      <c r="D276" s="4" t="s">
        <v>491</v>
      </c>
      <c r="E276" s="3" t="str">
        <f>HYPERLINK("https://docs.google.com/document/d/1x6fmVNYa3fV4pqbUkisSmN8aqmBPhIXK/edit?usp=sharing&amp;ouid=115602453726005426174&amp;rtpof=true&amp;sd=true","AI Background Swapping Filter.docx")</f>
        <v>AI Background Swapping Filter.docx</v>
      </c>
    </row>
    <row r="277" ht="112.5" customHeight="1">
      <c r="A277" s="2" t="s">
        <v>477</v>
      </c>
      <c r="B277" s="2" t="s">
        <v>492</v>
      </c>
      <c r="C277" s="3" t="str">
        <f>HYPERLINK("https://docs.google.com/document/d/1gFrpot1JDFcy4QjddgMkbmeICQA6xmSK/edit?usp=sharing&amp;ouid=115602453726005426174&amp;rtpof=true&amp;sd=true", IMAGE("https://api.qrserver.com/v1/create-qr-code/?size=150x150&amp;data=https://docs.google.com/document/d/1gFrpot1JDFcy4QjddgMkbmeICQA6xmSK/edit?usp=sharing&amp;ouid=115602453726005426174&amp;rtpof=true&amp;sd=true",1))</f>
        <v/>
      </c>
      <c r="D277" s="4" t="s">
        <v>493</v>
      </c>
      <c r="E277" s="3" t="str">
        <f>HYPERLINK("https://docs.google.com/document/d/1gFrpot1JDFcy4QjddgMkbmeICQA6xmSK/edit?usp=sharing&amp;ouid=115602453726005426174&amp;rtpof=true&amp;sd=true","Generative AI.docx")</f>
        <v>Generative AI.docx</v>
      </c>
    </row>
    <row r="278" ht="112.5" customHeight="1">
      <c r="A278" s="2" t="s">
        <v>477</v>
      </c>
      <c r="B278" s="2" t="s">
        <v>494</v>
      </c>
      <c r="C278" s="3" t="str">
        <f>HYPERLINK("https://docs.google.com/document/d/1c5vXQfZDKEVAUDN0KmkaXuHXhE3A1Bxp/edit?usp=sharing&amp;ouid=115602453726005426174&amp;rtpof=true&amp;sd=true", IMAGE("https://api.qrserver.com/v1/create-qr-code/?size=150x150&amp;data=https://docs.google.com/document/d/1c5vXQfZDKEVAUDN0KmkaXuHXhE3A1Bxp/edit?usp=sharing&amp;ouid=115602453726005426174&amp;rtpof=true&amp;sd=true",1))</f>
        <v/>
      </c>
      <c r="D278" s="4" t="s">
        <v>495</v>
      </c>
      <c r="E278" s="3" t="str">
        <f>HYPERLINK("https://docs.google.com/document/d/1c5vXQfZDKEVAUDN0KmkaXuHXhE3A1Bxp/edit?usp=sharing&amp;ouid=115602453726005426174&amp;rtpof=true&amp;sd=true","photo booth rentals Orange County.docx")</f>
        <v>photo booth rentals Orange County.docx</v>
      </c>
    </row>
    <row r="279" ht="112.5" customHeight="1">
      <c r="A279" s="2" t="s">
        <v>477</v>
      </c>
      <c r="B279" s="2" t="s">
        <v>496</v>
      </c>
      <c r="C279" s="3" t="str">
        <f>HYPERLINK("https://docs.google.com/document/d/16aBEhF7HNajmNcFAHl2MEpDDPNHRAp-3/edit?usp=sharing&amp;ouid=115602453726005426174&amp;rtpof=true&amp;sd=true", IMAGE("https://api.qrserver.com/v1/create-qr-code/?size=150x150&amp;data=https://docs.google.com/document/d/16aBEhF7HNajmNcFAHl2MEpDDPNHRAp-3/edit?usp=sharing&amp;ouid=115602453726005426174&amp;rtpof=true&amp;sd=true",1))</f>
        <v/>
      </c>
      <c r="D279" s="4" t="s">
        <v>497</v>
      </c>
      <c r="E279" s="3" t="str">
        <f>HYPERLINK("https://docs.google.com/document/d/16aBEhF7HNajmNcFAHl2MEpDDPNHRAp-3/edit?usp=sharing&amp;ouid=115602453726005426174&amp;rtpof=true&amp;sd=true","photo booth rentals.LA .docx")</f>
        <v>photo booth rentals.LA .docx</v>
      </c>
    </row>
    <row r="280" ht="112.5" customHeight="1">
      <c r="A280" s="2" t="s">
        <v>477</v>
      </c>
      <c r="B280" s="2" t="s">
        <v>498</v>
      </c>
      <c r="C280" s="3" t="str">
        <f>HYPERLINK("https://docs.google.com/document/d/1Q0a6M4lmUtR-rteQiwpSeu_9mFEUprB_/edit?usp=sharing&amp;ouid=115602453726005426174&amp;rtpof=true&amp;sd=true", IMAGE("https://api.qrserver.com/v1/create-qr-code/?size=150x150&amp;data=https://docs.google.com/document/d/1Q0a6M4lmUtR-rteQiwpSeu_9mFEUprB_/edit?usp=sharing&amp;ouid=115602453726005426174&amp;rtpof=true&amp;sd=true",1))</f>
        <v/>
      </c>
      <c r="D280" s="4" t="s">
        <v>499</v>
      </c>
      <c r="E280" s="3" t="str">
        <f>HYPERLINK("https://docs.google.com/document/d/1Q0a6M4lmUtR-rteQiwpSeu_9mFEUprB_/edit?usp=sharing&amp;ouid=115602453726005426174&amp;rtpof=true&amp;sd=true","AI Face Swap Filter.docx")</f>
        <v>AI Face Swap Filter.docx</v>
      </c>
    </row>
    <row r="281" ht="112.5" customHeight="1">
      <c r="A281" s="2" t="s">
        <v>477</v>
      </c>
      <c r="B281" s="2" t="s">
        <v>500</v>
      </c>
      <c r="C281" s="3" t="str">
        <f>HYPERLINK("https://docs.google.com/document/d/1UQF0apWRPi2OwzPs3vB4_Y5tr6W97HT8/edit?usp=sharing&amp;ouid=115602453726005426174&amp;rtpof=true&amp;sd=true", IMAGE("https://api.qrserver.com/v1/create-qr-code/?size=150x150&amp;data=https://docs.google.com/document/d/1UQF0apWRPi2OwzPs3vB4_Y5tr6W97HT8/edit?usp=sharing&amp;ouid=115602453726005426174&amp;rtpof=true&amp;sd=true",1))</f>
        <v/>
      </c>
      <c r="D281" s="4" t="s">
        <v>501</v>
      </c>
      <c r="E281" s="3" t="str">
        <f>HYPERLINK("https://docs.google.com/document/d/1UQF0apWRPi2OwzPs3vB4_Y5tr6W97HT8/edit?usp=sharing&amp;ouid=115602453726005426174&amp;rtpof=true&amp;sd=true","best LinkedIn headshots.docx")</f>
        <v>best LinkedIn headshots.docx</v>
      </c>
    </row>
    <row r="282" ht="112.5" customHeight="1">
      <c r="A282" s="2" t="s">
        <v>477</v>
      </c>
      <c r="B282" s="2" t="s">
        <v>502</v>
      </c>
      <c r="C282" s="3" t="str">
        <f>HYPERLINK("https://docs.google.com/document/d/17hWruSPfvNsnbCLkwq0Kp4OTPKhzEc6U/edit?usp=sharing&amp;ouid=115602453726005426174&amp;rtpof=true&amp;sd=true", IMAGE("https://api.qrserver.com/v1/create-qr-code/?size=150x150&amp;data=https://docs.google.com/document/d/17hWruSPfvNsnbCLkwq0Kp4OTPKhzEc6U/edit?usp=sharing&amp;ouid=115602453726005426174&amp;rtpof=true&amp;sd=true",1))</f>
        <v/>
      </c>
      <c r="D282" s="4" t="s">
        <v>503</v>
      </c>
      <c r="E282" s="3" t="str">
        <f>HYPERLINK("https://docs.google.com/document/d/17hWruSPfvNsnbCLkwq0Kp4OTPKhzEc6U/edit?usp=sharing&amp;ouid=115602453726005426174&amp;rtpof=true&amp;sd=true","studio headshots near me.docx")</f>
        <v>studio headshots near me.docx</v>
      </c>
    </row>
    <row r="283" ht="112.5" customHeight="1">
      <c r="A283" s="2" t="s">
        <v>477</v>
      </c>
      <c r="B283" s="2" t="s">
        <v>504</v>
      </c>
      <c r="C283" s="3" t="str">
        <f>HYPERLINK("https://docs.google.com/document/d/1vfTrLR9mr9NBnYQiTmz19vk69ouwp9Yu/edit?usp=sharing&amp;ouid=115602453726005426174&amp;rtpof=true&amp;sd=true", IMAGE("https://api.qrserver.com/v1/create-qr-code/?size=150x150&amp;data=https://docs.google.com/document/d/1vfTrLR9mr9NBnYQiTmz19vk69ouwp9Yu/edit?usp=sharing&amp;ouid=115602453726005426174&amp;rtpof=true&amp;sd=true",1))</f>
        <v/>
      </c>
      <c r="D283" s="4" t="s">
        <v>505</v>
      </c>
      <c r="E283" s="3" t="str">
        <f>HYPERLINK("https://docs.google.com/document/d/1vfTrLR9mr9NBnYQiTmz19vk69ouwp9Yu/edit?usp=sharing&amp;ouid=115602453726005426174&amp;rtpof=true&amp;sd=true","executive portraits.docx")</f>
        <v>executive portraits.docx</v>
      </c>
    </row>
    <row r="284" ht="112.5" customHeight="1">
      <c r="A284" s="2" t="s">
        <v>477</v>
      </c>
      <c r="B284" s="2" t="s">
        <v>506</v>
      </c>
      <c r="C284" s="3" t="str">
        <f>HYPERLINK("https://docs.google.com/document/d/16KfWT6eA-GFJOuYKSbpd9L8knquZWvVY/edit?usp=sharing&amp;ouid=115602453726005426174&amp;rtpof=true&amp;sd=true", IMAGE("https://api.qrserver.com/v1/create-qr-code/?size=150x150&amp;data=https://docs.google.com/document/d/16KfWT6eA-GFJOuYKSbpd9L8knquZWvVY/edit?usp=sharing&amp;ouid=115602453726005426174&amp;rtpof=true&amp;sd=true",1))</f>
        <v/>
      </c>
      <c r="D284" s="4" t="s">
        <v>507</v>
      </c>
      <c r="E284" s="3" t="str">
        <f>HYPERLINK("https://docs.google.com/document/d/16KfWT6eA-GFJOuYKSbpd9L8knquZWvVY/edit?usp=sharing&amp;ouid=115602453726005426174&amp;rtpof=true&amp;sd=true","AI-powered filter.docx")</f>
        <v>AI-powered filter.docx</v>
      </c>
    </row>
    <row r="285" ht="112.5" customHeight="1">
      <c r="A285" s="2" t="s">
        <v>477</v>
      </c>
      <c r="B285" s="2" t="s">
        <v>508</v>
      </c>
      <c r="C285" s="3" t="str">
        <f>HYPERLINK("https://docs.google.com/document/d/1uMYf67J7gsunQDR4At-UtmBGHtyNhIJM/edit?usp=sharing&amp;ouid=115602453726005426174&amp;rtpof=true&amp;sd=true", IMAGE("https://api.qrserver.com/v1/create-qr-code/?size=150x150&amp;data=https://docs.google.com/document/d/1uMYf67J7gsunQDR4At-UtmBGHtyNhIJM/edit?usp=sharing&amp;ouid=115602453726005426174&amp;rtpof=true&amp;sd=true",1))</f>
        <v/>
      </c>
      <c r="D285" s="4" t="s">
        <v>509</v>
      </c>
      <c r="E285" s="3" t="str">
        <f>HYPERLINK("https://docs.google.com/document/d/1uMYf67J7gsunQDR4At-UtmBGHtyNhIJM/edit?usp=sharing&amp;ouid=115602453726005426174&amp;rtpof=true&amp;sd=true","AI photo booth.docx")</f>
        <v>AI photo booth.docx</v>
      </c>
    </row>
    <row r="286" ht="112.5" customHeight="1">
      <c r="A286" s="2" t="s">
        <v>477</v>
      </c>
      <c r="B286" s="2" t="s">
        <v>510</v>
      </c>
      <c r="C286" s="3" t="str">
        <f>HYPERLINK("https://docs.google.com/document/d/1E9HGJzTSH52tCseIcB2y8PdL94m8BVRb/edit?usp=sharing&amp;ouid=115602453726005426174&amp;rtpof=true&amp;sd=true", IMAGE("https://api.qrserver.com/v1/create-qr-code/?size=150x150&amp;data=https://docs.google.com/document/d/1E9HGJzTSH52tCseIcB2y8PdL94m8BVRb/edit?usp=sharing&amp;ouid=115602453726005426174&amp;rtpof=true&amp;sd=true",1))</f>
        <v/>
      </c>
      <c r="D286" s="4" t="s">
        <v>511</v>
      </c>
      <c r="E286" s="3" t="str">
        <f>HYPERLINK("https://docs.google.com/document/d/1E9HGJzTSH52tCseIcB2y8PdL94m8BVRb/edit?usp=sharing&amp;ouid=115602453726005426174&amp;rtpof=true&amp;sd=true","AI-generated headshots.docx")</f>
        <v>AI-generated headshots.docx</v>
      </c>
    </row>
    <row r="287" ht="112.5" customHeight="1">
      <c r="A287" s="2" t="s">
        <v>477</v>
      </c>
      <c r="B287" s="2" t="s">
        <v>512</v>
      </c>
      <c r="C287" s="3" t="str">
        <f>HYPERLINK("https://docs.google.com/document/d/16f-AiWNc1stVDo3nz2duFMdEW10GzA9x/edit?usp=sharing&amp;ouid=115602453726005426174&amp;rtpof=true&amp;sd=true", IMAGE("https://api.qrserver.com/v1/create-qr-code/?size=150x150&amp;data=https://docs.google.com/document/d/16f-AiWNc1stVDo3nz2duFMdEW10GzA9x/edit?usp=sharing&amp;ouid=115602453726005426174&amp;rtpof=true&amp;sd=true",1))</f>
        <v/>
      </c>
      <c r="D287" s="4" t="s">
        <v>513</v>
      </c>
      <c r="E287" s="3" t="str">
        <f>HYPERLINK("https://docs.google.com/document/d/16f-AiWNc1stVDo3nz2duFMdEW10GzA9x/edit?usp=sharing&amp;ouid=115602453726005426174&amp;rtpof=true&amp;sd=true","AI portraits.docx")</f>
        <v>AI portraits.docx</v>
      </c>
    </row>
    <row r="288" ht="112.5" customHeight="1">
      <c r="A288" s="2" t="s">
        <v>477</v>
      </c>
      <c r="B288" s="2" t="s">
        <v>514</v>
      </c>
      <c r="C288" s="3" t="str">
        <f>HYPERLINK("https://docs.google.com/document/d/1I10AfGNunJm1gJgQt7Nekp_lyqDcPbY6/edit?usp=sharing&amp;ouid=115602453726005426174&amp;rtpof=true&amp;sd=true", IMAGE("https://api.qrserver.com/v1/create-qr-code/?size=150x150&amp;data=https://docs.google.com/document/d/1I10AfGNunJm1gJgQt7Nekp_lyqDcPbY6/edit?usp=sharing&amp;ouid=115602453726005426174&amp;rtpof=true&amp;sd=true",1))</f>
        <v/>
      </c>
      <c r="D288" s="4" t="s">
        <v>515</v>
      </c>
      <c r="E288" s="3" t="str">
        <f>HYPERLINK("https://docs.google.com/document/d/1I10AfGNunJm1gJgQt7Nekp_lyqDcPbY6/edit?usp=sharing&amp;ouid=115602453726005426174&amp;rtpof=true&amp;sd=true","AI images.docx")</f>
        <v>AI images.docx</v>
      </c>
    </row>
    <row r="289" ht="112.5" customHeight="1">
      <c r="A289" s="2" t="s">
        <v>477</v>
      </c>
      <c r="B289" s="2" t="s">
        <v>516</v>
      </c>
      <c r="C289" s="3" t="str">
        <f>HYPERLINK("https://docs.google.com/document/d/1v8rAlK8D2uEPGrnk-GCZDvWt62GLFuMp/edit?usp=sharing&amp;ouid=115602453726005426174&amp;rtpof=true&amp;sd=true", IMAGE("https://api.qrserver.com/v1/create-qr-code/?size=150x150&amp;data=https://docs.google.com/document/d/1v8rAlK8D2uEPGrnk-GCZDvWt62GLFuMp/edit?usp=sharing&amp;ouid=115602453726005426174&amp;rtpof=true&amp;sd=true",1))</f>
        <v/>
      </c>
      <c r="D289" s="4" t="s">
        <v>517</v>
      </c>
      <c r="E289" s="3" t="str">
        <f>HYPERLINK("https://docs.google.com/document/d/1v8rAlK8D2uEPGrnk-GCZDvWt62GLFuMp/edit?usp=sharing&amp;ouid=115602453726005426174&amp;rtpof=true&amp;sd=true","AI headshot photo booth rental.docx")</f>
        <v>AI headshot photo booth rental.docx</v>
      </c>
    </row>
    <row r="290" ht="112.5" customHeight="1">
      <c r="A290" s="2" t="s">
        <v>477</v>
      </c>
      <c r="B290" s="2" t="s">
        <v>518</v>
      </c>
      <c r="C290" s="3" t="str">
        <f>HYPERLINK("https://docs.google.com/document/d/1upFCUHev9o32rXjcPVHcIR1zC700CAyD/edit?usp=sharing&amp;ouid=115602453726005426174&amp;rtpof=true&amp;sd=true", IMAGE("https://api.qrserver.com/v1/create-qr-code/?size=150x150&amp;data=https://docs.google.com/document/d/1upFCUHev9o32rXjcPVHcIR1zC700CAyD/edit?usp=sharing&amp;ouid=115602453726005426174&amp;rtpof=true&amp;sd=true",1))</f>
        <v/>
      </c>
      <c r="D290" s="4" t="s">
        <v>519</v>
      </c>
      <c r="E290" s="3" t="str">
        <f>HYPERLINK("https://docs.google.com/document/d/1upFCUHev9o32rXjcPVHcIR1zC700CAyD/edit?usp=sharing&amp;ouid=115602453726005426174&amp;rtpof=true&amp;sd=true","AI photo booth rentals SOCAL.docx")</f>
        <v>AI photo booth rentals SOCAL.docx</v>
      </c>
    </row>
    <row r="291" ht="112.5" customHeight="1">
      <c r="A291" s="2" t="s">
        <v>520</v>
      </c>
      <c r="B291" s="2" t="s">
        <v>521</v>
      </c>
      <c r="C291" s="3" t="str">
        <f>HYPERLINK("https://drive.google.com/file/d/1oo_1d3Qhf7LT2qotc7AHSxzeBXK_HyD1/view?usp=sharing", IMAGE("https://api.qrserver.com/v1/create-qr-code/?size=150x150&amp;data=https://drive.google.com/file/d/1oo_1d3Qhf7LT2qotc7AHSxzeBXK_HyD1/view?usp=sharing",1))</f>
        <v/>
      </c>
      <c r="D291" s="4" t="s">
        <v>522</v>
      </c>
      <c r="E291" s="3" t="str">
        <f>HYPERLINK("https://drive.google.com/file/d/1oo_1d3Qhf7LT2qotc7AHSxzeBXK_HyD1/view?usp=sharing","AI Photo Lounge Photo Booth Rental.odt")</f>
        <v>AI Photo Lounge Photo Booth Rental.odt</v>
      </c>
    </row>
    <row r="292" ht="112.5" customHeight="1">
      <c r="A292" s="2" t="s">
        <v>523</v>
      </c>
      <c r="B292" s="2" t="s">
        <v>524</v>
      </c>
      <c r="C292" s="3" t="str">
        <f>HYPERLINK("https://drive.google.com/file/d/1qXaMZPd1UzZiqNCaiT5z1JK6aEVgBuLp/view?usp=sharing", IMAGE("https://api.qrserver.com/v1/create-qr-code/?size=150x150&amp;data=https://drive.google.com/file/d/1qXaMZPd1UzZiqNCaiT5z1JK6aEVgBuLp/view?usp=sharing",1))</f>
        <v/>
      </c>
      <c r="D292" s="4" t="s">
        <v>525</v>
      </c>
      <c r="E292" s="3" t="str">
        <f>HYPERLINK("https://drive.google.com/file/d/1qXaMZPd1UzZiqNCaiT5z1JK6aEVgBuLp/view?usp=sharing","AI Photo Lounge Photo Booth Rental.zip")</f>
        <v>AI Photo Lounge Photo Booth Rental.zip</v>
      </c>
    </row>
    <row r="293" ht="112.5" customHeight="1">
      <c r="A293" s="2" t="s">
        <v>526</v>
      </c>
      <c r="B293" s="2" t="s">
        <v>527</v>
      </c>
      <c r="C293" s="3" t="str">
        <f>HYPERLINK("https://drive.google.com/file/d/1Exz1cjkZ49uydeC3r1e9UxjmLIBYO9Cr/view?usp=sharing", IMAGE("https://api.qrserver.com/v1/create-qr-code/?size=150x150&amp;data=https://drive.google.com/file/d/1Exz1cjkZ49uydeC3r1e9UxjmLIBYO9Cr/view?usp=sharing",1))</f>
        <v/>
      </c>
      <c r="D293" s="4" t="s">
        <v>528</v>
      </c>
      <c r="E293" s="3" t="str">
        <f>HYPERLINK("https://drive.google.com/file/d/1Exz1cjkZ49uydeC3r1e9UxjmLIBYO9Cr/view?usp=sharing","AI Photo Lounge Photo Booth Rental.epub")</f>
        <v>AI Photo Lounge Photo Booth Rental.epub</v>
      </c>
    </row>
    <row r="294" ht="112.5" customHeight="1">
      <c r="A294" s="2" t="s">
        <v>520</v>
      </c>
      <c r="B294" s="2" t="s">
        <v>529</v>
      </c>
      <c r="C294" s="3" t="str">
        <f>HYPERLINK("https://drive.google.com/file/d/1dYVg7O0xmx46reR4zXnD20Nz8hYE3QBy/view?usp=sharing", IMAGE("https://api.qrserver.com/v1/create-qr-code/?size=150x150&amp;data=https://drive.google.com/file/d/1dYVg7O0xmx46reR4zXnD20Nz8hYE3QBy/view?usp=sharing",1))</f>
        <v/>
      </c>
      <c r="D294" s="4" t="s">
        <v>530</v>
      </c>
      <c r="E294" s="3" t="str">
        <f>HYPERLINK("https://drive.google.com/file/d/1dYVg7O0xmx46reR4zXnD20Nz8hYE3QBy/view?usp=sharing","AI Image Generator.odt")</f>
        <v>AI Image Generator.odt</v>
      </c>
    </row>
    <row r="295" ht="112.5" customHeight="1">
      <c r="A295" s="2" t="s">
        <v>523</v>
      </c>
      <c r="B295" s="2" t="s">
        <v>531</v>
      </c>
      <c r="C295" s="3" t="str">
        <f>HYPERLINK("https://drive.google.com/file/d/1QP0IErlh31BthNL3ZG4Z8aZn29DM2y_U/view?usp=sharing", IMAGE("https://api.qrserver.com/v1/create-qr-code/?size=150x150&amp;data=https://drive.google.com/file/d/1QP0IErlh31BthNL3ZG4Z8aZn29DM2y_U/view?usp=sharing",1))</f>
        <v/>
      </c>
      <c r="D295" s="4" t="s">
        <v>532</v>
      </c>
      <c r="E295" s="3" t="str">
        <f>HYPERLINK("https://drive.google.com/file/d/1QP0IErlh31BthNL3ZG4Z8aZn29DM2y_U/view?usp=sharing","AI Image Generator.zip")</f>
        <v>AI Image Generator.zip</v>
      </c>
    </row>
    <row r="296" ht="112.5" customHeight="1">
      <c r="A296" s="2" t="s">
        <v>526</v>
      </c>
      <c r="B296" s="2" t="s">
        <v>533</v>
      </c>
      <c r="C296" s="3" t="str">
        <f>HYPERLINK("https://drive.google.com/file/d/1f76vKLu0eeJ7VXMRfBVuM2KCfFGXb9wV/view?usp=sharing", IMAGE("https://api.qrserver.com/v1/create-qr-code/?size=150x150&amp;data=https://drive.google.com/file/d/1f76vKLu0eeJ7VXMRfBVuM2KCfFGXb9wV/view?usp=sharing",1))</f>
        <v/>
      </c>
      <c r="D296" s="4" t="s">
        <v>534</v>
      </c>
      <c r="E296" s="3" t="str">
        <f>HYPERLINK("https://drive.google.com/file/d/1f76vKLu0eeJ7VXMRfBVuM2KCfFGXb9wV/view?usp=sharing","AI Image Generator.epub")</f>
        <v>AI Image Generator.epub</v>
      </c>
    </row>
    <row r="297" ht="112.5" customHeight="1">
      <c r="A297" s="2" t="s">
        <v>520</v>
      </c>
      <c r="B297" s="2" t="s">
        <v>535</v>
      </c>
      <c r="C297" s="3" t="str">
        <f>HYPERLINK("https://drive.google.com/file/d/1GB7Q7ZYeoOgvDn3QsjfPZ6PLwbXHkz9A/view?usp=sharing", IMAGE("https://api.qrserver.com/v1/create-qr-code/?size=150x150&amp;data=https://drive.google.com/file/d/1GB7Q7ZYeoOgvDn3QsjfPZ6PLwbXHkz9A/view?usp=sharing",1))</f>
        <v/>
      </c>
      <c r="D297" s="4" t="s">
        <v>536</v>
      </c>
      <c r="E297" s="3" t="str">
        <f>HYPERLINK("https://drive.google.com/file/d/1GB7Q7ZYeoOgvDn3QsjfPZ6PLwbXHkz9A/view?usp=sharing","AI filter feature.odt")</f>
        <v>AI filter feature.odt</v>
      </c>
    </row>
    <row r="298" ht="112.5" customHeight="1">
      <c r="A298" s="2" t="s">
        <v>523</v>
      </c>
      <c r="B298" s="2" t="s">
        <v>537</v>
      </c>
      <c r="C298" s="3" t="str">
        <f>HYPERLINK("https://drive.google.com/file/d/1dqYkOByF-FWvp4VcbAwjhc5bEmJOoukJ/view?usp=sharing", IMAGE("https://api.qrserver.com/v1/create-qr-code/?size=150x150&amp;data=https://drive.google.com/file/d/1dqYkOByF-FWvp4VcbAwjhc5bEmJOoukJ/view?usp=sharing",1))</f>
        <v/>
      </c>
      <c r="D298" s="4" t="s">
        <v>538</v>
      </c>
      <c r="E298" s="3" t="str">
        <f>HYPERLINK("https://drive.google.com/file/d/1dqYkOByF-FWvp4VcbAwjhc5bEmJOoukJ/view?usp=sharing","AI filter feature.zip")</f>
        <v>AI filter feature.zip</v>
      </c>
    </row>
    <row r="299" ht="112.5" customHeight="1">
      <c r="A299" s="2" t="s">
        <v>526</v>
      </c>
      <c r="B299" s="2" t="s">
        <v>539</v>
      </c>
      <c r="C299" s="3" t="str">
        <f>HYPERLINK("https://drive.google.com/file/d/1vYIZ5tGc7NMryxuGD1hHoyJNzgLQixK9/view?usp=sharing", IMAGE("https://api.qrserver.com/v1/create-qr-code/?size=150x150&amp;data=https://drive.google.com/file/d/1vYIZ5tGc7NMryxuGD1hHoyJNzgLQixK9/view?usp=sharing",1))</f>
        <v/>
      </c>
      <c r="D299" s="4" t="s">
        <v>540</v>
      </c>
      <c r="E299" s="3" t="str">
        <f>HYPERLINK("https://drive.google.com/file/d/1vYIZ5tGc7NMryxuGD1hHoyJNzgLQixK9/view?usp=sharing","AI filter feature.epub")</f>
        <v>AI filter feature.epub</v>
      </c>
    </row>
    <row r="300" ht="112.5" customHeight="1">
      <c r="A300" s="2" t="s">
        <v>520</v>
      </c>
      <c r="B300" s="2" t="s">
        <v>541</v>
      </c>
      <c r="C300" s="3" t="str">
        <f>HYPERLINK("https://drive.google.com/file/d/1EPqIsqnF9iSg3D8wHki2vDnWKkHC0H1D/view?usp=sharing", IMAGE("https://api.qrserver.com/v1/create-qr-code/?size=150x150&amp;data=https://drive.google.com/file/d/1EPqIsqnF9iSg3D8wHki2vDnWKkHC0H1D/view?usp=sharing",1))</f>
        <v/>
      </c>
      <c r="D300" s="4" t="s">
        <v>542</v>
      </c>
      <c r="E300" s="3" t="str">
        <f>HYPERLINK("https://drive.google.com/file/d/1EPqIsqnF9iSg3D8wHki2vDnWKkHC0H1D/view?usp=sharing","AI Photo Booth.odt")</f>
        <v>AI Photo Booth.odt</v>
      </c>
    </row>
    <row r="301" ht="112.5" customHeight="1">
      <c r="A301" s="2" t="s">
        <v>523</v>
      </c>
      <c r="B301" s="2" t="s">
        <v>543</v>
      </c>
      <c r="C301" s="3" t="str">
        <f>HYPERLINK("https://drive.google.com/file/d/1QRKjsnsZCIkSPtV1_cWNW-lp_R-hjw8D/view?usp=sharing", IMAGE("https://api.qrserver.com/v1/create-qr-code/?size=150x150&amp;data=https://drive.google.com/file/d/1QRKjsnsZCIkSPtV1_cWNW-lp_R-hjw8D/view?usp=sharing",1))</f>
        <v/>
      </c>
      <c r="D301" s="4" t="s">
        <v>544</v>
      </c>
      <c r="E301" s="3" t="str">
        <f>HYPERLINK("https://drive.google.com/file/d/1QRKjsnsZCIkSPtV1_cWNW-lp_R-hjw8D/view?usp=sharing","AI Photo Booth.zip")</f>
        <v>AI Photo Booth.zip</v>
      </c>
    </row>
    <row r="302" ht="112.5" customHeight="1">
      <c r="A302" s="2" t="s">
        <v>526</v>
      </c>
      <c r="B302" s="2" t="s">
        <v>545</v>
      </c>
      <c r="C302" s="3" t="str">
        <f>HYPERLINK("https://drive.google.com/file/d/1dTd-Xhyo7eXpwIWgUKvECor2izrd5P52/view?usp=sharing", IMAGE("https://api.qrserver.com/v1/create-qr-code/?size=150x150&amp;data=https://drive.google.com/file/d/1dTd-Xhyo7eXpwIWgUKvECor2izrd5P52/view?usp=sharing",1))</f>
        <v/>
      </c>
      <c r="D302" s="4" t="s">
        <v>546</v>
      </c>
      <c r="E302" s="3" t="str">
        <f>HYPERLINK("https://drive.google.com/file/d/1dTd-Xhyo7eXpwIWgUKvECor2izrd5P52/view?usp=sharing","AI Photo Booth.epub")</f>
        <v>AI Photo Booth.epub</v>
      </c>
    </row>
    <row r="303" ht="112.5" customHeight="1">
      <c r="A303" s="2" t="s">
        <v>520</v>
      </c>
      <c r="B303" s="2" t="s">
        <v>547</v>
      </c>
      <c r="C303" s="3" t="str">
        <f>HYPERLINK("https://drive.google.com/file/d/1s73AZl_Y4FKIF5VvsP02dhb1ZJG6bpFu/view?usp=sharing", IMAGE("https://api.qrserver.com/v1/create-qr-code/?size=150x150&amp;data=https://drive.google.com/file/d/1s73AZl_Y4FKIF5VvsP02dhb1ZJG6bpFu/view?usp=sharing",1))</f>
        <v/>
      </c>
      <c r="D303" s="4" t="s">
        <v>548</v>
      </c>
      <c r="E303" s="3" t="str">
        <f>HYPERLINK("https://drive.google.com/file/d/1s73AZl_Y4FKIF5VvsP02dhb1ZJG6bpFu/view?usp=sharing","AI Photobooth.odt")</f>
        <v>AI Photobooth.odt</v>
      </c>
    </row>
    <row r="304" ht="112.5" customHeight="1">
      <c r="A304" s="2" t="s">
        <v>523</v>
      </c>
      <c r="B304" s="2" t="s">
        <v>549</v>
      </c>
      <c r="C304" s="3" t="str">
        <f>HYPERLINK("https://drive.google.com/file/d/10Klbj_08ts1zqVTcVknvuQ4vkyQwUNk-/view?usp=sharing", IMAGE("https://api.qrserver.com/v1/create-qr-code/?size=150x150&amp;data=https://drive.google.com/file/d/10Klbj_08ts1zqVTcVknvuQ4vkyQwUNk-/view?usp=sharing",1))</f>
        <v/>
      </c>
      <c r="D304" s="4" t="s">
        <v>550</v>
      </c>
      <c r="E304" s="3" t="str">
        <f>HYPERLINK("https://drive.google.com/file/d/10Klbj_08ts1zqVTcVknvuQ4vkyQwUNk-/view?usp=sharing","AI Photobooth.zip")</f>
        <v>AI Photobooth.zip</v>
      </c>
    </row>
    <row r="305" ht="112.5" customHeight="1">
      <c r="A305" s="2" t="s">
        <v>526</v>
      </c>
      <c r="B305" s="2" t="s">
        <v>551</v>
      </c>
      <c r="C305" s="3" t="str">
        <f>HYPERLINK("https://drive.google.com/file/d/1VMuQ11EZ9l5tpLHWF4yO2Ab0WxtBUsRX/view?usp=sharing", IMAGE("https://api.qrserver.com/v1/create-qr-code/?size=150x150&amp;data=https://drive.google.com/file/d/1VMuQ11EZ9l5tpLHWF4yO2Ab0WxtBUsRX/view?usp=sharing",1))</f>
        <v/>
      </c>
      <c r="D305" s="4" t="s">
        <v>552</v>
      </c>
      <c r="E305" s="3" t="str">
        <f>HYPERLINK("https://drive.google.com/file/d/1VMuQ11EZ9l5tpLHWF4yO2Ab0WxtBUsRX/view?usp=sharing","AI Photobooth.epub")</f>
        <v>AI Photobooth.epub</v>
      </c>
    </row>
    <row r="306" ht="112.5" customHeight="1">
      <c r="A306" s="2" t="s">
        <v>520</v>
      </c>
      <c r="B306" s="2" t="s">
        <v>553</v>
      </c>
      <c r="C306" s="3" t="str">
        <f>HYPERLINK("https://drive.google.com/file/d/15fFZx6PhYiUWP2dnVm15cauh23RDJdoo/view?usp=sharing", IMAGE("https://api.qrserver.com/v1/create-qr-code/?size=150x150&amp;data=https://drive.google.com/file/d/15fFZx6PhYiUWP2dnVm15cauh23RDJdoo/view?usp=sharing",1))</f>
        <v/>
      </c>
      <c r="D306" s="4" t="s">
        <v>554</v>
      </c>
      <c r="E306" s="3" t="str">
        <f>HYPERLINK("https://drive.google.com/file/d/15fFZx6PhYiUWP2dnVm15cauh23RDJdoo/view?usp=sharing","AI Transform.odt")</f>
        <v>AI Transform.odt</v>
      </c>
    </row>
    <row r="307" ht="112.5" customHeight="1">
      <c r="A307" s="2" t="s">
        <v>523</v>
      </c>
      <c r="B307" s="2" t="s">
        <v>555</v>
      </c>
      <c r="C307" s="3" t="str">
        <f>HYPERLINK("https://drive.google.com/file/d/1fKpWJpQqCobqb-SKPZXhxmnPBDkJi0ju/view?usp=sharing", IMAGE("https://api.qrserver.com/v1/create-qr-code/?size=150x150&amp;data=https://drive.google.com/file/d/1fKpWJpQqCobqb-SKPZXhxmnPBDkJi0ju/view?usp=sharing",1))</f>
        <v/>
      </c>
      <c r="D307" s="4" t="s">
        <v>556</v>
      </c>
      <c r="E307" s="3" t="str">
        <f>HYPERLINK("https://drive.google.com/file/d/1fKpWJpQqCobqb-SKPZXhxmnPBDkJi0ju/view?usp=sharing","AI Transform.zip")</f>
        <v>AI Transform.zip</v>
      </c>
    </row>
    <row r="308" ht="112.5" customHeight="1">
      <c r="A308" s="2" t="s">
        <v>526</v>
      </c>
      <c r="B308" s="2" t="s">
        <v>557</v>
      </c>
      <c r="C308" s="3" t="str">
        <f>HYPERLINK("https://drive.google.com/file/d/1ks-TVigVZARFxsvFOGNmqVugoeo6B1xX/view?usp=sharing", IMAGE("https://api.qrserver.com/v1/create-qr-code/?size=150x150&amp;data=https://drive.google.com/file/d/1ks-TVigVZARFxsvFOGNmqVugoeo6B1xX/view?usp=sharing",1))</f>
        <v/>
      </c>
      <c r="D308" s="4" t="s">
        <v>558</v>
      </c>
      <c r="E308" s="3" t="str">
        <f>HYPERLINK("https://drive.google.com/file/d/1ks-TVigVZARFxsvFOGNmqVugoeo6B1xX/view?usp=sharing","AI Transform.epub")</f>
        <v>AI Transform.epub</v>
      </c>
    </row>
    <row r="309" ht="112.5" customHeight="1">
      <c r="A309" s="2" t="s">
        <v>520</v>
      </c>
      <c r="B309" s="2" t="s">
        <v>559</v>
      </c>
      <c r="C309" s="3" t="str">
        <f>HYPERLINK("https://drive.google.com/file/d/1rw7Tk0gEolbYgKON9vcJMt5huBt6_WYZ/view?usp=sharing", IMAGE("https://api.qrserver.com/v1/create-qr-code/?size=150x150&amp;data=https://drive.google.com/file/d/1rw7Tk0gEolbYgKON9vcJMt5huBt6_WYZ/view?usp=sharing",1))</f>
        <v/>
      </c>
      <c r="D309" s="4" t="s">
        <v>560</v>
      </c>
      <c r="E309" s="3" t="str">
        <f>HYPERLINK("https://drive.google.com/file/d/1rw7Tk0gEolbYgKON9vcJMt5huBt6_WYZ/view?usp=sharing","AI Background Swapping Filter.odt")</f>
        <v>AI Background Swapping Filter.odt</v>
      </c>
    </row>
    <row r="310" ht="112.5" customHeight="1">
      <c r="A310" s="2" t="s">
        <v>523</v>
      </c>
      <c r="B310" s="2" t="s">
        <v>561</v>
      </c>
      <c r="C310" s="3" t="str">
        <f>HYPERLINK("https://drive.google.com/file/d/1wOmn_wrd1EoIF-dvxaKHoeY4i93rMZEf/view?usp=sharing", IMAGE("https://api.qrserver.com/v1/create-qr-code/?size=150x150&amp;data=https://drive.google.com/file/d/1wOmn_wrd1EoIF-dvxaKHoeY4i93rMZEf/view?usp=sharing",1))</f>
        <v/>
      </c>
      <c r="D310" s="4" t="s">
        <v>562</v>
      </c>
      <c r="E310" s="3" t="str">
        <f>HYPERLINK("https://drive.google.com/file/d/1wOmn_wrd1EoIF-dvxaKHoeY4i93rMZEf/view?usp=sharing","AI Background Swapping Filter.zip")</f>
        <v>AI Background Swapping Filter.zip</v>
      </c>
    </row>
    <row r="311" ht="112.5" customHeight="1">
      <c r="A311" s="2" t="s">
        <v>526</v>
      </c>
      <c r="B311" s="2" t="s">
        <v>563</v>
      </c>
      <c r="C311" s="3" t="str">
        <f>HYPERLINK("https://drive.google.com/file/d/1jPSuBo1tkxxJeytHGor9qJzDFEqZMQs4/view?usp=sharing", IMAGE("https://api.qrserver.com/v1/create-qr-code/?size=150x150&amp;data=https://drive.google.com/file/d/1jPSuBo1tkxxJeytHGor9qJzDFEqZMQs4/view?usp=sharing",1))</f>
        <v/>
      </c>
      <c r="D311" s="4" t="s">
        <v>564</v>
      </c>
      <c r="E311" s="3" t="str">
        <f>HYPERLINK("https://drive.google.com/file/d/1jPSuBo1tkxxJeytHGor9qJzDFEqZMQs4/view?usp=sharing","AI Background Swapping Filter.epub")</f>
        <v>AI Background Swapping Filter.epub</v>
      </c>
    </row>
    <row r="312" ht="112.5" customHeight="1">
      <c r="A312" s="2" t="s">
        <v>520</v>
      </c>
      <c r="B312" s="2" t="s">
        <v>565</v>
      </c>
      <c r="C312" s="3" t="str">
        <f>HYPERLINK("https://drive.google.com/file/d/1gQZGn6zl2fd13wy-lQxtuqsM38aI1ClC/view?usp=sharing", IMAGE("https://api.qrserver.com/v1/create-qr-code/?size=150x150&amp;data=https://drive.google.com/file/d/1gQZGn6zl2fd13wy-lQxtuqsM38aI1ClC/view?usp=sharing",1))</f>
        <v/>
      </c>
      <c r="D312" s="4" t="s">
        <v>566</v>
      </c>
      <c r="E312" s="3" t="str">
        <f>HYPERLINK("https://drive.google.com/file/d/1gQZGn6zl2fd13wy-lQxtuqsM38aI1ClC/view?usp=sharing","Generative AI.odt")</f>
        <v>Generative AI.odt</v>
      </c>
    </row>
    <row r="313" ht="112.5" customHeight="1">
      <c r="A313" s="2" t="s">
        <v>523</v>
      </c>
      <c r="B313" s="2" t="s">
        <v>567</v>
      </c>
      <c r="C313" s="3" t="str">
        <f>HYPERLINK("https://drive.google.com/file/d/1abiMkiBC6Uiuk0x_Ykadk6aro3cejgkx/view?usp=sharing", IMAGE("https://api.qrserver.com/v1/create-qr-code/?size=150x150&amp;data=https://drive.google.com/file/d/1abiMkiBC6Uiuk0x_Ykadk6aro3cejgkx/view?usp=sharing",1))</f>
        <v/>
      </c>
      <c r="D313" s="4" t="s">
        <v>568</v>
      </c>
      <c r="E313" s="3" t="str">
        <f>HYPERLINK("https://drive.google.com/file/d/1abiMkiBC6Uiuk0x_Ykadk6aro3cejgkx/view?usp=sharing","Generative AI.zip")</f>
        <v>Generative AI.zip</v>
      </c>
    </row>
    <row r="314" ht="112.5" customHeight="1">
      <c r="A314" s="2" t="s">
        <v>526</v>
      </c>
      <c r="B314" s="2" t="s">
        <v>569</v>
      </c>
      <c r="C314" s="3" t="str">
        <f>HYPERLINK("https://drive.google.com/file/d/1VNlix_NDXXH98eaGNlPycaPwdK1WSS4f/view?usp=sharing", IMAGE("https://api.qrserver.com/v1/create-qr-code/?size=150x150&amp;data=https://drive.google.com/file/d/1VNlix_NDXXH98eaGNlPycaPwdK1WSS4f/view?usp=sharing",1))</f>
        <v/>
      </c>
      <c r="D314" s="4" t="s">
        <v>570</v>
      </c>
      <c r="E314" s="3" t="str">
        <f>HYPERLINK("https://drive.google.com/file/d/1VNlix_NDXXH98eaGNlPycaPwdK1WSS4f/view?usp=sharing","Generative AI.epub")</f>
        <v>Generative AI.epub</v>
      </c>
    </row>
    <row r="315" ht="112.5" customHeight="1">
      <c r="A315" s="2" t="s">
        <v>520</v>
      </c>
      <c r="B315" s="2" t="s">
        <v>571</v>
      </c>
      <c r="C315" s="3" t="str">
        <f>HYPERLINK("https://drive.google.com/file/d/1m2NGqMliHlLSNWue5KBIw1otpoSxUJFR/view?usp=sharing", IMAGE("https://api.qrserver.com/v1/create-qr-code/?size=150x150&amp;data=https://drive.google.com/file/d/1m2NGqMliHlLSNWue5KBIw1otpoSxUJFR/view?usp=sharing",1))</f>
        <v/>
      </c>
      <c r="D315" s="4" t="s">
        <v>572</v>
      </c>
      <c r="E315" s="3" t="str">
        <f>HYPERLINK("https://drive.google.com/file/d/1m2NGqMliHlLSNWue5KBIw1otpoSxUJFR/view?usp=sharing","photo booth rentals Orange County.odt")</f>
        <v>photo booth rentals Orange County.odt</v>
      </c>
    </row>
    <row r="316" ht="112.5" customHeight="1">
      <c r="A316" s="2" t="s">
        <v>523</v>
      </c>
      <c r="B316" s="2" t="s">
        <v>573</v>
      </c>
      <c r="C316" s="3" t="str">
        <f>HYPERLINK("https://drive.google.com/file/d/13UGuLQ_C5oQLM6tFzjc4zFKfKNrrqSTy/view?usp=sharing", IMAGE("https://api.qrserver.com/v1/create-qr-code/?size=150x150&amp;data=https://drive.google.com/file/d/13UGuLQ_C5oQLM6tFzjc4zFKfKNrrqSTy/view?usp=sharing",1))</f>
        <v/>
      </c>
      <c r="D316" s="4" t="s">
        <v>574</v>
      </c>
      <c r="E316" s="3" t="str">
        <f>HYPERLINK("https://drive.google.com/file/d/13UGuLQ_C5oQLM6tFzjc4zFKfKNrrqSTy/view?usp=sharing","photo booth rentals Orange County.zip")</f>
        <v>photo booth rentals Orange County.zip</v>
      </c>
    </row>
    <row r="317" ht="112.5" customHeight="1">
      <c r="A317" s="2" t="s">
        <v>526</v>
      </c>
      <c r="B317" s="2" t="s">
        <v>575</v>
      </c>
      <c r="C317" s="3" t="str">
        <f>HYPERLINK("https://drive.google.com/file/d/1y-fyN_ge7OgFHsT_C7XHNY-AIbaBqo1l/view?usp=sharing", IMAGE("https://api.qrserver.com/v1/create-qr-code/?size=150x150&amp;data=https://drive.google.com/file/d/1y-fyN_ge7OgFHsT_C7XHNY-AIbaBqo1l/view?usp=sharing",1))</f>
        <v/>
      </c>
      <c r="D317" s="4" t="s">
        <v>576</v>
      </c>
      <c r="E317" s="3" t="str">
        <f>HYPERLINK("https://drive.google.com/file/d/1y-fyN_ge7OgFHsT_C7XHNY-AIbaBqo1l/view?usp=sharing","photo booth rentals Orange County.epub")</f>
        <v>photo booth rentals Orange County.epub</v>
      </c>
    </row>
    <row r="318" ht="112.5" customHeight="1">
      <c r="A318" s="2" t="s">
        <v>520</v>
      </c>
      <c r="B318" s="2" t="s">
        <v>577</v>
      </c>
      <c r="C318" s="3" t="str">
        <f>HYPERLINK("https://drive.google.com/file/d/1pNU96mR_j3UjqYRHQi4lEXPYlKz46ZLl/view?usp=sharing", IMAGE("https://api.qrserver.com/v1/create-qr-code/?size=150x150&amp;data=https://drive.google.com/file/d/1pNU96mR_j3UjqYRHQi4lEXPYlKz46ZLl/view?usp=sharing",1))</f>
        <v/>
      </c>
      <c r="D318" s="4" t="s">
        <v>578</v>
      </c>
      <c r="E318" s="3" t="str">
        <f>HYPERLINK("https://drive.google.com/file/d/1pNU96mR_j3UjqYRHQi4lEXPYlKz46ZLl/view?usp=sharing","photo booth rentals.LA .odt")</f>
        <v>photo booth rentals.LA .odt</v>
      </c>
    </row>
    <row r="319" ht="112.5" customHeight="1">
      <c r="A319" s="2" t="s">
        <v>523</v>
      </c>
      <c r="B319" s="2" t="s">
        <v>579</v>
      </c>
      <c r="C319" s="3" t="str">
        <f>HYPERLINK("https://drive.google.com/file/d/1kkXBTpNRZIsTe9L1smMjKzR0CC0onX0J/view?usp=sharing", IMAGE("https://api.qrserver.com/v1/create-qr-code/?size=150x150&amp;data=https://drive.google.com/file/d/1kkXBTpNRZIsTe9L1smMjKzR0CC0onX0J/view?usp=sharing",1))</f>
        <v/>
      </c>
      <c r="D319" s="4" t="s">
        <v>580</v>
      </c>
      <c r="E319" s="3" t="str">
        <f>HYPERLINK("https://drive.google.com/file/d/1kkXBTpNRZIsTe9L1smMjKzR0CC0onX0J/view?usp=sharing","photo booth rentals.LA .zip")</f>
        <v>photo booth rentals.LA .zip</v>
      </c>
    </row>
    <row r="320" ht="112.5" customHeight="1">
      <c r="A320" s="2" t="s">
        <v>526</v>
      </c>
      <c r="B320" s="2" t="s">
        <v>581</v>
      </c>
      <c r="C320" s="3" t="str">
        <f>HYPERLINK("https://drive.google.com/file/d/1OTSe7GqMeYXr59mxKhvfBHMrN2PXN0Cu/view?usp=sharing", IMAGE("https://api.qrserver.com/v1/create-qr-code/?size=150x150&amp;data=https://drive.google.com/file/d/1OTSe7GqMeYXr59mxKhvfBHMrN2PXN0Cu/view?usp=sharing",1))</f>
        <v/>
      </c>
      <c r="D320" s="4" t="s">
        <v>582</v>
      </c>
      <c r="E320" s="3" t="str">
        <f>HYPERLINK("https://drive.google.com/file/d/1OTSe7GqMeYXr59mxKhvfBHMrN2PXN0Cu/view?usp=sharing","photo booth rentals.LA .epub")</f>
        <v>photo booth rentals.LA .epub</v>
      </c>
    </row>
    <row r="321" ht="112.5" customHeight="1">
      <c r="A321" s="2" t="s">
        <v>520</v>
      </c>
      <c r="B321" s="2" t="s">
        <v>583</v>
      </c>
      <c r="C321" s="3" t="str">
        <f>HYPERLINK("https://drive.google.com/file/d/1JBCysc87Fx2ftfmCuTpZjyqEE3IDOlzA/view?usp=sharing", IMAGE("https://api.qrserver.com/v1/create-qr-code/?size=150x150&amp;data=https://drive.google.com/file/d/1JBCysc87Fx2ftfmCuTpZjyqEE3IDOlzA/view?usp=sharing",1))</f>
        <v/>
      </c>
      <c r="D321" s="4" t="s">
        <v>584</v>
      </c>
      <c r="E321" s="3" t="str">
        <f>HYPERLINK("https://drive.google.com/file/d/1JBCysc87Fx2ftfmCuTpZjyqEE3IDOlzA/view?usp=sharing","AI Face Swap Filter.odt")</f>
        <v>AI Face Swap Filter.odt</v>
      </c>
    </row>
    <row r="322" ht="112.5" customHeight="1">
      <c r="A322" s="2" t="s">
        <v>523</v>
      </c>
      <c r="B322" s="2" t="s">
        <v>585</v>
      </c>
      <c r="C322" s="3" t="str">
        <f>HYPERLINK("https://drive.google.com/file/d/1AdwLIIS87ttKXtGyin8VQKsakWzRq5LK/view?usp=sharing", IMAGE("https://api.qrserver.com/v1/create-qr-code/?size=150x150&amp;data=https://drive.google.com/file/d/1AdwLIIS87ttKXtGyin8VQKsakWzRq5LK/view?usp=sharing",1))</f>
        <v/>
      </c>
      <c r="D322" s="4" t="s">
        <v>586</v>
      </c>
      <c r="E322" s="3" t="str">
        <f>HYPERLINK("https://drive.google.com/file/d/1AdwLIIS87ttKXtGyin8VQKsakWzRq5LK/view?usp=sharing","AI Face Swap Filter.zip")</f>
        <v>AI Face Swap Filter.zip</v>
      </c>
    </row>
    <row r="323" ht="112.5" customHeight="1">
      <c r="A323" s="2" t="s">
        <v>526</v>
      </c>
      <c r="B323" s="2" t="s">
        <v>587</v>
      </c>
      <c r="C323" s="3" t="str">
        <f>HYPERLINK("https://drive.google.com/file/d/1m9tp4KFO5jLuFCGFgryxNiUCiD2uNPaG/view?usp=sharing", IMAGE("https://api.qrserver.com/v1/create-qr-code/?size=150x150&amp;data=https://drive.google.com/file/d/1m9tp4KFO5jLuFCGFgryxNiUCiD2uNPaG/view?usp=sharing",1))</f>
        <v/>
      </c>
      <c r="D323" s="4" t="s">
        <v>588</v>
      </c>
      <c r="E323" s="3" t="str">
        <f>HYPERLINK("https://drive.google.com/file/d/1m9tp4KFO5jLuFCGFgryxNiUCiD2uNPaG/view?usp=sharing","AI Face Swap Filter.epub")</f>
        <v>AI Face Swap Filter.epub</v>
      </c>
    </row>
    <row r="324" ht="112.5" customHeight="1">
      <c r="A324" s="2" t="s">
        <v>520</v>
      </c>
      <c r="B324" s="2" t="s">
        <v>589</v>
      </c>
      <c r="C324" s="3" t="str">
        <f>HYPERLINK("https://drive.google.com/file/d/1vPWm9gz4lR8XqFBSzHIgHxyASfWmgC5t/view?usp=sharing", IMAGE("https://api.qrserver.com/v1/create-qr-code/?size=150x150&amp;data=https://drive.google.com/file/d/1vPWm9gz4lR8XqFBSzHIgHxyASfWmgC5t/view?usp=sharing",1))</f>
        <v/>
      </c>
      <c r="D324" s="4" t="s">
        <v>590</v>
      </c>
      <c r="E324" s="3" t="str">
        <f>HYPERLINK("https://drive.google.com/file/d/1vPWm9gz4lR8XqFBSzHIgHxyASfWmgC5t/view?usp=sharing","best LinkedIn headshots.odt")</f>
        <v>best LinkedIn headshots.odt</v>
      </c>
    </row>
    <row r="325" ht="112.5" customHeight="1">
      <c r="A325" s="2" t="s">
        <v>523</v>
      </c>
      <c r="B325" s="2" t="s">
        <v>591</v>
      </c>
      <c r="C325" s="3" t="str">
        <f>HYPERLINK("https://drive.google.com/file/d/18pr6pTX30SJCsQRouk_Af_mcFkt8HL13/view?usp=sharing", IMAGE("https://api.qrserver.com/v1/create-qr-code/?size=150x150&amp;data=https://drive.google.com/file/d/18pr6pTX30SJCsQRouk_Af_mcFkt8HL13/view?usp=sharing",1))</f>
        <v/>
      </c>
      <c r="D325" s="4" t="s">
        <v>592</v>
      </c>
      <c r="E325" s="3" t="str">
        <f>HYPERLINK("https://drive.google.com/file/d/18pr6pTX30SJCsQRouk_Af_mcFkt8HL13/view?usp=sharing","best LinkedIn headshots.zip")</f>
        <v>best LinkedIn headshots.zip</v>
      </c>
    </row>
    <row r="326" ht="112.5" customHeight="1">
      <c r="A326" s="2" t="s">
        <v>526</v>
      </c>
      <c r="B326" s="2" t="s">
        <v>593</v>
      </c>
      <c r="C326" s="3" t="str">
        <f>HYPERLINK("https://drive.google.com/file/d/1K3KdemMmSJoOYeQlRrgFInzDtaDm6Hgv/view?usp=sharing", IMAGE("https://api.qrserver.com/v1/create-qr-code/?size=150x150&amp;data=https://drive.google.com/file/d/1K3KdemMmSJoOYeQlRrgFInzDtaDm6Hgv/view?usp=sharing",1))</f>
        <v/>
      </c>
      <c r="D326" s="4" t="s">
        <v>594</v>
      </c>
      <c r="E326" s="3" t="str">
        <f>HYPERLINK("https://drive.google.com/file/d/1K3KdemMmSJoOYeQlRrgFInzDtaDm6Hgv/view?usp=sharing","best LinkedIn headshots.epub")</f>
        <v>best LinkedIn headshots.epub</v>
      </c>
    </row>
    <row r="327" ht="112.5" customHeight="1">
      <c r="A327" s="2" t="s">
        <v>520</v>
      </c>
      <c r="B327" s="2" t="s">
        <v>595</v>
      </c>
      <c r="C327" s="3" t="str">
        <f>HYPERLINK("https://drive.google.com/file/d/1fhUF2R1CQ_Jo7Qtrd0w_q9DhOCWZRAG6/view?usp=sharing", IMAGE("https://api.qrserver.com/v1/create-qr-code/?size=150x150&amp;data=https://drive.google.com/file/d/1fhUF2R1CQ_Jo7Qtrd0w_q9DhOCWZRAG6/view?usp=sharing",1))</f>
        <v/>
      </c>
      <c r="D327" s="4" t="s">
        <v>596</v>
      </c>
      <c r="E327" s="3" t="str">
        <f>HYPERLINK("https://drive.google.com/file/d/1fhUF2R1CQ_Jo7Qtrd0w_q9DhOCWZRAG6/view?usp=sharing","studio headshots near me.odt")</f>
        <v>studio headshots near me.odt</v>
      </c>
    </row>
    <row r="328" ht="112.5" customHeight="1">
      <c r="A328" s="2" t="s">
        <v>523</v>
      </c>
      <c r="B328" s="2" t="s">
        <v>597</v>
      </c>
      <c r="C328" s="3" t="str">
        <f>HYPERLINK("https://drive.google.com/file/d/16PIgbEOxPuUAoHhLBBtO6xKv6VPpjOGa/view?usp=sharing", IMAGE("https://api.qrserver.com/v1/create-qr-code/?size=150x150&amp;data=https://drive.google.com/file/d/16PIgbEOxPuUAoHhLBBtO6xKv6VPpjOGa/view?usp=sharing",1))</f>
        <v/>
      </c>
      <c r="D328" s="4" t="s">
        <v>598</v>
      </c>
      <c r="E328" s="3" t="str">
        <f>HYPERLINK("https://drive.google.com/file/d/16PIgbEOxPuUAoHhLBBtO6xKv6VPpjOGa/view?usp=sharing","studio headshots near me.zip")</f>
        <v>studio headshots near me.zip</v>
      </c>
    </row>
    <row r="329" ht="112.5" customHeight="1">
      <c r="A329" s="2" t="s">
        <v>526</v>
      </c>
      <c r="B329" s="2" t="s">
        <v>599</v>
      </c>
      <c r="C329" s="3" t="str">
        <f>HYPERLINK("https://drive.google.com/file/d/1djRxN_8H52mQBUESq-ZooyU3CMdI2-NY/view?usp=sharing", IMAGE("https://api.qrserver.com/v1/create-qr-code/?size=150x150&amp;data=https://drive.google.com/file/d/1djRxN_8H52mQBUESq-ZooyU3CMdI2-NY/view?usp=sharing",1))</f>
        <v/>
      </c>
      <c r="D329" s="4" t="s">
        <v>600</v>
      </c>
      <c r="E329" s="3" t="str">
        <f>HYPERLINK("https://drive.google.com/file/d/1djRxN_8H52mQBUESq-ZooyU3CMdI2-NY/view?usp=sharing","studio headshots near me.epub")</f>
        <v>studio headshots near me.epub</v>
      </c>
    </row>
    <row r="330" ht="112.5" customHeight="1">
      <c r="A330" s="2" t="s">
        <v>520</v>
      </c>
      <c r="B330" s="2" t="s">
        <v>601</v>
      </c>
      <c r="C330" s="3" t="str">
        <f>HYPERLINK("https://drive.google.com/file/d/1HyClDTa64JWpOTJsVkZ0Ofs92GMtYV7z/view?usp=sharing", IMAGE("https://api.qrserver.com/v1/create-qr-code/?size=150x150&amp;data=https://drive.google.com/file/d/1HyClDTa64JWpOTJsVkZ0Ofs92GMtYV7z/view?usp=sharing",1))</f>
        <v/>
      </c>
      <c r="D330" s="4" t="s">
        <v>602</v>
      </c>
      <c r="E330" s="3" t="str">
        <f>HYPERLINK("https://drive.google.com/file/d/1HyClDTa64JWpOTJsVkZ0Ofs92GMtYV7z/view?usp=sharing","executive portraits.odt")</f>
        <v>executive portraits.odt</v>
      </c>
    </row>
    <row r="331" ht="112.5" customHeight="1">
      <c r="A331" s="2" t="s">
        <v>523</v>
      </c>
      <c r="B331" s="2" t="s">
        <v>603</v>
      </c>
      <c r="C331" s="3" t="str">
        <f>HYPERLINK("https://drive.google.com/file/d/1eM_8i9FabtcrPa3n-g--HvghoceKQupK/view?usp=sharing", IMAGE("https://api.qrserver.com/v1/create-qr-code/?size=150x150&amp;data=https://drive.google.com/file/d/1eM_8i9FabtcrPa3n-g--HvghoceKQupK/view?usp=sharing",1))</f>
        <v/>
      </c>
      <c r="D331" s="4" t="s">
        <v>604</v>
      </c>
      <c r="E331" s="3" t="str">
        <f>HYPERLINK("https://drive.google.com/file/d/1eM_8i9FabtcrPa3n-g--HvghoceKQupK/view?usp=sharing","executive portraits.zip")</f>
        <v>executive portraits.zip</v>
      </c>
    </row>
    <row r="332" ht="112.5" customHeight="1">
      <c r="A332" s="2" t="s">
        <v>526</v>
      </c>
      <c r="B332" s="2" t="s">
        <v>605</v>
      </c>
      <c r="C332" s="3" t="str">
        <f>HYPERLINK("https://drive.google.com/file/d/18GnT8fiIMy63DepMkeu-y682VXWycTBf/view?usp=sharing", IMAGE("https://api.qrserver.com/v1/create-qr-code/?size=150x150&amp;data=https://drive.google.com/file/d/18GnT8fiIMy63DepMkeu-y682VXWycTBf/view?usp=sharing",1))</f>
        <v/>
      </c>
      <c r="D332" s="4" t="s">
        <v>606</v>
      </c>
      <c r="E332" s="3" t="str">
        <f>HYPERLINK("https://drive.google.com/file/d/18GnT8fiIMy63DepMkeu-y682VXWycTBf/view?usp=sharing","executive portraits.epub")</f>
        <v>executive portraits.epub</v>
      </c>
    </row>
    <row r="333" ht="112.5" customHeight="1">
      <c r="A333" s="2" t="s">
        <v>520</v>
      </c>
      <c r="B333" s="2" t="s">
        <v>607</v>
      </c>
      <c r="C333" s="3" t="str">
        <f>HYPERLINK("https://drive.google.com/file/d/1mqaozOagwJurqYgHDUkChcbdrkSd_O45/view?usp=sharing", IMAGE("https://api.qrserver.com/v1/create-qr-code/?size=150x150&amp;data=https://drive.google.com/file/d/1mqaozOagwJurqYgHDUkChcbdrkSd_O45/view?usp=sharing",1))</f>
        <v/>
      </c>
      <c r="D333" s="4" t="s">
        <v>608</v>
      </c>
      <c r="E333" s="3" t="str">
        <f>HYPERLINK("https://drive.google.com/file/d/1mqaozOagwJurqYgHDUkChcbdrkSd_O45/view?usp=sharing","AI-powered filter.odt")</f>
        <v>AI-powered filter.odt</v>
      </c>
    </row>
    <row r="334" ht="112.5" customHeight="1">
      <c r="A334" s="2" t="s">
        <v>523</v>
      </c>
      <c r="B334" s="2" t="s">
        <v>609</v>
      </c>
      <c r="C334" s="3" t="str">
        <f>HYPERLINK("https://drive.google.com/file/d/1RYwFuzO8OLuGj-w1HDnsQ5zy9Kn431nQ/view?usp=sharing", IMAGE("https://api.qrserver.com/v1/create-qr-code/?size=150x150&amp;data=https://drive.google.com/file/d/1RYwFuzO8OLuGj-w1HDnsQ5zy9Kn431nQ/view?usp=sharing",1))</f>
        <v/>
      </c>
      <c r="D334" s="4" t="s">
        <v>610</v>
      </c>
      <c r="E334" s="3" t="str">
        <f>HYPERLINK("https://drive.google.com/file/d/1RYwFuzO8OLuGj-w1HDnsQ5zy9Kn431nQ/view?usp=sharing","AI-powered filter.zip")</f>
        <v>AI-powered filter.zip</v>
      </c>
    </row>
    <row r="335" ht="112.5" customHeight="1">
      <c r="A335" s="2" t="s">
        <v>526</v>
      </c>
      <c r="B335" s="2" t="s">
        <v>611</v>
      </c>
      <c r="C335" s="3" t="str">
        <f>HYPERLINK("https://drive.google.com/file/d/1yaE9bYJ0zOtQEwepufS8DtaC6JzJ1be5/view?usp=sharing", IMAGE("https://api.qrserver.com/v1/create-qr-code/?size=150x150&amp;data=https://drive.google.com/file/d/1yaE9bYJ0zOtQEwepufS8DtaC6JzJ1be5/view?usp=sharing",1))</f>
        <v/>
      </c>
      <c r="D335" s="4" t="s">
        <v>612</v>
      </c>
      <c r="E335" s="3" t="str">
        <f>HYPERLINK("https://drive.google.com/file/d/1yaE9bYJ0zOtQEwepufS8DtaC6JzJ1be5/view?usp=sharing","AI-powered filter.epub")</f>
        <v>AI-powered filter.epub</v>
      </c>
    </row>
    <row r="336" ht="112.5" customHeight="1">
      <c r="A336" s="2" t="s">
        <v>520</v>
      </c>
      <c r="B336" s="2" t="s">
        <v>613</v>
      </c>
      <c r="C336" s="3" t="str">
        <f>HYPERLINK("https://drive.google.com/file/d/1uUkvEtmUGMI99uYJFG2csJwcxuu3i_oj/view?usp=sharing", IMAGE("https://api.qrserver.com/v1/create-qr-code/?size=150x150&amp;data=https://drive.google.com/file/d/1uUkvEtmUGMI99uYJFG2csJwcxuu3i_oj/view?usp=sharing",1))</f>
        <v/>
      </c>
      <c r="D336" s="4" t="s">
        <v>614</v>
      </c>
      <c r="E336" s="3" t="str">
        <f>HYPERLINK("https://drive.google.com/file/d/1uUkvEtmUGMI99uYJFG2csJwcxuu3i_oj/view?usp=sharing","AI photo booth.odt")</f>
        <v>AI photo booth.odt</v>
      </c>
    </row>
    <row r="337" ht="112.5" customHeight="1">
      <c r="A337" s="2" t="s">
        <v>523</v>
      </c>
      <c r="B337" s="2" t="s">
        <v>615</v>
      </c>
      <c r="C337" s="3" t="str">
        <f>HYPERLINK("https://drive.google.com/file/d/1OVpQHz6teR-wtE9E-P5tVAgXHwE_pxCB/view?usp=sharing", IMAGE("https://api.qrserver.com/v1/create-qr-code/?size=150x150&amp;data=https://drive.google.com/file/d/1OVpQHz6teR-wtE9E-P5tVAgXHwE_pxCB/view?usp=sharing",1))</f>
        <v/>
      </c>
      <c r="D337" s="4" t="s">
        <v>616</v>
      </c>
      <c r="E337" s="3" t="str">
        <f>HYPERLINK("https://drive.google.com/file/d/1OVpQHz6teR-wtE9E-P5tVAgXHwE_pxCB/view?usp=sharing","AI photo booth.zip")</f>
        <v>AI photo booth.zip</v>
      </c>
    </row>
    <row r="338" ht="112.5" customHeight="1">
      <c r="A338" s="2" t="s">
        <v>526</v>
      </c>
      <c r="B338" s="2" t="s">
        <v>617</v>
      </c>
      <c r="C338" s="3" t="str">
        <f>HYPERLINK("https://drive.google.com/file/d/1h5QZBMzEAH9jiXUG-B9ZVOarjQ_O5fiD/view?usp=sharing", IMAGE("https://api.qrserver.com/v1/create-qr-code/?size=150x150&amp;data=https://drive.google.com/file/d/1h5QZBMzEAH9jiXUG-B9ZVOarjQ_O5fiD/view?usp=sharing",1))</f>
        <v/>
      </c>
      <c r="D338" s="4" t="s">
        <v>618</v>
      </c>
      <c r="E338" s="3" t="str">
        <f>HYPERLINK("https://drive.google.com/file/d/1h5QZBMzEAH9jiXUG-B9ZVOarjQ_O5fiD/view?usp=sharing","AI photo booth.epub")</f>
        <v>AI photo booth.epub</v>
      </c>
    </row>
    <row r="339" ht="112.5" customHeight="1">
      <c r="A339" s="2" t="s">
        <v>520</v>
      </c>
      <c r="B339" s="2" t="s">
        <v>619</v>
      </c>
      <c r="C339" s="3" t="str">
        <f>HYPERLINK("https://drive.google.com/file/d/1LkpboftO9Sbx9vDC5XziQHKHVRe0IWG1/view?usp=sharing", IMAGE("https://api.qrserver.com/v1/create-qr-code/?size=150x150&amp;data=https://drive.google.com/file/d/1LkpboftO9Sbx9vDC5XziQHKHVRe0IWG1/view?usp=sharing",1))</f>
        <v/>
      </c>
      <c r="D339" s="4" t="s">
        <v>620</v>
      </c>
      <c r="E339" s="3" t="str">
        <f>HYPERLINK("https://drive.google.com/file/d/1LkpboftO9Sbx9vDC5XziQHKHVRe0IWG1/view?usp=sharing","AI-generated headshots.odt")</f>
        <v>AI-generated headshots.odt</v>
      </c>
    </row>
    <row r="340" ht="112.5" customHeight="1">
      <c r="A340" s="2" t="s">
        <v>523</v>
      </c>
      <c r="B340" s="2" t="s">
        <v>621</v>
      </c>
      <c r="C340" s="3" t="str">
        <f>HYPERLINK("https://drive.google.com/file/d/1ETETIL6nsi3YbdfDqgp5KTMKzX4bxtT-/view?usp=sharing", IMAGE("https://api.qrserver.com/v1/create-qr-code/?size=150x150&amp;data=https://drive.google.com/file/d/1ETETIL6nsi3YbdfDqgp5KTMKzX4bxtT-/view?usp=sharing",1))</f>
        <v/>
      </c>
      <c r="D340" s="4" t="s">
        <v>622</v>
      </c>
      <c r="E340" s="3" t="str">
        <f>HYPERLINK("https://drive.google.com/file/d/1ETETIL6nsi3YbdfDqgp5KTMKzX4bxtT-/view?usp=sharing","AI-generated headshots.zip")</f>
        <v>AI-generated headshots.zip</v>
      </c>
    </row>
    <row r="341" ht="112.5" customHeight="1">
      <c r="A341" s="2" t="s">
        <v>526</v>
      </c>
      <c r="B341" s="2" t="s">
        <v>623</v>
      </c>
      <c r="C341" s="3" t="str">
        <f>HYPERLINK("https://drive.google.com/file/d/1OfDq3ayKkHuoeNvZBchv2uv2_DOtCAcT/view?usp=sharing", IMAGE("https://api.qrserver.com/v1/create-qr-code/?size=150x150&amp;data=https://drive.google.com/file/d/1OfDq3ayKkHuoeNvZBchv2uv2_DOtCAcT/view?usp=sharing",1))</f>
        <v/>
      </c>
      <c r="D341" s="4" t="s">
        <v>624</v>
      </c>
      <c r="E341" s="3" t="str">
        <f>HYPERLINK("https://drive.google.com/file/d/1OfDq3ayKkHuoeNvZBchv2uv2_DOtCAcT/view?usp=sharing","AI-generated headshots.epub")</f>
        <v>AI-generated headshots.epub</v>
      </c>
    </row>
    <row r="342" ht="112.5" customHeight="1">
      <c r="A342" s="2" t="s">
        <v>520</v>
      </c>
      <c r="B342" s="2" t="s">
        <v>625</v>
      </c>
      <c r="C342" s="3" t="str">
        <f>HYPERLINK("https://drive.google.com/file/d/1aV1_n3RdAlW_P7BppFj8rwsNIvhTre44/view?usp=sharing", IMAGE("https://api.qrserver.com/v1/create-qr-code/?size=150x150&amp;data=https://drive.google.com/file/d/1aV1_n3RdAlW_P7BppFj8rwsNIvhTre44/view?usp=sharing",1))</f>
        <v/>
      </c>
      <c r="D342" s="4" t="s">
        <v>626</v>
      </c>
      <c r="E342" s="3" t="str">
        <f>HYPERLINK("https://drive.google.com/file/d/1aV1_n3RdAlW_P7BppFj8rwsNIvhTre44/view?usp=sharing","AI portraits.odt")</f>
        <v>AI portraits.odt</v>
      </c>
    </row>
    <row r="343" ht="112.5" customHeight="1">
      <c r="A343" s="2" t="s">
        <v>523</v>
      </c>
      <c r="B343" s="2" t="s">
        <v>627</v>
      </c>
      <c r="C343" s="3" t="str">
        <f>HYPERLINK("https://drive.google.com/file/d/18g1nL915mNeyHeJK03R0WKDP3nTx125p/view?usp=sharing", IMAGE("https://api.qrserver.com/v1/create-qr-code/?size=150x150&amp;data=https://drive.google.com/file/d/18g1nL915mNeyHeJK03R0WKDP3nTx125p/view?usp=sharing",1))</f>
        <v/>
      </c>
      <c r="D343" s="4" t="s">
        <v>628</v>
      </c>
      <c r="E343" s="3" t="str">
        <f>HYPERLINK("https://drive.google.com/file/d/18g1nL915mNeyHeJK03R0WKDP3nTx125p/view?usp=sharing","AI portraits.zip")</f>
        <v>AI portraits.zip</v>
      </c>
    </row>
    <row r="344" ht="112.5" customHeight="1">
      <c r="A344" s="2" t="s">
        <v>526</v>
      </c>
      <c r="B344" s="2" t="s">
        <v>629</v>
      </c>
      <c r="C344" s="3" t="str">
        <f>HYPERLINK("https://drive.google.com/file/d/1VdZyNphxhmYPEHQWKE56xlhmwDf-j8xT/view?usp=sharing", IMAGE("https://api.qrserver.com/v1/create-qr-code/?size=150x150&amp;data=https://drive.google.com/file/d/1VdZyNphxhmYPEHQWKE56xlhmwDf-j8xT/view?usp=sharing",1))</f>
        <v/>
      </c>
      <c r="D344" s="4" t="s">
        <v>630</v>
      </c>
      <c r="E344" s="3" t="str">
        <f>HYPERLINK("https://drive.google.com/file/d/1VdZyNphxhmYPEHQWKE56xlhmwDf-j8xT/view?usp=sharing","AI portraits.epub")</f>
        <v>AI portraits.epub</v>
      </c>
    </row>
    <row r="345" ht="112.5" customHeight="1">
      <c r="A345" s="2" t="s">
        <v>520</v>
      </c>
      <c r="B345" s="2" t="s">
        <v>631</v>
      </c>
      <c r="C345" s="3" t="str">
        <f>HYPERLINK("https://drive.google.com/file/d/1g3pYSlSmCXzjBuZr6hdTMIvbzE7Rr2Of/view?usp=sharing", IMAGE("https://api.qrserver.com/v1/create-qr-code/?size=150x150&amp;data=https://drive.google.com/file/d/1g3pYSlSmCXzjBuZr6hdTMIvbzE7Rr2Of/view?usp=sharing",1))</f>
        <v/>
      </c>
      <c r="D345" s="4" t="s">
        <v>632</v>
      </c>
      <c r="E345" s="3" t="str">
        <f>HYPERLINK("https://drive.google.com/file/d/1g3pYSlSmCXzjBuZr6hdTMIvbzE7Rr2Of/view?usp=sharing","AI images.odt")</f>
        <v>AI images.odt</v>
      </c>
    </row>
    <row r="346" ht="112.5" customHeight="1">
      <c r="A346" s="2" t="s">
        <v>523</v>
      </c>
      <c r="B346" s="2" t="s">
        <v>633</v>
      </c>
      <c r="C346" s="3" t="str">
        <f>HYPERLINK("https://drive.google.com/file/d/1fvzOeeQjcTQNKJeNumHMZbJgaUl_Fcy1/view?usp=sharing", IMAGE("https://api.qrserver.com/v1/create-qr-code/?size=150x150&amp;data=https://drive.google.com/file/d/1fvzOeeQjcTQNKJeNumHMZbJgaUl_Fcy1/view?usp=sharing",1))</f>
        <v/>
      </c>
      <c r="D346" s="4" t="s">
        <v>634</v>
      </c>
      <c r="E346" s="3" t="str">
        <f>HYPERLINK("https://drive.google.com/file/d/1fvzOeeQjcTQNKJeNumHMZbJgaUl_Fcy1/view?usp=sharing","AI images.zip")</f>
        <v>AI images.zip</v>
      </c>
    </row>
    <row r="347" ht="112.5" customHeight="1">
      <c r="A347" s="2" t="s">
        <v>526</v>
      </c>
      <c r="B347" s="2" t="s">
        <v>635</v>
      </c>
      <c r="C347" s="3" t="str">
        <f>HYPERLINK("https://drive.google.com/file/d/1-GygZAzmXVkCbRxx8q6wn_3PYGWNgbJE/view?usp=sharing", IMAGE("https://api.qrserver.com/v1/create-qr-code/?size=150x150&amp;data=https://drive.google.com/file/d/1-GygZAzmXVkCbRxx8q6wn_3PYGWNgbJE/view?usp=sharing",1))</f>
        <v/>
      </c>
      <c r="D347" s="4" t="s">
        <v>636</v>
      </c>
      <c r="E347" s="3" t="str">
        <f>HYPERLINK("https://drive.google.com/file/d/1-GygZAzmXVkCbRxx8q6wn_3PYGWNgbJE/view?usp=sharing","AI images.epub")</f>
        <v>AI images.epub</v>
      </c>
    </row>
    <row r="348" ht="112.5" customHeight="1">
      <c r="A348" s="2" t="s">
        <v>520</v>
      </c>
      <c r="B348" s="2" t="s">
        <v>637</v>
      </c>
      <c r="C348" s="3" t="str">
        <f>HYPERLINK("https://drive.google.com/file/d/1NLOEKyqLe-Uteap9HBUF7HcP5VYdnckO/view?usp=sharing", IMAGE("https://api.qrserver.com/v1/create-qr-code/?size=150x150&amp;data=https://drive.google.com/file/d/1NLOEKyqLe-Uteap9HBUF7HcP5VYdnckO/view?usp=sharing",1))</f>
        <v/>
      </c>
      <c r="D348" s="4" t="s">
        <v>638</v>
      </c>
      <c r="E348" s="3" t="str">
        <f>HYPERLINK("https://drive.google.com/file/d/1NLOEKyqLe-Uteap9HBUF7HcP5VYdnckO/view?usp=sharing","AI headshot photo booth rental.odt")</f>
        <v>AI headshot photo booth rental.odt</v>
      </c>
    </row>
    <row r="349" ht="112.5" customHeight="1">
      <c r="A349" s="2" t="s">
        <v>523</v>
      </c>
      <c r="B349" s="2" t="s">
        <v>639</v>
      </c>
      <c r="C349" s="3" t="str">
        <f>HYPERLINK("https://drive.google.com/file/d/1uBPO_5v5Lczx2LBkcWcLXqvI8DIAtvS6/view?usp=sharing", IMAGE("https://api.qrserver.com/v1/create-qr-code/?size=150x150&amp;data=https://drive.google.com/file/d/1uBPO_5v5Lczx2LBkcWcLXqvI8DIAtvS6/view?usp=sharing",1))</f>
        <v/>
      </c>
      <c r="D349" s="4" t="s">
        <v>640</v>
      </c>
      <c r="E349" s="3" t="str">
        <f>HYPERLINK("https://drive.google.com/file/d/1uBPO_5v5Lczx2LBkcWcLXqvI8DIAtvS6/view?usp=sharing","AI headshot photo booth rental.zip")</f>
        <v>AI headshot photo booth rental.zip</v>
      </c>
    </row>
    <row r="350" ht="112.5" customHeight="1">
      <c r="A350" s="2" t="s">
        <v>526</v>
      </c>
      <c r="B350" s="2" t="s">
        <v>641</v>
      </c>
      <c r="C350" s="3" t="str">
        <f>HYPERLINK("https://drive.google.com/file/d/10OO-7W4m6qO0YTw5SYCgISVexXqG7lTY/view?usp=sharing", IMAGE("https://api.qrserver.com/v1/create-qr-code/?size=150x150&amp;data=https://drive.google.com/file/d/10OO-7W4m6qO0YTw5SYCgISVexXqG7lTY/view?usp=sharing",1))</f>
        <v/>
      </c>
      <c r="D350" s="4" t="s">
        <v>642</v>
      </c>
      <c r="E350" s="3" t="str">
        <f>HYPERLINK("https://drive.google.com/file/d/10OO-7W4m6qO0YTw5SYCgISVexXqG7lTY/view?usp=sharing","AI headshot photo booth rental.epub")</f>
        <v>AI headshot photo booth rental.epub</v>
      </c>
    </row>
    <row r="351" ht="112.5" customHeight="1">
      <c r="A351" s="2" t="s">
        <v>520</v>
      </c>
      <c r="B351" s="2" t="s">
        <v>643</v>
      </c>
      <c r="C351" s="3" t="str">
        <f>HYPERLINK("https://drive.google.com/file/d/1Y6_p2kf5CYtJ4mWUyohcF9SDtX23Mu-Z/view?usp=sharing", IMAGE("https://api.qrserver.com/v1/create-qr-code/?size=150x150&amp;data=https://drive.google.com/file/d/1Y6_p2kf5CYtJ4mWUyohcF9SDtX23Mu-Z/view?usp=sharing",1))</f>
        <v/>
      </c>
      <c r="D351" s="4" t="s">
        <v>644</v>
      </c>
      <c r="E351" s="3" t="str">
        <f>HYPERLINK("https://drive.google.com/file/d/1Y6_p2kf5CYtJ4mWUyohcF9SDtX23Mu-Z/view?usp=sharing","AI photo booth rentals SOCAL.odt")</f>
        <v>AI photo booth rentals SOCAL.odt</v>
      </c>
    </row>
    <row r="352" ht="112.5" customHeight="1">
      <c r="A352" s="2" t="s">
        <v>523</v>
      </c>
      <c r="B352" s="2" t="s">
        <v>645</v>
      </c>
      <c r="C352" s="3" t="str">
        <f>HYPERLINK("https://drive.google.com/file/d/1ExQ5q9eZM34vdO73efuUJ2MkoTSTQZtN/view?usp=sharing", IMAGE("https://api.qrserver.com/v1/create-qr-code/?size=150x150&amp;data=https://drive.google.com/file/d/1ExQ5q9eZM34vdO73efuUJ2MkoTSTQZtN/view?usp=sharing",1))</f>
        <v/>
      </c>
      <c r="D352" s="4" t="s">
        <v>646</v>
      </c>
      <c r="E352" s="3" t="str">
        <f>HYPERLINK("https://drive.google.com/file/d/1ExQ5q9eZM34vdO73efuUJ2MkoTSTQZtN/view?usp=sharing","AI photo booth rentals SOCAL.zip")</f>
        <v>AI photo booth rentals SOCAL.zip</v>
      </c>
    </row>
    <row r="353" ht="112.5" customHeight="1">
      <c r="A353" s="2" t="s">
        <v>526</v>
      </c>
      <c r="B353" s="2" t="s">
        <v>647</v>
      </c>
      <c r="C353" s="3" t="str">
        <f>HYPERLINK("https://drive.google.com/file/d/10o1AVaMybxY-6BeKPGGHkbT21Bx8Wt7W/view?usp=sharing", IMAGE("https://api.qrserver.com/v1/create-qr-code/?size=150x150&amp;data=https://drive.google.com/file/d/10o1AVaMybxY-6BeKPGGHkbT21Bx8Wt7W/view?usp=sharing",1))</f>
        <v/>
      </c>
      <c r="D353" s="4" t="s">
        <v>648</v>
      </c>
      <c r="E353" s="3" t="str">
        <f>HYPERLINK("https://drive.google.com/file/d/10o1AVaMybxY-6BeKPGGHkbT21Bx8Wt7W/view?usp=sharing","AI photo booth rentals SOCAL.epub")</f>
        <v>AI photo booth rentals SOCAL.epub</v>
      </c>
    </row>
    <row r="354" ht="112.5" customHeight="1">
      <c r="A354" s="2" t="s">
        <v>422</v>
      </c>
      <c r="B354" s="2" t="s">
        <v>443</v>
      </c>
      <c r="C354" s="3" t="str">
        <f>HYPERLINK("https://drive.google.com/file/d/1RepX1WuI3eRTEKXl6dtuEIicZG_03cTm/view?usp=sharing", IMAGE("https://api.qrserver.com/v1/create-qr-code/?size=150x150&amp;data=https://drive.google.com/file/d/1RepX1WuI3eRTEKXl6dtuEIicZG_03cTm/view?usp=sharing",1))</f>
        <v/>
      </c>
      <c r="D354" s="4" t="s">
        <v>649</v>
      </c>
      <c r="E354" s="3" t="str">
        <f>HYPERLINK("https://drive.google.com/file/d/1RepX1WuI3eRTEKXl6dtuEIicZG_03cTm/view?usp=sharing","AI Face Swap Filter.pdf")</f>
        <v>AI Face Swap Filter.pdf</v>
      </c>
    </row>
    <row r="355" ht="112.5" customHeight="1">
      <c r="A355" s="2" t="s">
        <v>650</v>
      </c>
      <c r="B355" s="2" t="s">
        <v>651</v>
      </c>
      <c r="C355" s="3" t="str">
        <f>HYPERLINK("https://docs.google.com/presentation/d/1s5O6MYS5L3CwC60YQwBNavo9ek7TmtS9/edit?usp=sharing&amp;ouid=115602453726005426174&amp;rtpof=true&amp;sd=true", IMAGE("https://api.qrserver.com/v1/create-qr-code/?size=150x150&amp;data=https://docs.google.com/presentation/d/1s5O6MYS5L3CwC60YQwBNavo9ek7TmtS9/edit?usp=sharing&amp;ouid=115602453726005426174&amp;rtpof=true&amp;sd=true",1))</f>
        <v/>
      </c>
      <c r="D355" s="4" t="s">
        <v>652</v>
      </c>
      <c r="E355" s="3" t="str">
        <f>HYPERLINK("https://docs.google.com/presentation/d/1s5O6MYS5L3CwC60YQwBNavo9ek7TmtS9/edit?usp=sharing&amp;ouid=115602453726005426174&amp;rtpof=true&amp;sd=true","AI Face Swap Filter.pptx")</f>
        <v>AI Face Swap Filter.pptx</v>
      </c>
    </row>
    <row r="356" ht="112.5" customHeight="1">
      <c r="A356" s="2" t="s">
        <v>653</v>
      </c>
      <c r="B356" s="2" t="s">
        <v>654</v>
      </c>
      <c r="C356" s="3" t="str">
        <f>HYPERLINK("https://drive.google.com/file/d/1rYVqdJc33Bi0jh1aCSOEO4JQ0ncPzCQF/view?usp=sharing", IMAGE("https://api.qrserver.com/v1/create-qr-code/?size=150x150&amp;data=https://drive.google.com/file/d/1rYVqdJc33Bi0jh1aCSOEO4JQ0ncPzCQF/view?usp=sharing",1))</f>
        <v/>
      </c>
      <c r="D356" s="4" t="s">
        <v>655</v>
      </c>
      <c r="E356" s="3" t="str">
        <f>HYPERLINK("https://drive.google.com/file/d/1rYVqdJc33Bi0jh1aCSOEO4JQ0ncPzCQF/view?usp=sharing","AI Face Swap Filter.odp")</f>
        <v>AI Face Swap Filter.odp</v>
      </c>
    </row>
    <row r="357" ht="112.5" customHeight="1">
      <c r="A357" s="2" t="s">
        <v>333</v>
      </c>
      <c r="B357" s="2" t="s">
        <v>374</v>
      </c>
      <c r="C357" s="3" t="str">
        <f>HYPERLINK("https://drive.google.com/file/d/1QZCJWR_g6h2Cw88ce5fhRC_qhPPyggLc/view?usp=sharing", IMAGE("https://api.qrserver.com/v1/create-qr-code/?size=150x150&amp;data=https://drive.google.com/file/d/1QZCJWR_g6h2Cw88ce5fhRC_qhPPyggLc/view?usp=sharing",1))</f>
        <v/>
      </c>
      <c r="D357" s="4" t="s">
        <v>656</v>
      </c>
      <c r="E357" s="3" t="str">
        <f>HYPERLINK("https://drive.google.com/file/d/1QZCJWR_g6h2Cw88ce5fhRC_qhPPyggLc/view?usp=sharing","AI Face Swap Filter.txt")</f>
        <v>AI Face Swap Filter.txt</v>
      </c>
    </row>
    <row r="358" ht="112.5" customHeight="1">
      <c r="A358" s="2" t="s">
        <v>422</v>
      </c>
      <c r="B358" s="2" t="s">
        <v>441</v>
      </c>
      <c r="C358" s="3" t="str">
        <f>HYPERLINK("https://drive.google.com/file/d/1_0oIa0wyk9qRwGLenxj03M_SBBNe8dK8/view?usp=sharing", IMAGE("https://api.qrserver.com/v1/create-qr-code/?size=150x150&amp;data=https://drive.google.com/file/d/1_0oIa0wyk9qRwGLenxj03M_SBBNe8dK8/view?usp=sharing",1))</f>
        <v/>
      </c>
      <c r="D358" s="4" t="s">
        <v>657</v>
      </c>
      <c r="E358" s="3" t="str">
        <f>HYPERLINK("https://drive.google.com/file/d/1_0oIa0wyk9qRwGLenxj03M_SBBNe8dK8/view?usp=sharing","photo booth rentals.LA .pdf")</f>
        <v>photo booth rentals.LA .pdf</v>
      </c>
    </row>
    <row r="359" ht="112.5" customHeight="1">
      <c r="A359" s="2" t="s">
        <v>650</v>
      </c>
      <c r="B359" s="2" t="s">
        <v>658</v>
      </c>
      <c r="C359" s="3" t="str">
        <f>HYPERLINK("https://docs.google.com/presentation/d/1LuJuV4Lp6XxHq2LEazg0hrrcRGWygZzY/edit?usp=sharing&amp;ouid=115602453726005426174&amp;rtpof=true&amp;sd=true", IMAGE("https://api.qrserver.com/v1/create-qr-code/?size=150x150&amp;data=https://docs.google.com/presentation/d/1LuJuV4Lp6XxHq2LEazg0hrrcRGWygZzY/edit?usp=sharing&amp;ouid=115602453726005426174&amp;rtpof=true&amp;sd=true",1))</f>
        <v/>
      </c>
      <c r="D359" s="4" t="s">
        <v>659</v>
      </c>
      <c r="E359" s="3" t="str">
        <f>HYPERLINK("https://docs.google.com/presentation/d/1LuJuV4Lp6XxHq2LEazg0hrrcRGWygZzY/edit?usp=sharing&amp;ouid=115602453726005426174&amp;rtpof=true&amp;sd=true","photo booth rentals.LA .pptx")</f>
        <v>photo booth rentals.LA .pptx</v>
      </c>
    </row>
    <row r="360" ht="112.5" customHeight="1">
      <c r="A360" s="2" t="s">
        <v>653</v>
      </c>
      <c r="B360" s="2" t="s">
        <v>660</v>
      </c>
      <c r="C360" s="3" t="str">
        <f>HYPERLINK("https://drive.google.com/file/d/10F1AMma6g0TMAXt_q1q1ZZ7X68rm43pp/view?usp=sharing", IMAGE("https://api.qrserver.com/v1/create-qr-code/?size=150x150&amp;data=https://drive.google.com/file/d/10F1AMma6g0TMAXt_q1q1ZZ7X68rm43pp/view?usp=sharing",1))</f>
        <v/>
      </c>
      <c r="D360" s="4" t="s">
        <v>661</v>
      </c>
      <c r="E360" s="3" t="str">
        <f>HYPERLINK("https://drive.google.com/file/d/10F1AMma6g0TMAXt_q1q1ZZ7X68rm43pp/view?usp=sharing","photo booth rentals.LA .odp")</f>
        <v>photo booth rentals.LA .odp</v>
      </c>
    </row>
    <row r="361" ht="112.5" customHeight="1">
      <c r="A361" s="2" t="s">
        <v>333</v>
      </c>
      <c r="B361" s="2" t="s">
        <v>370</v>
      </c>
      <c r="C361" s="3" t="str">
        <f>HYPERLINK("https://drive.google.com/file/d/14RClxS_a2bS7JJue8Z_4qylEjluRCdUE/view?usp=sharing", IMAGE("https://api.qrserver.com/v1/create-qr-code/?size=150x150&amp;data=https://drive.google.com/file/d/14RClxS_a2bS7JJue8Z_4qylEjluRCdUE/view?usp=sharing",1))</f>
        <v/>
      </c>
      <c r="D361" s="4" t="s">
        <v>662</v>
      </c>
      <c r="E361" s="3" t="str">
        <f>HYPERLINK("https://drive.google.com/file/d/14RClxS_a2bS7JJue8Z_4qylEjluRCdUE/view?usp=sharing","photo booth rentals.LA .txt")</f>
        <v>photo booth rentals.LA .txt</v>
      </c>
    </row>
    <row r="362" ht="112.5" customHeight="1">
      <c r="A362" s="2" t="s">
        <v>422</v>
      </c>
      <c r="B362" s="2" t="s">
        <v>439</v>
      </c>
      <c r="C362" s="3" t="str">
        <f>HYPERLINK("https://drive.google.com/file/d/1JAtBzIzW07KDZ8f2PS29faJIuTK3HUBW/view?usp=sharing", IMAGE("https://api.qrserver.com/v1/create-qr-code/?size=150x150&amp;data=https://drive.google.com/file/d/1JAtBzIzW07KDZ8f2PS29faJIuTK3HUBW/view?usp=sharing",1))</f>
        <v/>
      </c>
      <c r="D362" s="4" t="s">
        <v>663</v>
      </c>
      <c r="E362" s="3" t="str">
        <f>HYPERLINK("https://drive.google.com/file/d/1JAtBzIzW07KDZ8f2PS29faJIuTK3HUBW/view?usp=sharing","photo booth rentals Orange County.pdf")</f>
        <v>photo booth rentals Orange County.pdf</v>
      </c>
    </row>
    <row r="363" ht="112.5" customHeight="1">
      <c r="A363" s="2" t="s">
        <v>650</v>
      </c>
      <c r="B363" s="2" t="s">
        <v>664</v>
      </c>
      <c r="C363" s="3" t="str">
        <f>HYPERLINK("https://docs.google.com/presentation/d/1du58RfKk5O2IzHu085GnOoyo45Rcz871/edit?usp=sharing&amp;ouid=115602453726005426174&amp;rtpof=true&amp;sd=true", IMAGE("https://api.qrserver.com/v1/create-qr-code/?size=150x150&amp;data=https://docs.google.com/presentation/d/1du58RfKk5O2IzHu085GnOoyo45Rcz871/edit?usp=sharing&amp;ouid=115602453726005426174&amp;rtpof=true&amp;sd=true",1))</f>
        <v/>
      </c>
      <c r="D363" s="4" t="s">
        <v>665</v>
      </c>
      <c r="E363" s="3" t="str">
        <f>HYPERLINK("https://docs.google.com/presentation/d/1du58RfKk5O2IzHu085GnOoyo45Rcz871/edit?usp=sharing&amp;ouid=115602453726005426174&amp;rtpof=true&amp;sd=true","photo booth rentals Orange County.pptx")</f>
        <v>photo booth rentals Orange County.pptx</v>
      </c>
    </row>
    <row r="364" ht="112.5" customHeight="1">
      <c r="A364" s="2" t="s">
        <v>653</v>
      </c>
      <c r="B364" s="2" t="s">
        <v>666</v>
      </c>
      <c r="C364" s="3" t="str">
        <f>HYPERLINK("https://drive.google.com/file/d/1N12PBX_Q9e_qJC2IJCmf67-XtQRmra5l/view?usp=sharing", IMAGE("https://api.qrserver.com/v1/create-qr-code/?size=150x150&amp;data=https://drive.google.com/file/d/1N12PBX_Q9e_qJC2IJCmf67-XtQRmra5l/view?usp=sharing",1))</f>
        <v/>
      </c>
      <c r="D364" s="4" t="s">
        <v>667</v>
      </c>
      <c r="E364" s="3" t="str">
        <f>HYPERLINK("https://drive.google.com/file/d/1N12PBX_Q9e_qJC2IJCmf67-XtQRmra5l/view?usp=sharing","photo booth rentals Orange County.odp")</f>
        <v>photo booth rentals Orange County.odp</v>
      </c>
    </row>
    <row r="365" ht="112.5" customHeight="1">
      <c r="A365" s="2" t="s">
        <v>333</v>
      </c>
      <c r="B365" s="2" t="s">
        <v>366</v>
      </c>
      <c r="C365" s="3" t="str">
        <f>HYPERLINK("https://drive.google.com/file/d/1eLsr2BVGBr8XgmnQL6P8B-a5jBZXGNf3/view?usp=sharing", IMAGE("https://api.qrserver.com/v1/create-qr-code/?size=150x150&amp;data=https://drive.google.com/file/d/1eLsr2BVGBr8XgmnQL6P8B-a5jBZXGNf3/view?usp=sharing",1))</f>
        <v/>
      </c>
      <c r="D365" s="4" t="s">
        <v>668</v>
      </c>
      <c r="E365" s="3" t="str">
        <f>HYPERLINK("https://drive.google.com/file/d/1eLsr2BVGBr8XgmnQL6P8B-a5jBZXGNf3/view?usp=sharing","photo booth rentals Orange County.txt")</f>
        <v>photo booth rentals Orange County.txt</v>
      </c>
    </row>
    <row r="366" ht="112.5" customHeight="1">
      <c r="A366" s="2" t="s">
        <v>422</v>
      </c>
      <c r="B366" s="2" t="s">
        <v>437</v>
      </c>
      <c r="C366" s="3" t="str">
        <f>HYPERLINK("https://drive.google.com/file/d/14R49qPnDJYWN6kCANBRqmLJUZGNEsV00/view?usp=sharing", IMAGE("https://api.qrserver.com/v1/create-qr-code/?size=150x150&amp;data=https://drive.google.com/file/d/14R49qPnDJYWN6kCANBRqmLJUZGNEsV00/view?usp=sharing",1))</f>
        <v/>
      </c>
      <c r="D366" s="4" t="s">
        <v>669</v>
      </c>
      <c r="E366" s="3" t="str">
        <f>HYPERLINK("https://drive.google.com/file/d/14R49qPnDJYWN6kCANBRqmLJUZGNEsV00/view?usp=sharing","Generative AI.pdf")</f>
        <v>Generative AI.pdf</v>
      </c>
    </row>
    <row r="367" ht="112.5" customHeight="1">
      <c r="A367" s="2" t="s">
        <v>650</v>
      </c>
      <c r="B367" s="2" t="s">
        <v>670</v>
      </c>
      <c r="C367" s="3" t="str">
        <f>HYPERLINK("https://docs.google.com/presentation/d/1ctd9EbWC17gTavlw66airHToL8jVHJrE/edit?usp=sharing&amp;ouid=115602453726005426174&amp;rtpof=true&amp;sd=true", IMAGE("https://api.qrserver.com/v1/create-qr-code/?size=150x150&amp;data=https://docs.google.com/presentation/d/1ctd9EbWC17gTavlw66airHToL8jVHJrE/edit?usp=sharing&amp;ouid=115602453726005426174&amp;rtpof=true&amp;sd=true",1))</f>
        <v/>
      </c>
      <c r="D367" s="4" t="s">
        <v>671</v>
      </c>
      <c r="E367" s="3" t="str">
        <f>HYPERLINK("https://docs.google.com/presentation/d/1ctd9EbWC17gTavlw66airHToL8jVHJrE/edit?usp=sharing&amp;ouid=115602453726005426174&amp;rtpof=true&amp;sd=true","Generative AI.pptx")</f>
        <v>Generative AI.pptx</v>
      </c>
    </row>
    <row r="368" ht="112.5" customHeight="1">
      <c r="A368" s="2" t="s">
        <v>653</v>
      </c>
      <c r="B368" s="2" t="s">
        <v>672</v>
      </c>
      <c r="C368" s="3" t="str">
        <f>HYPERLINK("https://drive.google.com/file/d/1GcmFCSgefOkXqlHLBsko0lMQ3EI3Qe0J/view?usp=sharing", IMAGE("https://api.qrserver.com/v1/create-qr-code/?size=150x150&amp;data=https://drive.google.com/file/d/1GcmFCSgefOkXqlHLBsko0lMQ3EI3Qe0J/view?usp=sharing",1))</f>
        <v/>
      </c>
      <c r="D368" s="4" t="s">
        <v>673</v>
      </c>
      <c r="E368" s="3" t="str">
        <f>HYPERLINK("https://drive.google.com/file/d/1GcmFCSgefOkXqlHLBsko0lMQ3EI3Qe0J/view?usp=sharing","Generative AI.odp")</f>
        <v>Generative AI.odp</v>
      </c>
    </row>
    <row r="369" ht="112.5" customHeight="1">
      <c r="A369" s="2" t="s">
        <v>333</v>
      </c>
      <c r="B369" s="2" t="s">
        <v>362</v>
      </c>
      <c r="C369" s="3" t="str">
        <f>HYPERLINK("https://drive.google.com/file/d/1VheJJWeyhQ6XyYdq4Z0f0LSvXUmT_D6K/view?usp=sharing", IMAGE("https://api.qrserver.com/v1/create-qr-code/?size=150x150&amp;data=https://drive.google.com/file/d/1VheJJWeyhQ6XyYdq4Z0f0LSvXUmT_D6K/view?usp=sharing",1))</f>
        <v/>
      </c>
      <c r="D369" s="4" t="s">
        <v>674</v>
      </c>
      <c r="E369" s="3" t="str">
        <f>HYPERLINK("https://drive.google.com/file/d/1VheJJWeyhQ6XyYdq4Z0f0LSvXUmT_D6K/view?usp=sharing","Generative AI.txt")</f>
        <v>Generative AI.txt</v>
      </c>
    </row>
    <row r="370" ht="112.5" customHeight="1">
      <c r="A370" s="2" t="s">
        <v>422</v>
      </c>
      <c r="B370" s="2" t="s">
        <v>435</v>
      </c>
      <c r="C370" s="3" t="str">
        <f>HYPERLINK("https://drive.google.com/file/d/1aAdX0_O45R2IV1asV436o57DMpC36ESa/view?usp=sharing", IMAGE("https://api.qrserver.com/v1/create-qr-code/?size=150x150&amp;data=https://drive.google.com/file/d/1aAdX0_O45R2IV1asV436o57DMpC36ESa/view?usp=sharing",1))</f>
        <v/>
      </c>
      <c r="D370" s="4" t="s">
        <v>675</v>
      </c>
      <c r="E370" s="3" t="str">
        <f>HYPERLINK("https://drive.google.com/file/d/1aAdX0_O45R2IV1asV436o57DMpC36ESa/view?usp=sharing","AI Background Swapping Filter.pdf")</f>
        <v>AI Background Swapping Filter.pdf</v>
      </c>
    </row>
    <row r="371" ht="112.5" customHeight="1">
      <c r="A371" s="2" t="s">
        <v>650</v>
      </c>
      <c r="B371" s="2" t="s">
        <v>676</v>
      </c>
      <c r="C371" s="3" t="str">
        <f>HYPERLINK("https://docs.google.com/presentation/d/1b8C87XGC0V-4X54vKZSu0pRUlhCtp0Dd/edit?usp=sharing&amp;ouid=115602453726005426174&amp;rtpof=true&amp;sd=true", IMAGE("https://api.qrserver.com/v1/create-qr-code/?size=150x150&amp;data=https://docs.google.com/presentation/d/1b8C87XGC0V-4X54vKZSu0pRUlhCtp0Dd/edit?usp=sharing&amp;ouid=115602453726005426174&amp;rtpof=true&amp;sd=true",1))</f>
        <v/>
      </c>
      <c r="D371" s="4" t="s">
        <v>677</v>
      </c>
      <c r="E371" s="3" t="str">
        <f>HYPERLINK("https://docs.google.com/presentation/d/1b8C87XGC0V-4X54vKZSu0pRUlhCtp0Dd/edit?usp=sharing&amp;ouid=115602453726005426174&amp;rtpof=true&amp;sd=true","AI Background Swapping Filter.pptx")</f>
        <v>AI Background Swapping Filter.pptx</v>
      </c>
    </row>
    <row r="372" ht="112.5" customHeight="1">
      <c r="A372" s="2" t="s">
        <v>653</v>
      </c>
      <c r="B372" s="2" t="s">
        <v>678</v>
      </c>
      <c r="C372" s="3" t="str">
        <f>HYPERLINK("https://drive.google.com/file/d/1WcldyzpVyyVag8WuaJ2GIHfTm-IFMDvq/view?usp=sharing", IMAGE("https://api.qrserver.com/v1/create-qr-code/?size=150x150&amp;data=https://drive.google.com/file/d/1WcldyzpVyyVag8WuaJ2GIHfTm-IFMDvq/view?usp=sharing",1))</f>
        <v/>
      </c>
      <c r="D372" s="4" t="s">
        <v>679</v>
      </c>
      <c r="E372" s="3" t="str">
        <f>HYPERLINK("https://drive.google.com/file/d/1WcldyzpVyyVag8WuaJ2GIHfTm-IFMDvq/view?usp=sharing","AI Background Swapping Filter.odp")</f>
        <v>AI Background Swapping Filter.odp</v>
      </c>
    </row>
    <row r="373" ht="112.5" customHeight="1">
      <c r="A373" s="2" t="s">
        <v>333</v>
      </c>
      <c r="B373" s="2" t="s">
        <v>358</v>
      </c>
      <c r="C373" s="3" t="str">
        <f>HYPERLINK("https://drive.google.com/file/d/1LvvfYwfXdJrstL2h2TOWosUGReSTFBTl/view?usp=sharing", IMAGE("https://api.qrserver.com/v1/create-qr-code/?size=150x150&amp;data=https://drive.google.com/file/d/1LvvfYwfXdJrstL2h2TOWosUGReSTFBTl/view?usp=sharing",1))</f>
        <v/>
      </c>
      <c r="D373" s="4" t="s">
        <v>680</v>
      </c>
      <c r="E373" s="3" t="str">
        <f>HYPERLINK("https://drive.google.com/file/d/1LvvfYwfXdJrstL2h2TOWosUGReSTFBTl/view?usp=sharing","AI Background Swapping Filter.txt")</f>
        <v>AI Background Swapping Filter.txt</v>
      </c>
    </row>
    <row r="374" ht="112.5" customHeight="1">
      <c r="A374" s="2" t="s">
        <v>422</v>
      </c>
      <c r="B374" s="2" t="s">
        <v>433</v>
      </c>
      <c r="C374" s="3" t="str">
        <f>HYPERLINK("https://drive.google.com/file/d/1Qrn7xA13FuxHhGYykYtuz_75XjtbP2UQ/view?usp=sharing", IMAGE("https://api.qrserver.com/v1/create-qr-code/?size=150x150&amp;data=https://drive.google.com/file/d/1Qrn7xA13FuxHhGYykYtuz_75XjtbP2UQ/view?usp=sharing",1))</f>
        <v/>
      </c>
      <c r="D374" s="4" t="s">
        <v>681</v>
      </c>
      <c r="E374" s="3" t="str">
        <f>HYPERLINK("https://drive.google.com/file/d/1Qrn7xA13FuxHhGYykYtuz_75XjtbP2UQ/view?usp=sharing","AI Transform.pdf")</f>
        <v>AI Transform.pdf</v>
      </c>
    </row>
    <row r="375" ht="112.5" customHeight="1">
      <c r="A375" s="2" t="s">
        <v>650</v>
      </c>
      <c r="B375" s="2" t="s">
        <v>682</v>
      </c>
      <c r="C375" s="3" t="str">
        <f>HYPERLINK("https://docs.google.com/presentation/d/1A3Th5HB-6ONSNbkYhwcAwButXmccvJsE/edit?usp=sharing&amp;ouid=115602453726005426174&amp;rtpof=true&amp;sd=true", IMAGE("https://api.qrserver.com/v1/create-qr-code/?size=150x150&amp;data=https://docs.google.com/presentation/d/1A3Th5HB-6ONSNbkYhwcAwButXmccvJsE/edit?usp=sharing&amp;ouid=115602453726005426174&amp;rtpof=true&amp;sd=true",1))</f>
        <v/>
      </c>
      <c r="D375" s="4" t="s">
        <v>683</v>
      </c>
      <c r="E375" s="3" t="str">
        <f>HYPERLINK("https://docs.google.com/presentation/d/1A3Th5HB-6ONSNbkYhwcAwButXmccvJsE/edit?usp=sharing&amp;ouid=115602453726005426174&amp;rtpof=true&amp;sd=true","AI Transform.pptx")</f>
        <v>AI Transform.pptx</v>
      </c>
    </row>
    <row r="376" ht="112.5" customHeight="1">
      <c r="A376" s="2" t="s">
        <v>653</v>
      </c>
      <c r="B376" s="2" t="s">
        <v>684</v>
      </c>
      <c r="C376" s="3" t="str">
        <f>HYPERLINK("https://drive.google.com/file/d/1xoDvDnkAM3ZoUZ5hiEppflgYhg5ZCOyE/view?usp=sharing", IMAGE("https://api.qrserver.com/v1/create-qr-code/?size=150x150&amp;data=https://drive.google.com/file/d/1xoDvDnkAM3ZoUZ5hiEppflgYhg5ZCOyE/view?usp=sharing",1))</f>
        <v/>
      </c>
      <c r="D376" s="4" t="s">
        <v>685</v>
      </c>
      <c r="E376" s="3" t="str">
        <f>HYPERLINK("https://drive.google.com/file/d/1xoDvDnkAM3ZoUZ5hiEppflgYhg5ZCOyE/view?usp=sharing","AI Transform.odp")</f>
        <v>AI Transform.odp</v>
      </c>
    </row>
    <row r="377" ht="112.5" customHeight="1">
      <c r="A377" s="2" t="s">
        <v>333</v>
      </c>
      <c r="B377" s="2" t="s">
        <v>354</v>
      </c>
      <c r="C377" s="3" t="str">
        <f>HYPERLINK("https://drive.google.com/file/d/13xyWqorbRy_LiI8BBKfe_OpkxsdwO4R3/view?usp=sharing", IMAGE("https://api.qrserver.com/v1/create-qr-code/?size=150x150&amp;data=https://drive.google.com/file/d/13xyWqorbRy_LiI8BBKfe_OpkxsdwO4R3/view?usp=sharing",1))</f>
        <v/>
      </c>
      <c r="D377" s="4" t="s">
        <v>686</v>
      </c>
      <c r="E377" s="3" t="str">
        <f>HYPERLINK("https://drive.google.com/file/d/13xyWqorbRy_LiI8BBKfe_OpkxsdwO4R3/view?usp=sharing","AI Transform.txt")</f>
        <v>AI Transform.txt</v>
      </c>
    </row>
    <row r="378" ht="112.5" customHeight="1">
      <c r="A378" s="2" t="s">
        <v>422</v>
      </c>
      <c r="B378" s="2" t="s">
        <v>431</v>
      </c>
      <c r="C378" s="3" t="str">
        <f>HYPERLINK("https://drive.google.com/file/d/10x1_rI28747NA4tvsObHAo6blnjfrGq4/view?usp=sharing", IMAGE("https://api.qrserver.com/v1/create-qr-code/?size=150x150&amp;data=https://drive.google.com/file/d/10x1_rI28747NA4tvsObHAo6blnjfrGq4/view?usp=sharing",1))</f>
        <v/>
      </c>
      <c r="D378" s="4" t="s">
        <v>687</v>
      </c>
      <c r="E378" s="3" t="str">
        <f>HYPERLINK("https://drive.google.com/file/d/10x1_rI28747NA4tvsObHAo6blnjfrGq4/view?usp=sharing","AI Photobooth.pdf")</f>
        <v>AI Photobooth.pdf</v>
      </c>
    </row>
    <row r="379" ht="112.5" customHeight="1">
      <c r="A379" s="2" t="s">
        <v>650</v>
      </c>
      <c r="B379" s="2" t="s">
        <v>688</v>
      </c>
      <c r="C379" s="3" t="str">
        <f>HYPERLINK("https://docs.google.com/presentation/d/1ebacanFtARfK6WDsXaOqVqzDlOq0Y7nO/edit?usp=sharing&amp;ouid=115602453726005426174&amp;rtpof=true&amp;sd=true", IMAGE("https://api.qrserver.com/v1/create-qr-code/?size=150x150&amp;data=https://docs.google.com/presentation/d/1ebacanFtARfK6WDsXaOqVqzDlOq0Y7nO/edit?usp=sharing&amp;ouid=115602453726005426174&amp;rtpof=true&amp;sd=true",1))</f>
        <v/>
      </c>
      <c r="D379" s="4" t="s">
        <v>689</v>
      </c>
      <c r="E379" s="3" t="str">
        <f>HYPERLINK("https://docs.google.com/presentation/d/1ebacanFtARfK6WDsXaOqVqzDlOq0Y7nO/edit?usp=sharing&amp;ouid=115602453726005426174&amp;rtpof=true&amp;sd=true","AI Photobooth.pptx")</f>
        <v>AI Photobooth.pptx</v>
      </c>
    </row>
    <row r="380" ht="112.5" customHeight="1">
      <c r="A380" s="2" t="s">
        <v>653</v>
      </c>
      <c r="B380" s="2" t="s">
        <v>690</v>
      </c>
      <c r="C380" s="3" t="str">
        <f>HYPERLINK("https://drive.google.com/file/d/1raymDMaDhcGh5GnPdvh_CVBq3tuWj-WQ/view?usp=sharing", IMAGE("https://api.qrserver.com/v1/create-qr-code/?size=150x150&amp;data=https://drive.google.com/file/d/1raymDMaDhcGh5GnPdvh_CVBq3tuWj-WQ/view?usp=sharing",1))</f>
        <v/>
      </c>
      <c r="D380" s="4" t="s">
        <v>691</v>
      </c>
      <c r="E380" s="3" t="str">
        <f>HYPERLINK("https://drive.google.com/file/d/1raymDMaDhcGh5GnPdvh_CVBq3tuWj-WQ/view?usp=sharing","AI Photobooth.odp")</f>
        <v>AI Photobooth.odp</v>
      </c>
    </row>
    <row r="381" ht="112.5" customHeight="1">
      <c r="A381" s="2" t="s">
        <v>333</v>
      </c>
      <c r="B381" s="2" t="s">
        <v>350</v>
      </c>
      <c r="C381" s="3" t="str">
        <f>HYPERLINK("https://drive.google.com/file/d/12GN2VHHGgId2Wmd3B98vsyZ1zMZU67Ny/view?usp=sharing", IMAGE("https://api.qrserver.com/v1/create-qr-code/?size=150x150&amp;data=https://drive.google.com/file/d/12GN2VHHGgId2Wmd3B98vsyZ1zMZU67Ny/view?usp=sharing",1))</f>
        <v/>
      </c>
      <c r="D381" s="4" t="s">
        <v>692</v>
      </c>
      <c r="E381" s="3" t="str">
        <f>HYPERLINK("https://drive.google.com/file/d/12GN2VHHGgId2Wmd3B98vsyZ1zMZU67Ny/view?usp=sharing","AI Photobooth.txt")</f>
        <v>AI Photobooth.txt</v>
      </c>
    </row>
    <row r="382" ht="112.5" customHeight="1">
      <c r="A382" s="2" t="s">
        <v>422</v>
      </c>
      <c r="B382" s="2" t="s">
        <v>429</v>
      </c>
      <c r="C382" s="3" t="str">
        <f>HYPERLINK("https://drive.google.com/file/d/1Z6YjwTBsXC1gDZigUsQuufQVuswc-PKH/view?usp=sharing", IMAGE("https://api.qrserver.com/v1/create-qr-code/?size=150x150&amp;data=https://drive.google.com/file/d/1Z6YjwTBsXC1gDZigUsQuufQVuswc-PKH/view?usp=sharing",1))</f>
        <v/>
      </c>
      <c r="D382" s="4" t="s">
        <v>693</v>
      </c>
      <c r="E382" s="3" t="str">
        <f>HYPERLINK("https://drive.google.com/file/d/1Z6YjwTBsXC1gDZigUsQuufQVuswc-PKH/view?usp=sharing","AI Photo Booth.pdf")</f>
        <v>AI Photo Booth.pdf</v>
      </c>
    </row>
    <row r="383" ht="112.5" customHeight="1">
      <c r="A383" s="2" t="s">
        <v>650</v>
      </c>
      <c r="B383" s="2" t="s">
        <v>694</v>
      </c>
      <c r="C383" s="3" t="str">
        <f>HYPERLINK("https://docs.google.com/presentation/d/1EV6lpiTJWcywSP-aem8EnV7WRgvqdsMT/edit?usp=sharing&amp;ouid=115602453726005426174&amp;rtpof=true&amp;sd=true", IMAGE("https://api.qrserver.com/v1/create-qr-code/?size=150x150&amp;data=https://docs.google.com/presentation/d/1EV6lpiTJWcywSP-aem8EnV7WRgvqdsMT/edit?usp=sharing&amp;ouid=115602453726005426174&amp;rtpof=true&amp;sd=true",1))</f>
        <v/>
      </c>
      <c r="D383" s="4" t="s">
        <v>695</v>
      </c>
      <c r="E383" s="3" t="str">
        <f>HYPERLINK("https://docs.google.com/presentation/d/1EV6lpiTJWcywSP-aem8EnV7WRgvqdsMT/edit?usp=sharing&amp;ouid=115602453726005426174&amp;rtpof=true&amp;sd=true","AI Photo Booth.pptx")</f>
        <v>AI Photo Booth.pptx</v>
      </c>
    </row>
    <row r="384" ht="112.5" customHeight="1">
      <c r="A384" s="2" t="s">
        <v>653</v>
      </c>
      <c r="B384" s="2" t="s">
        <v>696</v>
      </c>
      <c r="C384" s="3" t="str">
        <f>HYPERLINK("https://drive.google.com/file/d/1t-fIoRQyAI1U_fiXeuzUwr0FcvzqnC6M/view?usp=sharing", IMAGE("https://api.qrserver.com/v1/create-qr-code/?size=150x150&amp;data=https://drive.google.com/file/d/1t-fIoRQyAI1U_fiXeuzUwr0FcvzqnC6M/view?usp=sharing",1))</f>
        <v/>
      </c>
      <c r="D384" s="4" t="s">
        <v>697</v>
      </c>
      <c r="E384" s="3" t="str">
        <f>HYPERLINK("https://drive.google.com/file/d/1t-fIoRQyAI1U_fiXeuzUwr0FcvzqnC6M/view?usp=sharing","AI Photo Booth.odp")</f>
        <v>AI Photo Booth.odp</v>
      </c>
    </row>
    <row r="385" ht="112.5" customHeight="1">
      <c r="A385" s="2" t="s">
        <v>333</v>
      </c>
      <c r="B385" s="2" t="s">
        <v>346</v>
      </c>
      <c r="C385" s="3" t="str">
        <f>HYPERLINK("https://drive.google.com/file/d/1XvCSlvMmEp5i7PxDplS_RQiPOjq8F9nq/view?usp=sharing", IMAGE("https://api.qrserver.com/v1/create-qr-code/?size=150x150&amp;data=https://drive.google.com/file/d/1XvCSlvMmEp5i7PxDplS_RQiPOjq8F9nq/view?usp=sharing",1))</f>
        <v/>
      </c>
      <c r="D385" s="4" t="s">
        <v>698</v>
      </c>
      <c r="E385" s="3" t="str">
        <f>HYPERLINK("https://drive.google.com/file/d/1XvCSlvMmEp5i7PxDplS_RQiPOjq8F9nq/view?usp=sharing","AI Photo Booth.txt")</f>
        <v>AI Photo Booth.txt</v>
      </c>
    </row>
    <row r="386" ht="112.5" customHeight="1">
      <c r="A386" s="2" t="s">
        <v>422</v>
      </c>
      <c r="B386" s="2" t="s">
        <v>427</v>
      </c>
      <c r="C386" s="3" t="str">
        <f>HYPERLINK("https://drive.google.com/file/d/1oF47Vo6BQ377ImWhxhEttBN73iGLjLjG/view?usp=sharing", IMAGE("https://api.qrserver.com/v1/create-qr-code/?size=150x150&amp;data=https://drive.google.com/file/d/1oF47Vo6BQ377ImWhxhEttBN73iGLjLjG/view?usp=sharing",1))</f>
        <v/>
      </c>
      <c r="D386" s="4" t="s">
        <v>699</v>
      </c>
      <c r="E386" s="3" t="str">
        <f>HYPERLINK("https://drive.google.com/file/d/1oF47Vo6BQ377ImWhxhEttBN73iGLjLjG/view?usp=sharing","AI filter feature.pdf")</f>
        <v>AI filter feature.pdf</v>
      </c>
    </row>
    <row r="387" ht="112.5" customHeight="1">
      <c r="A387" s="2" t="s">
        <v>650</v>
      </c>
      <c r="B387" s="2" t="s">
        <v>700</v>
      </c>
      <c r="C387" s="3" t="str">
        <f>HYPERLINK("https://docs.google.com/presentation/d/1WpbrTMHszkZaxSdo3zCvTzDZpUwVYted/edit?usp=sharing&amp;ouid=115602453726005426174&amp;rtpof=true&amp;sd=true", IMAGE("https://api.qrserver.com/v1/create-qr-code/?size=150x150&amp;data=https://docs.google.com/presentation/d/1WpbrTMHszkZaxSdo3zCvTzDZpUwVYted/edit?usp=sharing&amp;ouid=115602453726005426174&amp;rtpof=true&amp;sd=true",1))</f>
        <v/>
      </c>
      <c r="D387" s="4" t="s">
        <v>701</v>
      </c>
      <c r="E387" s="3" t="str">
        <f>HYPERLINK("https://docs.google.com/presentation/d/1WpbrTMHszkZaxSdo3zCvTzDZpUwVYted/edit?usp=sharing&amp;ouid=115602453726005426174&amp;rtpof=true&amp;sd=true","AI filter feature.pptx")</f>
        <v>AI filter feature.pptx</v>
      </c>
    </row>
    <row r="388" ht="112.5" customHeight="1">
      <c r="A388" s="2" t="s">
        <v>653</v>
      </c>
      <c r="B388" s="2" t="s">
        <v>702</v>
      </c>
      <c r="C388" s="3" t="str">
        <f>HYPERLINK("https://drive.google.com/file/d/1AGG12m2sQzYwABV407rBngCJAH36D0Ug/view?usp=sharing", IMAGE("https://api.qrserver.com/v1/create-qr-code/?size=150x150&amp;data=https://drive.google.com/file/d/1AGG12m2sQzYwABV407rBngCJAH36D0Ug/view?usp=sharing",1))</f>
        <v/>
      </c>
      <c r="D388" s="4" t="s">
        <v>703</v>
      </c>
      <c r="E388" s="3" t="str">
        <f>HYPERLINK("https://drive.google.com/file/d/1AGG12m2sQzYwABV407rBngCJAH36D0Ug/view?usp=sharing","AI filter feature.odp")</f>
        <v>AI filter feature.odp</v>
      </c>
    </row>
    <row r="389" ht="112.5" customHeight="1">
      <c r="A389" s="2" t="s">
        <v>333</v>
      </c>
      <c r="B389" s="2" t="s">
        <v>342</v>
      </c>
      <c r="C389" s="3" t="str">
        <f>HYPERLINK("https://drive.google.com/file/d/1oM12_gLmqIn2n2rsxEFPwVRU90hsKPtF/view?usp=sharing", IMAGE("https://api.qrserver.com/v1/create-qr-code/?size=150x150&amp;data=https://drive.google.com/file/d/1oM12_gLmqIn2n2rsxEFPwVRU90hsKPtF/view?usp=sharing",1))</f>
        <v/>
      </c>
      <c r="D389" s="4" t="s">
        <v>704</v>
      </c>
      <c r="E389" s="3" t="str">
        <f>HYPERLINK("https://drive.google.com/file/d/1oM12_gLmqIn2n2rsxEFPwVRU90hsKPtF/view?usp=sharing","AI filter feature.txt")</f>
        <v>AI filter feature.txt</v>
      </c>
    </row>
    <row r="390" ht="112.5" customHeight="1">
      <c r="A390" s="2" t="s">
        <v>422</v>
      </c>
      <c r="B390" s="2" t="s">
        <v>425</v>
      </c>
      <c r="C390" s="3" t="str">
        <f>HYPERLINK("https://drive.google.com/file/d/1w269NPpqHQMuFYPhfpbBs_O2UXs2fa5u/view?usp=sharing", IMAGE("https://api.qrserver.com/v1/create-qr-code/?size=150x150&amp;data=https://drive.google.com/file/d/1w269NPpqHQMuFYPhfpbBs_O2UXs2fa5u/view?usp=sharing",1))</f>
        <v/>
      </c>
      <c r="D390" s="4" t="s">
        <v>705</v>
      </c>
      <c r="E390" s="3" t="str">
        <f>HYPERLINK("https://drive.google.com/file/d/1w269NPpqHQMuFYPhfpbBs_O2UXs2fa5u/view?usp=sharing","AI Image Generator.pdf")</f>
        <v>AI Image Generator.pdf</v>
      </c>
    </row>
    <row r="391" ht="112.5" customHeight="1">
      <c r="A391" s="2" t="s">
        <v>650</v>
      </c>
      <c r="B391" s="2" t="s">
        <v>706</v>
      </c>
      <c r="C391" s="3" t="str">
        <f>HYPERLINK("https://docs.google.com/presentation/d/1uKK3ZRBX7LcR-FN4xIlO6Hy-zjoU-K7k/edit?usp=sharing&amp;ouid=115602453726005426174&amp;rtpof=true&amp;sd=true", IMAGE("https://api.qrserver.com/v1/create-qr-code/?size=150x150&amp;data=https://docs.google.com/presentation/d/1uKK3ZRBX7LcR-FN4xIlO6Hy-zjoU-K7k/edit?usp=sharing&amp;ouid=115602453726005426174&amp;rtpof=true&amp;sd=true",1))</f>
        <v/>
      </c>
      <c r="D391" s="4" t="s">
        <v>707</v>
      </c>
      <c r="E391" s="3" t="str">
        <f>HYPERLINK("https://docs.google.com/presentation/d/1uKK3ZRBX7LcR-FN4xIlO6Hy-zjoU-K7k/edit?usp=sharing&amp;ouid=115602453726005426174&amp;rtpof=true&amp;sd=true","AI Image Generator.pptx")</f>
        <v>AI Image Generator.pptx</v>
      </c>
    </row>
    <row r="392" ht="112.5" customHeight="1">
      <c r="A392" s="2" t="s">
        <v>653</v>
      </c>
      <c r="B392" s="2" t="s">
        <v>708</v>
      </c>
      <c r="C392" s="3" t="str">
        <f>HYPERLINK("https://drive.google.com/file/d/19dxWvnNiy0YX7RPOxjjrzhk4wVWY_gBh/view?usp=sharing", IMAGE("https://api.qrserver.com/v1/create-qr-code/?size=150x150&amp;data=https://drive.google.com/file/d/19dxWvnNiy0YX7RPOxjjrzhk4wVWY_gBh/view?usp=sharing",1))</f>
        <v/>
      </c>
      <c r="D392" s="4" t="s">
        <v>709</v>
      </c>
      <c r="E392" s="3" t="str">
        <f>HYPERLINK("https://drive.google.com/file/d/19dxWvnNiy0YX7RPOxjjrzhk4wVWY_gBh/view?usp=sharing","AI Image Generator.odp")</f>
        <v>AI Image Generator.odp</v>
      </c>
    </row>
    <row r="393" ht="112.5" customHeight="1">
      <c r="A393" s="2" t="s">
        <v>333</v>
      </c>
      <c r="B393" s="2" t="s">
        <v>338</v>
      </c>
      <c r="C393" s="3" t="str">
        <f>HYPERLINK("https://drive.google.com/file/d/1GAK0gYHKIKgDRZq2ItmgE4CLmpObTawa/view?usp=sharing", IMAGE("https://api.qrserver.com/v1/create-qr-code/?size=150x150&amp;data=https://drive.google.com/file/d/1GAK0gYHKIKgDRZq2ItmgE4CLmpObTawa/view?usp=sharing",1))</f>
        <v/>
      </c>
      <c r="D393" s="4" t="s">
        <v>710</v>
      </c>
      <c r="E393" s="3" t="str">
        <f>HYPERLINK("https://drive.google.com/file/d/1GAK0gYHKIKgDRZq2ItmgE4CLmpObTawa/view?usp=sharing","AI Image Generator.txt")</f>
        <v>AI Image Generator.txt</v>
      </c>
    </row>
    <row r="394" ht="112.5" customHeight="1">
      <c r="A394" s="2" t="s">
        <v>422</v>
      </c>
      <c r="B394" s="2" t="s">
        <v>423</v>
      </c>
      <c r="C394" s="3" t="str">
        <f>HYPERLINK("https://drive.google.com/file/d/10hB1zawvtlbtZqoc0pzOTRlh3qTB8eTb/view?usp=sharing", IMAGE("https://api.qrserver.com/v1/create-qr-code/?size=150x150&amp;data=https://drive.google.com/file/d/10hB1zawvtlbtZqoc0pzOTRlh3qTB8eTb/view?usp=sharing",1))</f>
        <v/>
      </c>
      <c r="D394" s="4" t="s">
        <v>711</v>
      </c>
      <c r="E394" s="3" t="str">
        <f>HYPERLINK("https://drive.google.com/file/d/10hB1zawvtlbtZqoc0pzOTRlh3qTB8eTb/view?usp=sharing","AI Photo Lounge Photo Booth Rental.pdf")</f>
        <v>AI Photo Lounge Photo Booth Rental.pdf</v>
      </c>
    </row>
    <row r="395" ht="112.5" customHeight="1">
      <c r="A395" s="2" t="s">
        <v>650</v>
      </c>
      <c r="B395" s="2" t="s">
        <v>712</v>
      </c>
      <c r="C395" s="3" t="str">
        <f>HYPERLINK("https://docs.google.com/presentation/d/1bNzyYQvRlU3qYigKa3zj2rPwEv8lZMPI/edit?usp=sharing&amp;ouid=115602453726005426174&amp;rtpof=true&amp;sd=true", IMAGE("https://api.qrserver.com/v1/create-qr-code/?size=150x150&amp;data=https://docs.google.com/presentation/d/1bNzyYQvRlU3qYigKa3zj2rPwEv8lZMPI/edit?usp=sharing&amp;ouid=115602453726005426174&amp;rtpof=true&amp;sd=true",1))</f>
        <v/>
      </c>
      <c r="D395" s="4" t="s">
        <v>713</v>
      </c>
      <c r="E395" s="3" t="str">
        <f>HYPERLINK("https://docs.google.com/presentation/d/1bNzyYQvRlU3qYigKa3zj2rPwEv8lZMPI/edit?usp=sharing&amp;ouid=115602453726005426174&amp;rtpof=true&amp;sd=true","AI Photo Lounge Photo Booth Rental.pptx")</f>
        <v>AI Photo Lounge Photo Booth Rental.pptx</v>
      </c>
    </row>
    <row r="396" ht="112.5" customHeight="1">
      <c r="A396" s="2" t="s">
        <v>653</v>
      </c>
      <c r="B396" s="2" t="s">
        <v>714</v>
      </c>
      <c r="C396" s="3" t="str">
        <f>HYPERLINK("https://drive.google.com/file/d/1elVYtj68_imuNlJBaZQcznwAsfBGUCI8/view?usp=sharing", IMAGE("https://api.qrserver.com/v1/create-qr-code/?size=150x150&amp;data=https://drive.google.com/file/d/1elVYtj68_imuNlJBaZQcznwAsfBGUCI8/view?usp=sharing",1))</f>
        <v/>
      </c>
      <c r="D396" s="4" t="s">
        <v>715</v>
      </c>
      <c r="E396" s="3" t="str">
        <f>HYPERLINK("https://drive.google.com/file/d/1elVYtj68_imuNlJBaZQcznwAsfBGUCI8/view?usp=sharing","AI Photo Lounge Photo Booth Rental.odp")</f>
        <v>AI Photo Lounge Photo Booth Rental.odp</v>
      </c>
    </row>
    <row r="397" ht="112.5" customHeight="1">
      <c r="A397" s="2" t="s">
        <v>333</v>
      </c>
      <c r="B397" s="2" t="s">
        <v>334</v>
      </c>
      <c r="C397" s="3" t="str">
        <f>HYPERLINK("https://drive.google.com/file/d/1VuAmgIWtyYQmKF4zS-GpXC_VYkz6NrRY/view?usp=sharing", IMAGE("https://api.qrserver.com/v1/create-qr-code/?size=150x150&amp;data=https://drive.google.com/file/d/1VuAmgIWtyYQmKF4zS-GpXC_VYkz6NrRY/view?usp=sharing",1))</f>
        <v/>
      </c>
      <c r="D397" s="4" t="s">
        <v>716</v>
      </c>
      <c r="E397" s="3" t="str">
        <f>HYPERLINK("https://drive.google.com/file/d/1VuAmgIWtyYQmKF4zS-GpXC_VYkz6NrRY/view?usp=sharing","AI Photo Lounge Photo Booth Rental.txt")</f>
        <v>AI Photo Lounge Photo Booth Rental.txt</v>
      </c>
    </row>
    <row r="398" ht="112.5" customHeight="1">
      <c r="A398" s="2" t="s">
        <v>422</v>
      </c>
      <c r="B398" s="2" t="s">
        <v>445</v>
      </c>
      <c r="C398" s="3" t="str">
        <f>HYPERLINK("https://drive.google.com/file/d/1UMtyHXIakQH9M-nbXUC8EVfEaoqWRAR-/view?usp=sharing", IMAGE("https://api.qrserver.com/v1/create-qr-code/?size=150x150&amp;data=https://drive.google.com/file/d/1UMtyHXIakQH9M-nbXUC8EVfEaoqWRAR-/view?usp=sharing",1))</f>
        <v/>
      </c>
      <c r="D398" s="4" t="s">
        <v>717</v>
      </c>
      <c r="E398" s="3" t="str">
        <f>HYPERLINK("https://drive.google.com/file/d/1UMtyHXIakQH9M-nbXUC8EVfEaoqWRAR-/view?usp=sharing","best LinkedIn headshots.pdf")</f>
        <v>best LinkedIn headshots.pdf</v>
      </c>
    </row>
    <row r="399" ht="112.5" customHeight="1">
      <c r="A399" s="2" t="s">
        <v>650</v>
      </c>
      <c r="B399" s="2" t="s">
        <v>718</v>
      </c>
      <c r="C399" s="3" t="str">
        <f>HYPERLINK("https://docs.google.com/presentation/d/1y8q38RFz1FWsJDmwbpRR9Cxl0eLe5BbA/edit?usp=sharing&amp;ouid=115602453726005426174&amp;rtpof=true&amp;sd=true", IMAGE("https://api.qrserver.com/v1/create-qr-code/?size=150x150&amp;data=https://docs.google.com/presentation/d/1y8q38RFz1FWsJDmwbpRR9Cxl0eLe5BbA/edit?usp=sharing&amp;ouid=115602453726005426174&amp;rtpof=true&amp;sd=true",1))</f>
        <v/>
      </c>
      <c r="D399" s="4" t="s">
        <v>719</v>
      </c>
      <c r="E399" s="3" t="str">
        <f>HYPERLINK("https://docs.google.com/presentation/d/1y8q38RFz1FWsJDmwbpRR9Cxl0eLe5BbA/edit?usp=sharing&amp;ouid=115602453726005426174&amp;rtpof=true&amp;sd=true","best LinkedIn headshots.pptx")</f>
        <v>best LinkedIn headshots.pptx</v>
      </c>
    </row>
    <row r="400" ht="112.5" customHeight="1">
      <c r="A400" s="2" t="s">
        <v>653</v>
      </c>
      <c r="B400" s="2" t="s">
        <v>720</v>
      </c>
      <c r="C400" s="3" t="str">
        <f>HYPERLINK("https://drive.google.com/file/d/177i5THdh2GSPu9f-CpLpiSQBRmmNQC6i/view?usp=sharing", IMAGE("https://api.qrserver.com/v1/create-qr-code/?size=150x150&amp;data=https://drive.google.com/file/d/177i5THdh2GSPu9f-CpLpiSQBRmmNQC6i/view?usp=sharing",1))</f>
        <v/>
      </c>
      <c r="D400" s="4" t="s">
        <v>721</v>
      </c>
      <c r="E400" s="3" t="str">
        <f>HYPERLINK("https://drive.google.com/file/d/177i5THdh2GSPu9f-CpLpiSQBRmmNQC6i/view?usp=sharing","best LinkedIn headshots.odp")</f>
        <v>best LinkedIn headshots.odp</v>
      </c>
    </row>
    <row r="401" ht="112.5" customHeight="1">
      <c r="A401" s="2" t="s">
        <v>333</v>
      </c>
      <c r="B401" s="2" t="s">
        <v>378</v>
      </c>
      <c r="C401" s="3" t="str">
        <f>HYPERLINK("https://drive.google.com/file/d/1CiPR9QVH1MuZt71dS7oZzPf8sT7lMTqy/view?usp=sharing", IMAGE("https://api.qrserver.com/v1/create-qr-code/?size=150x150&amp;data=https://drive.google.com/file/d/1CiPR9QVH1MuZt71dS7oZzPf8sT7lMTqy/view?usp=sharing",1))</f>
        <v/>
      </c>
      <c r="D401" s="4" t="s">
        <v>722</v>
      </c>
      <c r="E401" s="3" t="str">
        <f>HYPERLINK("https://drive.google.com/file/d/1CiPR9QVH1MuZt71dS7oZzPf8sT7lMTqy/view?usp=sharing","best LinkedIn headshots.txt")</f>
        <v>best LinkedIn headshots.txt</v>
      </c>
    </row>
    <row r="402" ht="112.5" customHeight="1">
      <c r="A402" s="2" t="s">
        <v>422</v>
      </c>
      <c r="B402" s="2" t="s">
        <v>447</v>
      </c>
      <c r="C402" s="3" t="str">
        <f>HYPERLINK("https://drive.google.com/file/d/1EnMCC4BTvB6EMy20000s1zFBf0rzBu8W/view?usp=sharing", IMAGE("https://api.qrserver.com/v1/create-qr-code/?size=150x150&amp;data=https://drive.google.com/file/d/1EnMCC4BTvB6EMy20000s1zFBf0rzBu8W/view?usp=sharing",1))</f>
        <v/>
      </c>
      <c r="D402" s="4" t="s">
        <v>723</v>
      </c>
      <c r="E402" s="3" t="str">
        <f>HYPERLINK("https://drive.google.com/file/d/1EnMCC4BTvB6EMy20000s1zFBf0rzBu8W/view?usp=sharing","studio headshots near me.pdf")</f>
        <v>studio headshots near me.pdf</v>
      </c>
    </row>
    <row r="403" ht="112.5" customHeight="1">
      <c r="A403" s="2" t="s">
        <v>650</v>
      </c>
      <c r="B403" s="2" t="s">
        <v>724</v>
      </c>
      <c r="C403" s="3" t="str">
        <f>HYPERLINK("https://docs.google.com/presentation/d/1aYFy5A4DFhryGyR3_jeIryrGb-exIulF/edit?usp=sharing&amp;ouid=115602453726005426174&amp;rtpof=true&amp;sd=true", IMAGE("https://api.qrserver.com/v1/create-qr-code/?size=150x150&amp;data=https://docs.google.com/presentation/d/1aYFy5A4DFhryGyR3_jeIryrGb-exIulF/edit?usp=sharing&amp;ouid=115602453726005426174&amp;rtpof=true&amp;sd=true",1))</f>
        <v/>
      </c>
      <c r="D403" s="4" t="s">
        <v>725</v>
      </c>
      <c r="E403" s="3" t="str">
        <f>HYPERLINK("https://docs.google.com/presentation/d/1aYFy5A4DFhryGyR3_jeIryrGb-exIulF/edit?usp=sharing&amp;ouid=115602453726005426174&amp;rtpof=true&amp;sd=true","studio headshots near me.pptx")</f>
        <v>studio headshots near me.pptx</v>
      </c>
    </row>
    <row r="404" ht="112.5" customHeight="1">
      <c r="A404" s="2" t="s">
        <v>653</v>
      </c>
      <c r="B404" s="2" t="s">
        <v>726</v>
      </c>
      <c r="C404" s="3" t="str">
        <f>HYPERLINK("https://drive.google.com/file/d/1g3dX79KRig8ELG7iwLOaX0-v4_barlH0/view?usp=sharing", IMAGE("https://api.qrserver.com/v1/create-qr-code/?size=150x150&amp;data=https://drive.google.com/file/d/1g3dX79KRig8ELG7iwLOaX0-v4_barlH0/view?usp=sharing",1))</f>
        <v/>
      </c>
      <c r="D404" s="4" t="s">
        <v>727</v>
      </c>
      <c r="E404" s="3" t="str">
        <f>HYPERLINK("https://drive.google.com/file/d/1g3dX79KRig8ELG7iwLOaX0-v4_barlH0/view?usp=sharing","studio headshots near me.odp")</f>
        <v>studio headshots near me.odp</v>
      </c>
    </row>
    <row r="405" ht="112.5" customHeight="1">
      <c r="A405" s="2" t="s">
        <v>333</v>
      </c>
      <c r="B405" s="2" t="s">
        <v>382</v>
      </c>
      <c r="C405" s="3" t="str">
        <f>HYPERLINK("https://drive.google.com/file/d/1jMPRIvXGv38mWZ17c4NeNd5TWOZl9GKq/view?usp=sharing", IMAGE("https://api.qrserver.com/v1/create-qr-code/?size=150x150&amp;data=https://drive.google.com/file/d/1jMPRIvXGv38mWZ17c4NeNd5TWOZl9GKq/view?usp=sharing",1))</f>
        <v/>
      </c>
      <c r="D405" s="4" t="s">
        <v>728</v>
      </c>
      <c r="E405" s="3" t="str">
        <f>HYPERLINK("https://drive.google.com/file/d/1jMPRIvXGv38mWZ17c4NeNd5TWOZl9GKq/view?usp=sharing","studio headshots near me.txt")</f>
        <v>studio headshots near me.txt</v>
      </c>
    </row>
    <row r="406" ht="112.5" customHeight="1">
      <c r="A406" s="2" t="s">
        <v>422</v>
      </c>
      <c r="B406" s="2" t="s">
        <v>449</v>
      </c>
      <c r="C406" s="3" t="str">
        <f>HYPERLINK("https://drive.google.com/file/d/1-pmuReujO4NM57xSdtopRlIN1s63BaWR/view?usp=sharing", IMAGE("https://api.qrserver.com/v1/create-qr-code/?size=150x150&amp;data=https://drive.google.com/file/d/1-pmuReujO4NM57xSdtopRlIN1s63BaWR/view?usp=sharing",1))</f>
        <v/>
      </c>
      <c r="D406" s="4" t="s">
        <v>729</v>
      </c>
      <c r="E406" s="3" t="str">
        <f>HYPERLINK("https://drive.google.com/file/d/1-pmuReujO4NM57xSdtopRlIN1s63BaWR/view?usp=sharing","executive portraits.pdf")</f>
        <v>executive portraits.pdf</v>
      </c>
    </row>
    <row r="407" ht="112.5" customHeight="1">
      <c r="A407" s="2" t="s">
        <v>650</v>
      </c>
      <c r="B407" s="2" t="s">
        <v>730</v>
      </c>
      <c r="C407" s="3" t="str">
        <f>HYPERLINK("https://docs.google.com/presentation/d/1x-d50N8KDI3hxwtQLgp6kcjIPyAUAh3l/edit?usp=sharing&amp;rtpof=true&amp;sd=true", IMAGE("https://api.qrserver.com/v1/create-qr-code/?size=150x150&amp;data=https://docs.google.com/presentation/d/1x-d50N8KDI3hxwtQLgp6kcjIPyAUAh3l/edit?usp=sharing&amp;rtpof=true&amp;sd=true",1))</f>
        <v/>
      </c>
      <c r="D407" s="4" t="s">
        <v>731</v>
      </c>
      <c r="E407" s="3" t="str">
        <f>HYPERLINK("https://docs.google.com/presentation/d/1x-d50N8KDI3hxwtQLgp6kcjIPyAUAh3l/edit?usp=sharing&amp;rtpof=true&amp;sd=true","executive portraits.pptx")</f>
        <v>executive portraits.pptx</v>
      </c>
    </row>
    <row r="408" ht="112.5" customHeight="1">
      <c r="A408" s="2" t="s">
        <v>653</v>
      </c>
      <c r="B408" s="2" t="s">
        <v>732</v>
      </c>
      <c r="C408" s="3" t="str">
        <f>HYPERLINK("https://drive.google.com/file/d/1tGg4gwSdRvXrhR_eC-q0i7r-K-cnGUAT/view?usp=sharing", IMAGE("https://api.qrserver.com/v1/create-qr-code/?size=150x150&amp;data=https://drive.google.com/file/d/1tGg4gwSdRvXrhR_eC-q0i7r-K-cnGUAT/view?usp=sharing",1))</f>
        <v/>
      </c>
      <c r="D408" s="4" t="s">
        <v>733</v>
      </c>
      <c r="E408" s="3" t="str">
        <f>HYPERLINK("https://drive.google.com/file/d/1tGg4gwSdRvXrhR_eC-q0i7r-K-cnGUAT/view?usp=sharing","executive portraits.odp")</f>
        <v>executive portraits.odp</v>
      </c>
    </row>
    <row r="409" ht="112.5" customHeight="1">
      <c r="A409" s="2" t="s">
        <v>333</v>
      </c>
      <c r="B409" s="2" t="s">
        <v>386</v>
      </c>
      <c r="C409" s="3" t="str">
        <f>HYPERLINK("https://drive.google.com/file/d/1TV-gBFf4jclniNa248aItNdVrOTaM04a/view?usp=sharing", IMAGE("https://api.qrserver.com/v1/create-qr-code/?size=150x150&amp;data=https://drive.google.com/file/d/1TV-gBFf4jclniNa248aItNdVrOTaM04a/view?usp=sharing",1))</f>
        <v/>
      </c>
      <c r="D409" s="4" t="s">
        <v>734</v>
      </c>
      <c r="E409" s="3" t="str">
        <f>HYPERLINK("https://drive.google.com/file/d/1TV-gBFf4jclniNa248aItNdVrOTaM04a/view?usp=sharing","executive portraits.txt")</f>
        <v>executive portraits.txt</v>
      </c>
    </row>
    <row r="410" ht="112.5" customHeight="1">
      <c r="A410" s="2" t="s">
        <v>422</v>
      </c>
      <c r="B410" s="2" t="s">
        <v>451</v>
      </c>
      <c r="C410" s="3" t="str">
        <f>HYPERLINK("https://drive.google.com/file/d/1qdDlBDiPRRe_9aDHrqizRyHKsu6Zx-3s/view?usp=sharing", IMAGE("https://api.qrserver.com/v1/create-qr-code/?size=150x150&amp;data=https://drive.google.com/file/d/1qdDlBDiPRRe_9aDHrqizRyHKsu6Zx-3s/view?usp=sharing",1))</f>
        <v/>
      </c>
      <c r="D410" s="4" t="s">
        <v>735</v>
      </c>
      <c r="E410" s="3" t="str">
        <f>HYPERLINK("https://drive.google.com/file/d/1qdDlBDiPRRe_9aDHrqizRyHKsu6Zx-3s/view?usp=sharing","AI-powered filter.pdf")</f>
        <v>AI-powered filter.pdf</v>
      </c>
    </row>
    <row r="411" ht="112.5" customHeight="1">
      <c r="A411" s="2" t="s">
        <v>650</v>
      </c>
      <c r="B411" s="2" t="s">
        <v>736</v>
      </c>
      <c r="C411" s="3" t="str">
        <f>HYPERLINK("https://docs.google.com/presentation/d/1RCXRtpHey7Nvh1bDmLknBoePKjyBLKwV/edit?usp=sharing&amp;ouid=115602453726005426174&amp;rtpof=true&amp;sd=true", IMAGE("https://api.qrserver.com/v1/create-qr-code/?size=150x150&amp;data=https://docs.google.com/presentation/d/1RCXRtpHey7Nvh1bDmLknBoePKjyBLKwV/edit?usp=sharing&amp;ouid=115602453726005426174&amp;rtpof=true&amp;sd=true",1))</f>
        <v/>
      </c>
      <c r="D411" s="4" t="s">
        <v>737</v>
      </c>
      <c r="E411" s="3" t="str">
        <f>HYPERLINK("https://docs.google.com/presentation/d/1RCXRtpHey7Nvh1bDmLknBoePKjyBLKwV/edit?usp=sharing&amp;ouid=115602453726005426174&amp;rtpof=true&amp;sd=true","AI-powered filter.pptx")</f>
        <v>AI-powered filter.pptx</v>
      </c>
    </row>
    <row r="412" ht="112.5" customHeight="1">
      <c r="A412" s="2" t="s">
        <v>653</v>
      </c>
      <c r="B412" s="2" t="s">
        <v>738</v>
      </c>
      <c r="C412" s="3" t="str">
        <f>HYPERLINK("https://drive.google.com/file/d/1oyoLd3jT6R9-L7rG1Mra78w_FW3Aocwq/view?usp=sharing", IMAGE("https://api.qrserver.com/v1/create-qr-code/?size=150x150&amp;data=https://drive.google.com/file/d/1oyoLd3jT6R9-L7rG1Mra78w_FW3Aocwq/view?usp=sharing",1))</f>
        <v/>
      </c>
      <c r="D412" s="4" t="s">
        <v>739</v>
      </c>
      <c r="E412" s="3" t="str">
        <f>HYPERLINK("https://drive.google.com/file/d/1oyoLd3jT6R9-L7rG1Mra78w_FW3Aocwq/view?usp=sharing","AI-powered filter.odp")</f>
        <v>AI-powered filter.odp</v>
      </c>
    </row>
    <row r="413" ht="112.5" customHeight="1">
      <c r="A413" s="2" t="s">
        <v>333</v>
      </c>
      <c r="B413" s="2" t="s">
        <v>390</v>
      </c>
      <c r="C413" s="3" t="str">
        <f>HYPERLINK("https://drive.google.com/file/d/17I-I_q336DaHveE6Hw_VPgzkYeHbXzLY/view?usp=sharing", IMAGE("https://api.qrserver.com/v1/create-qr-code/?size=150x150&amp;data=https://drive.google.com/file/d/17I-I_q336DaHveE6Hw_VPgzkYeHbXzLY/view?usp=sharing",1))</f>
        <v/>
      </c>
      <c r="D413" s="4" t="s">
        <v>740</v>
      </c>
      <c r="E413" s="3" t="str">
        <f>HYPERLINK("https://drive.google.com/file/d/17I-I_q336DaHveE6Hw_VPgzkYeHbXzLY/view?usp=sharing","AI-powered filter.txt")</f>
        <v>AI-powered filter.txt</v>
      </c>
    </row>
    <row r="414" ht="112.5" customHeight="1">
      <c r="A414" s="2" t="s">
        <v>422</v>
      </c>
      <c r="B414" s="2" t="s">
        <v>453</v>
      </c>
      <c r="C414" s="3" t="str">
        <f>HYPERLINK("https://drive.google.com/file/d/15VEUGtS5jSAnFeiaz29T8VpoqB3rBPgw/view?usp=sharing", IMAGE("https://api.qrserver.com/v1/create-qr-code/?size=150x150&amp;data=https://drive.google.com/file/d/15VEUGtS5jSAnFeiaz29T8VpoqB3rBPgw/view?usp=sharing",1))</f>
        <v/>
      </c>
      <c r="D414" s="4" t="s">
        <v>741</v>
      </c>
      <c r="E414" s="3" t="str">
        <f>HYPERLINK("https://drive.google.com/file/d/15VEUGtS5jSAnFeiaz29T8VpoqB3rBPgw/view?usp=sharing","AI photo booth.pdf")</f>
        <v>AI photo booth.pdf</v>
      </c>
    </row>
    <row r="415" ht="112.5" customHeight="1">
      <c r="A415" s="2" t="s">
        <v>650</v>
      </c>
      <c r="B415" s="2" t="s">
        <v>742</v>
      </c>
      <c r="C415" s="3" t="str">
        <f>HYPERLINK("https://docs.google.com/presentation/d/1lDh2-1-rofuKoP_b6bA0qLALdbFy3gBz/edit?usp=sharing&amp;ouid=115602453726005426174&amp;rtpof=true&amp;sd=true", IMAGE("https://api.qrserver.com/v1/create-qr-code/?size=150x150&amp;data=https://docs.google.com/presentation/d/1lDh2-1-rofuKoP_b6bA0qLALdbFy3gBz/edit?usp=sharing&amp;ouid=115602453726005426174&amp;rtpof=true&amp;sd=true",1))</f>
        <v/>
      </c>
      <c r="D415" s="4" t="s">
        <v>743</v>
      </c>
      <c r="E415" s="3" t="str">
        <f>HYPERLINK("https://docs.google.com/presentation/d/1lDh2-1-rofuKoP_b6bA0qLALdbFy3gBz/edit?usp=sharing&amp;ouid=115602453726005426174&amp;rtpof=true&amp;sd=true","AI photo booth.pptx")</f>
        <v>AI photo booth.pptx</v>
      </c>
    </row>
    <row r="416" ht="112.5" customHeight="1">
      <c r="A416" s="2" t="s">
        <v>653</v>
      </c>
      <c r="B416" s="2" t="s">
        <v>744</v>
      </c>
      <c r="C416" s="3" t="str">
        <f>HYPERLINK("https://drive.google.com/file/d/1-pnayFGDrkmpfTso6t-yNIMsfh61obe4/view?usp=sharing", IMAGE("https://api.qrserver.com/v1/create-qr-code/?size=150x150&amp;data=https://drive.google.com/file/d/1-pnayFGDrkmpfTso6t-yNIMsfh61obe4/view?usp=sharing",1))</f>
        <v/>
      </c>
      <c r="D416" s="4" t="s">
        <v>745</v>
      </c>
      <c r="E416" s="3" t="str">
        <f>HYPERLINK("https://drive.google.com/file/d/1-pnayFGDrkmpfTso6t-yNIMsfh61obe4/view?usp=sharing","AI photo booth.odp")</f>
        <v>AI photo booth.odp</v>
      </c>
    </row>
    <row r="417" ht="112.5" customHeight="1">
      <c r="A417" s="2" t="s">
        <v>333</v>
      </c>
      <c r="B417" s="2" t="s">
        <v>394</v>
      </c>
      <c r="C417" s="3" t="str">
        <f>HYPERLINK("https://drive.google.com/file/d/1LrQeigox0tLn5sCrXokwCsasa2Ydmgqd/view?usp=sharing", IMAGE("https://api.qrserver.com/v1/create-qr-code/?size=150x150&amp;data=https://drive.google.com/file/d/1LrQeigox0tLn5sCrXokwCsasa2Ydmgqd/view?usp=sharing",1))</f>
        <v/>
      </c>
      <c r="D417" s="4" t="s">
        <v>746</v>
      </c>
      <c r="E417" s="3" t="str">
        <f>HYPERLINK("https://drive.google.com/file/d/1LrQeigox0tLn5sCrXokwCsasa2Ydmgqd/view?usp=sharing","AI photo booth.txt")</f>
        <v>AI photo booth.txt</v>
      </c>
    </row>
    <row r="418" ht="112.5" customHeight="1">
      <c r="A418" s="2" t="s">
        <v>422</v>
      </c>
      <c r="B418" s="2" t="s">
        <v>455</v>
      </c>
      <c r="C418" s="3" t="str">
        <f>HYPERLINK("https://drive.google.com/file/d/1WYAK2J7cqHU_w3PdbZ1QOfRv5b6Y0o5x/view?usp=sharing", IMAGE("https://api.qrserver.com/v1/create-qr-code/?size=150x150&amp;data=https://drive.google.com/file/d/1WYAK2J7cqHU_w3PdbZ1QOfRv5b6Y0o5x/view?usp=sharing",1))</f>
        <v/>
      </c>
      <c r="D418" s="4" t="s">
        <v>747</v>
      </c>
      <c r="E418" s="3" t="str">
        <f>HYPERLINK("https://drive.google.com/file/d/1WYAK2J7cqHU_w3PdbZ1QOfRv5b6Y0o5x/view?usp=sharing","AI-generated headshots.pdf")</f>
        <v>AI-generated headshots.pdf</v>
      </c>
    </row>
    <row r="419" ht="112.5" customHeight="1">
      <c r="A419" s="2" t="s">
        <v>650</v>
      </c>
      <c r="B419" s="2" t="s">
        <v>748</v>
      </c>
      <c r="C419" s="3" t="str">
        <f>HYPERLINK("https://docs.google.com/presentation/d/1yEP28RpQTHGmvES5iTxtnA4J-bBDArZ2/edit?usp=sharing&amp;rtpof=true&amp;sd=true", IMAGE("https://api.qrserver.com/v1/create-qr-code/?size=150x150&amp;data=https://docs.google.com/presentation/d/1yEP28RpQTHGmvES5iTxtnA4J-bBDArZ2/edit?usp=sharing&amp;rtpof=true&amp;sd=true",1))</f>
        <v/>
      </c>
      <c r="D419" s="4" t="s">
        <v>749</v>
      </c>
      <c r="E419" s="3" t="str">
        <f>HYPERLINK("https://docs.google.com/presentation/d/1yEP28RpQTHGmvES5iTxtnA4J-bBDArZ2/edit?usp=sharing&amp;rtpof=true&amp;sd=true","AI-generated headshots.pptx")</f>
        <v>AI-generated headshots.pptx</v>
      </c>
    </row>
    <row r="420" ht="112.5" customHeight="1">
      <c r="A420" s="2" t="s">
        <v>653</v>
      </c>
      <c r="B420" s="2" t="s">
        <v>750</v>
      </c>
      <c r="C420" s="3" t="str">
        <f>HYPERLINK("https://drive.google.com/file/d/1qCRZleMdbMksT7a-ggu2APXLW0dESCy4/view?usp=sharing", IMAGE("https://api.qrserver.com/v1/create-qr-code/?size=150x150&amp;data=https://drive.google.com/file/d/1qCRZleMdbMksT7a-ggu2APXLW0dESCy4/view?usp=sharing",1))</f>
        <v/>
      </c>
      <c r="D420" s="4" t="s">
        <v>751</v>
      </c>
      <c r="E420" s="3" t="str">
        <f>HYPERLINK("https://drive.google.com/file/d/1qCRZleMdbMksT7a-ggu2APXLW0dESCy4/view?usp=sharing","AI-generated headshots.odp")</f>
        <v>AI-generated headshots.odp</v>
      </c>
    </row>
    <row r="421" ht="112.5" customHeight="1">
      <c r="A421" s="2" t="s">
        <v>333</v>
      </c>
      <c r="B421" s="2" t="s">
        <v>398</v>
      </c>
      <c r="C421" s="3" t="str">
        <f>HYPERLINK("https://drive.google.com/file/d/1styIP5kEwTuYFCBOgzlvDkYYXtkgv9Pg/view?usp=sharing", IMAGE("https://api.qrserver.com/v1/create-qr-code/?size=150x150&amp;data=https://drive.google.com/file/d/1styIP5kEwTuYFCBOgzlvDkYYXtkgv9Pg/view?usp=sharing",1))</f>
        <v/>
      </c>
      <c r="D421" s="4" t="s">
        <v>752</v>
      </c>
      <c r="E421" s="3" t="str">
        <f>HYPERLINK("https://drive.google.com/file/d/1styIP5kEwTuYFCBOgzlvDkYYXtkgv9Pg/view?usp=sharing","AI-generated headshots.txt")</f>
        <v>AI-generated headshots.txt</v>
      </c>
    </row>
    <row r="422" ht="112.5" customHeight="1">
      <c r="A422" s="2" t="s">
        <v>422</v>
      </c>
      <c r="B422" s="2" t="s">
        <v>457</v>
      </c>
      <c r="C422" s="3" t="str">
        <f>HYPERLINK("https://drive.google.com/file/d/1coijSiQ8y0tuIx7bmsXLS8Zox4mpAZwz/view?usp=sharing", IMAGE("https://api.qrserver.com/v1/create-qr-code/?size=150x150&amp;data=https://drive.google.com/file/d/1coijSiQ8y0tuIx7bmsXLS8Zox4mpAZwz/view?usp=sharing",1))</f>
        <v/>
      </c>
      <c r="D422" s="4" t="s">
        <v>753</v>
      </c>
      <c r="E422" s="3" t="str">
        <f>HYPERLINK("https://drive.google.com/file/d/1coijSiQ8y0tuIx7bmsXLS8Zox4mpAZwz/view?usp=sharing","AI portraits.pdf")</f>
        <v>AI portraits.pdf</v>
      </c>
    </row>
    <row r="423" ht="112.5" customHeight="1">
      <c r="A423" s="2" t="s">
        <v>650</v>
      </c>
      <c r="B423" s="2" t="s">
        <v>754</v>
      </c>
      <c r="C423" s="3" t="str">
        <f>HYPERLINK("https://docs.google.com/presentation/d/1WqrVidqgUsJ-Sr9k32mA77wchdAT3gJX/edit?usp=sharing&amp;ouid=115602453726005426174&amp;rtpof=true&amp;sd=true", IMAGE("https://api.qrserver.com/v1/create-qr-code/?size=150x150&amp;data=https://docs.google.com/presentation/d/1WqrVidqgUsJ-Sr9k32mA77wchdAT3gJX/edit?usp=sharing&amp;ouid=115602453726005426174&amp;rtpof=true&amp;sd=true",1))</f>
        <v/>
      </c>
      <c r="D423" s="4" t="s">
        <v>755</v>
      </c>
      <c r="E423" s="3" t="str">
        <f>HYPERLINK("https://docs.google.com/presentation/d/1WqrVidqgUsJ-Sr9k32mA77wchdAT3gJX/edit?usp=sharing&amp;ouid=115602453726005426174&amp;rtpof=true&amp;sd=true","AI portraits.pptx")</f>
        <v>AI portraits.pptx</v>
      </c>
    </row>
    <row r="424" ht="112.5" customHeight="1">
      <c r="A424" s="2" t="s">
        <v>653</v>
      </c>
      <c r="B424" s="2" t="s">
        <v>756</v>
      </c>
      <c r="C424" s="3" t="str">
        <f>HYPERLINK("https://drive.google.com/file/d/1sjjv_m8B-YdgSxTKV_pJnk0nu8HeFeq7/view?usp=sharing", IMAGE("https://api.qrserver.com/v1/create-qr-code/?size=150x150&amp;data=https://drive.google.com/file/d/1sjjv_m8B-YdgSxTKV_pJnk0nu8HeFeq7/view?usp=sharing",1))</f>
        <v/>
      </c>
      <c r="D424" s="4" t="s">
        <v>757</v>
      </c>
      <c r="E424" s="3" t="str">
        <f>HYPERLINK("https://drive.google.com/file/d/1sjjv_m8B-YdgSxTKV_pJnk0nu8HeFeq7/view?usp=sharing","AI portraits.odp")</f>
        <v>AI portraits.odp</v>
      </c>
    </row>
    <row r="425" ht="112.5" customHeight="1">
      <c r="A425" s="2" t="s">
        <v>333</v>
      </c>
      <c r="B425" s="2" t="s">
        <v>402</v>
      </c>
      <c r="C425" s="3" t="str">
        <f>HYPERLINK("https://drive.google.com/file/d/1x1seE6lpClJAnuK8s6QcA2g3vNIYfoS_/view?usp=sharing", IMAGE("https://api.qrserver.com/v1/create-qr-code/?size=150x150&amp;data=https://drive.google.com/file/d/1x1seE6lpClJAnuK8s6QcA2g3vNIYfoS_/view?usp=sharing",1))</f>
        <v/>
      </c>
      <c r="D425" s="4" t="s">
        <v>758</v>
      </c>
      <c r="E425" s="3" t="str">
        <f>HYPERLINK("https://drive.google.com/file/d/1x1seE6lpClJAnuK8s6QcA2g3vNIYfoS_/view?usp=sharing","AI portraits.txt")</f>
        <v>AI portraits.txt</v>
      </c>
    </row>
    <row r="426" ht="112.5" customHeight="1">
      <c r="A426" s="2" t="s">
        <v>422</v>
      </c>
      <c r="B426" s="2" t="s">
        <v>459</v>
      </c>
      <c r="C426" s="3" t="str">
        <f>HYPERLINK("https://drive.google.com/file/d/1XMUPPMkpGoCI_jg6fja7cQ9QxDSmBbdf/view?usp=sharing", IMAGE("https://api.qrserver.com/v1/create-qr-code/?size=150x150&amp;data=https://drive.google.com/file/d/1XMUPPMkpGoCI_jg6fja7cQ9QxDSmBbdf/view?usp=sharing",1))</f>
        <v/>
      </c>
      <c r="D426" s="4" t="s">
        <v>759</v>
      </c>
      <c r="E426" s="3" t="str">
        <f>HYPERLINK("https://drive.google.com/file/d/1XMUPPMkpGoCI_jg6fja7cQ9QxDSmBbdf/view?usp=sharing","AI images.pdf")</f>
        <v>AI images.pdf</v>
      </c>
    </row>
    <row r="427" ht="112.5" customHeight="1">
      <c r="A427" s="2" t="s">
        <v>650</v>
      </c>
      <c r="B427" s="2" t="s">
        <v>760</v>
      </c>
      <c r="C427" s="3" t="str">
        <f>HYPERLINK("https://docs.google.com/presentation/d/1WMAKgZXw7XR_RCA83-n4esni945o6U3M/edit?usp=sharing&amp;ouid=115602453726005426174&amp;rtpof=true&amp;sd=true", IMAGE("https://api.qrserver.com/v1/create-qr-code/?size=150x150&amp;data=https://docs.google.com/presentation/d/1WMAKgZXw7XR_RCA83-n4esni945o6U3M/edit?usp=sharing&amp;ouid=115602453726005426174&amp;rtpof=true&amp;sd=true",1))</f>
        <v/>
      </c>
      <c r="D427" s="4" t="s">
        <v>761</v>
      </c>
      <c r="E427" s="3" t="str">
        <f>HYPERLINK("https://docs.google.com/presentation/d/1WMAKgZXw7XR_RCA83-n4esni945o6U3M/edit?usp=sharing&amp;ouid=115602453726005426174&amp;rtpof=true&amp;sd=true","AI images.pptx")</f>
        <v>AI images.pptx</v>
      </c>
    </row>
    <row r="428" ht="112.5" customHeight="1">
      <c r="A428" s="2" t="s">
        <v>653</v>
      </c>
      <c r="B428" s="2" t="s">
        <v>762</v>
      </c>
      <c r="C428" s="3" t="str">
        <f>HYPERLINK("https://drive.google.com/file/d/17gI1T_uEiKpKJibiu3fXMy8H0roPabDo/view?usp=sharing", IMAGE("https://api.qrserver.com/v1/create-qr-code/?size=150x150&amp;data=https://drive.google.com/file/d/17gI1T_uEiKpKJibiu3fXMy8H0roPabDo/view?usp=sharing",1))</f>
        <v/>
      </c>
      <c r="D428" s="4" t="s">
        <v>763</v>
      </c>
      <c r="E428" s="3" t="str">
        <f>HYPERLINK("https://drive.google.com/file/d/17gI1T_uEiKpKJibiu3fXMy8H0roPabDo/view?usp=sharing","AI images.odp")</f>
        <v>AI images.odp</v>
      </c>
    </row>
    <row r="429" ht="112.5" customHeight="1">
      <c r="A429" s="2" t="s">
        <v>333</v>
      </c>
      <c r="B429" s="2" t="s">
        <v>406</v>
      </c>
      <c r="C429" s="3" t="str">
        <f>HYPERLINK("https://drive.google.com/file/d/16dv9_z3e67mWLPfY-0wLfVljwZSfaLz8/view?usp=sharing", IMAGE("https://api.qrserver.com/v1/create-qr-code/?size=150x150&amp;data=https://drive.google.com/file/d/16dv9_z3e67mWLPfY-0wLfVljwZSfaLz8/view?usp=sharing",1))</f>
        <v/>
      </c>
      <c r="D429" s="4" t="s">
        <v>764</v>
      </c>
      <c r="E429" s="3" t="str">
        <f>HYPERLINK("https://drive.google.com/file/d/16dv9_z3e67mWLPfY-0wLfVljwZSfaLz8/view?usp=sharing","AI images.txt")</f>
        <v>AI images.txt</v>
      </c>
    </row>
    <row r="430" ht="112.5" customHeight="1">
      <c r="A430" s="2" t="s">
        <v>422</v>
      </c>
      <c r="B430" s="2" t="s">
        <v>461</v>
      </c>
      <c r="C430" s="3" t="str">
        <f>HYPERLINK("https://drive.google.com/file/d/1aQ79N_XQ7sC83bE4ZasKHFbCxPetDooK/view?usp=sharing", IMAGE("https://api.qrserver.com/v1/create-qr-code/?size=150x150&amp;data=https://drive.google.com/file/d/1aQ79N_XQ7sC83bE4ZasKHFbCxPetDooK/view?usp=sharing",1))</f>
        <v/>
      </c>
      <c r="D430" s="4" t="s">
        <v>765</v>
      </c>
      <c r="E430" s="3" t="str">
        <f>HYPERLINK("https://drive.google.com/file/d/1aQ79N_XQ7sC83bE4ZasKHFbCxPetDooK/view?usp=sharing","AI headshot photo booth rental.pdf")</f>
        <v>AI headshot photo booth rental.pdf</v>
      </c>
    </row>
    <row r="431" ht="112.5" customHeight="1">
      <c r="A431" s="2" t="s">
        <v>650</v>
      </c>
      <c r="B431" s="2" t="s">
        <v>766</v>
      </c>
      <c r="C431" s="3" t="str">
        <f>HYPERLINK("https://docs.google.com/presentation/d/1MRMJr4qOyqkHf_U_fgAQS1CTmjYFIB7b/edit?usp=sharing&amp;ouid=115602453726005426174&amp;rtpof=true&amp;sd=true", IMAGE("https://api.qrserver.com/v1/create-qr-code/?size=150x150&amp;data=https://docs.google.com/presentation/d/1MRMJr4qOyqkHf_U_fgAQS1CTmjYFIB7b/edit?usp=sharing&amp;ouid=115602453726005426174&amp;rtpof=true&amp;sd=true",1))</f>
        <v/>
      </c>
      <c r="D431" s="4" t="s">
        <v>767</v>
      </c>
      <c r="E431" s="3" t="str">
        <f>HYPERLINK("https://docs.google.com/presentation/d/1MRMJr4qOyqkHf_U_fgAQS1CTmjYFIB7b/edit?usp=sharing&amp;ouid=115602453726005426174&amp;rtpof=true&amp;sd=true","AI headshot photo booth rental.pptx")</f>
        <v>AI headshot photo booth rental.pptx</v>
      </c>
    </row>
    <row r="432" ht="112.5" customHeight="1">
      <c r="A432" s="2" t="s">
        <v>653</v>
      </c>
      <c r="B432" s="2" t="s">
        <v>768</v>
      </c>
      <c r="C432" s="3" t="str">
        <f>HYPERLINK("https://drive.google.com/file/d/1PrCUBcEB2yaxZu8pFjGlkIvfRHJZ3cpB/view?usp=sharing", IMAGE("https://api.qrserver.com/v1/create-qr-code/?size=150x150&amp;data=https://drive.google.com/file/d/1PrCUBcEB2yaxZu8pFjGlkIvfRHJZ3cpB/view?usp=sharing",1))</f>
        <v/>
      </c>
      <c r="D432" s="4" t="s">
        <v>769</v>
      </c>
      <c r="E432" s="3" t="str">
        <f>HYPERLINK("https://drive.google.com/file/d/1PrCUBcEB2yaxZu8pFjGlkIvfRHJZ3cpB/view?usp=sharing","AI headshot photo booth rental.odp")</f>
        <v>AI headshot photo booth rental.odp</v>
      </c>
    </row>
    <row r="433" ht="112.5" customHeight="1">
      <c r="A433" s="2" t="s">
        <v>333</v>
      </c>
      <c r="B433" s="2" t="s">
        <v>410</v>
      </c>
      <c r="C433" s="3" t="str">
        <f>HYPERLINK("https://drive.google.com/file/d/1waqB3iQ2kVJTP6KbaUvPDLjXTvezQeql/view?usp=sharing", IMAGE("https://api.qrserver.com/v1/create-qr-code/?size=150x150&amp;data=https://drive.google.com/file/d/1waqB3iQ2kVJTP6KbaUvPDLjXTvezQeql/view?usp=sharing",1))</f>
        <v/>
      </c>
      <c r="D433" s="4" t="s">
        <v>770</v>
      </c>
      <c r="E433" s="3" t="str">
        <f>HYPERLINK("https://drive.google.com/file/d/1waqB3iQ2kVJTP6KbaUvPDLjXTvezQeql/view?usp=sharing","AI headshot photo booth rental.txt")</f>
        <v>AI headshot photo booth rental.txt</v>
      </c>
    </row>
    <row r="434" ht="112.5" customHeight="1">
      <c r="A434" s="2" t="s">
        <v>422</v>
      </c>
      <c r="B434" s="2" t="s">
        <v>463</v>
      </c>
      <c r="C434" s="3" t="str">
        <f>HYPERLINK("https://drive.google.com/file/d/156eEiwH_v7ESQl-URtlEVDBjSZbYtGve/view?usp=sharing", IMAGE("https://api.qrserver.com/v1/create-qr-code/?size=150x150&amp;data=https://drive.google.com/file/d/156eEiwH_v7ESQl-URtlEVDBjSZbYtGve/view?usp=sharing",1))</f>
        <v/>
      </c>
      <c r="D434" s="4" t="s">
        <v>771</v>
      </c>
      <c r="E434" s="3" t="str">
        <f>HYPERLINK("https://drive.google.com/file/d/156eEiwH_v7ESQl-URtlEVDBjSZbYtGve/view?usp=sharing","AI photo booth rentals SOCAL.pdf")</f>
        <v>AI photo booth rentals SOCAL.pdf</v>
      </c>
    </row>
    <row r="435" ht="112.5" customHeight="1">
      <c r="A435" s="2" t="s">
        <v>650</v>
      </c>
      <c r="B435" s="2" t="s">
        <v>772</v>
      </c>
      <c r="C435" s="3" t="str">
        <f>HYPERLINK("https://docs.google.com/presentation/d/1br56VSPLqnbZ56WntflD5SQDCyiRsMhU/edit?usp=sharing&amp;ouid=115602453726005426174&amp;rtpof=true&amp;sd=true", IMAGE("https://api.qrserver.com/v1/create-qr-code/?size=150x150&amp;data=https://docs.google.com/presentation/d/1br56VSPLqnbZ56WntflD5SQDCyiRsMhU/edit?usp=sharing&amp;ouid=115602453726005426174&amp;rtpof=true&amp;sd=true",1))</f>
        <v/>
      </c>
      <c r="D435" s="4" t="s">
        <v>773</v>
      </c>
      <c r="E435" s="3" t="str">
        <f>HYPERLINK("https://docs.google.com/presentation/d/1br56VSPLqnbZ56WntflD5SQDCyiRsMhU/edit?usp=sharing&amp;ouid=115602453726005426174&amp;rtpof=true&amp;sd=true","AI photo booth rentals SOCAL.pptx")</f>
        <v>AI photo booth rentals SOCAL.pptx</v>
      </c>
    </row>
    <row r="436" ht="112.5" customHeight="1">
      <c r="A436" s="2" t="s">
        <v>653</v>
      </c>
      <c r="B436" s="2" t="s">
        <v>774</v>
      </c>
      <c r="C436" s="3" t="str">
        <f>HYPERLINK("https://drive.google.com/file/d/1o35DkM070NzXrhFaYvEOlc58APZgcAOa/view?usp=sharing", IMAGE("https://api.qrserver.com/v1/create-qr-code/?size=150x150&amp;data=https://drive.google.com/file/d/1o35DkM070NzXrhFaYvEOlc58APZgcAOa/view?usp=sharing",1))</f>
        <v/>
      </c>
      <c r="D436" s="4" t="s">
        <v>775</v>
      </c>
      <c r="E436" s="3" t="str">
        <f>HYPERLINK("https://drive.google.com/file/d/1o35DkM070NzXrhFaYvEOlc58APZgcAOa/view?usp=sharing","AI photo booth rentals SOCAL.odp")</f>
        <v>AI photo booth rentals SOCAL.odp</v>
      </c>
    </row>
    <row r="437" ht="112.5" customHeight="1">
      <c r="A437" s="2" t="s">
        <v>333</v>
      </c>
      <c r="B437" s="2" t="s">
        <v>414</v>
      </c>
      <c r="C437" s="3" t="str">
        <f>HYPERLINK("https://drive.google.com/file/d/1JfETIRAD0OmFGTO-KKudxvQgRIL-i8td/view?usp=sharing", IMAGE("https://api.qrserver.com/v1/create-qr-code/?size=150x150&amp;data=https://drive.google.com/file/d/1JfETIRAD0OmFGTO-KKudxvQgRIL-i8td/view?usp=sharing",1))</f>
        <v/>
      </c>
      <c r="D437" s="4" t="s">
        <v>776</v>
      </c>
      <c r="E437" s="3" t="str">
        <f>HYPERLINK("https://drive.google.com/file/d/1JfETIRAD0OmFGTO-KKudxvQgRIL-i8td/view?usp=sharing","AI photo booth rentals SOCAL.txt")</f>
        <v>AI photo booth rentals SOCAL.txt</v>
      </c>
    </row>
    <row r="438">
      <c r="A438" s="2" t="s">
        <v>777</v>
      </c>
      <c r="B438" s="2" t="s">
        <v>1</v>
      </c>
      <c r="D438" s="4" t="s">
        <v>778</v>
      </c>
    </row>
    <row r="439">
      <c r="A439" s="2" t="s">
        <v>777</v>
      </c>
      <c r="B439" s="2" t="s">
        <v>78</v>
      </c>
      <c r="D439" s="4" t="s">
        <v>779</v>
      </c>
    </row>
    <row r="440">
      <c r="A440" s="2" t="s">
        <v>777</v>
      </c>
      <c r="B440" s="2" t="s">
        <v>80</v>
      </c>
      <c r="D440" s="4" t="s">
        <v>780</v>
      </c>
    </row>
    <row r="441">
      <c r="A441" s="2" t="s">
        <v>777</v>
      </c>
      <c r="B441" s="2" t="s">
        <v>82</v>
      </c>
      <c r="D441" s="4" t="s">
        <v>781</v>
      </c>
    </row>
    <row r="442">
      <c r="A442" s="2" t="s">
        <v>777</v>
      </c>
      <c r="B442" s="2" t="s">
        <v>105</v>
      </c>
      <c r="D442" s="4" t="s">
        <v>782</v>
      </c>
    </row>
    <row r="443">
      <c r="A443" s="2" t="s">
        <v>777</v>
      </c>
      <c r="B443" s="2" t="s">
        <v>190</v>
      </c>
      <c r="D443" s="4" t="s">
        <v>783</v>
      </c>
    </row>
    <row r="444">
      <c r="A444" s="2" t="s">
        <v>777</v>
      </c>
      <c r="B444" s="2" t="s">
        <v>213</v>
      </c>
      <c r="D444" s="4" t="s">
        <v>784</v>
      </c>
    </row>
    <row r="445">
      <c r="A445" s="2" t="s">
        <v>777</v>
      </c>
      <c r="B445" s="2" t="s">
        <v>215</v>
      </c>
      <c r="D445" s="4" t="s">
        <v>785</v>
      </c>
    </row>
    <row r="446">
      <c r="A446" s="2" t="s">
        <v>777</v>
      </c>
      <c r="B446" s="2" t="s">
        <v>217</v>
      </c>
      <c r="D446" s="4" t="s">
        <v>786</v>
      </c>
    </row>
    <row r="447">
      <c r="A447" s="2" t="s">
        <v>777</v>
      </c>
      <c r="B447" s="2" t="s">
        <v>240</v>
      </c>
      <c r="D447" s="4" t="s">
        <v>787</v>
      </c>
    </row>
    <row r="448">
      <c r="A448" s="2" t="s">
        <v>777</v>
      </c>
      <c r="B448" s="2" t="s">
        <v>1</v>
      </c>
      <c r="D448" s="4" t="s">
        <v>788</v>
      </c>
    </row>
    <row r="449">
      <c r="A449" s="2" t="s">
        <v>777</v>
      </c>
      <c r="B449" s="2" t="s">
        <v>78</v>
      </c>
      <c r="D449" s="4" t="s">
        <v>789</v>
      </c>
    </row>
    <row r="450">
      <c r="A450" s="2" t="s">
        <v>777</v>
      </c>
      <c r="B450" s="2" t="s">
        <v>80</v>
      </c>
      <c r="D450" s="4" t="s">
        <v>790</v>
      </c>
    </row>
    <row r="451">
      <c r="A451" s="2" t="s">
        <v>777</v>
      </c>
      <c r="B451" s="2" t="s">
        <v>82</v>
      </c>
      <c r="D451" s="4" t="s">
        <v>791</v>
      </c>
    </row>
    <row r="452">
      <c r="A452" s="2" t="s">
        <v>777</v>
      </c>
      <c r="B452" s="2" t="s">
        <v>105</v>
      </c>
      <c r="D452" s="4" t="s">
        <v>792</v>
      </c>
    </row>
    <row r="453">
      <c r="A453" s="2" t="s">
        <v>777</v>
      </c>
      <c r="B453" s="2" t="s">
        <v>213</v>
      </c>
      <c r="D453" s="4" t="s">
        <v>793</v>
      </c>
    </row>
    <row r="454">
      <c r="A454" s="2" t="s">
        <v>777</v>
      </c>
      <c r="B454" s="2" t="s">
        <v>215</v>
      </c>
      <c r="D454" s="4" t="s">
        <v>794</v>
      </c>
    </row>
    <row r="455">
      <c r="A455" s="2" t="s">
        <v>777</v>
      </c>
      <c r="B455" s="2" t="s">
        <v>217</v>
      </c>
      <c r="D455" s="4" t="s">
        <v>795</v>
      </c>
    </row>
    <row r="456">
      <c r="A456" s="2" t="s">
        <v>777</v>
      </c>
      <c r="B456" s="2" t="s">
        <v>240</v>
      </c>
      <c r="D456" s="4" t="s">
        <v>796</v>
      </c>
    </row>
    <row r="457">
      <c r="A457" s="2" t="s">
        <v>777</v>
      </c>
      <c r="B457" s="2" t="s">
        <v>242</v>
      </c>
      <c r="D457" s="4" t="s">
        <v>797</v>
      </c>
    </row>
    <row r="458">
      <c r="A458" s="2" t="s">
        <v>777</v>
      </c>
      <c r="B458" s="2" t="s">
        <v>1</v>
      </c>
      <c r="D458" s="4" t="s">
        <v>798</v>
      </c>
    </row>
    <row r="459">
      <c r="A459" s="2" t="s">
        <v>777</v>
      </c>
      <c r="B459" s="2" t="s">
        <v>78</v>
      </c>
      <c r="D459" s="4" t="s">
        <v>799</v>
      </c>
    </row>
    <row r="460">
      <c r="A460" s="2" t="s">
        <v>777</v>
      </c>
      <c r="B460" s="2" t="s">
        <v>80</v>
      </c>
      <c r="D460" s="4" t="s">
        <v>800</v>
      </c>
    </row>
    <row r="461">
      <c r="A461" s="2" t="s">
        <v>777</v>
      </c>
      <c r="B461" s="2" t="s">
        <v>82</v>
      </c>
      <c r="D461" s="4" t="s">
        <v>801</v>
      </c>
    </row>
    <row r="462">
      <c r="A462" s="2" t="s">
        <v>777</v>
      </c>
      <c r="B462" s="2" t="s">
        <v>105</v>
      </c>
      <c r="D462" s="4" t="s">
        <v>802</v>
      </c>
    </row>
    <row r="463">
      <c r="A463" s="2" t="s">
        <v>777</v>
      </c>
      <c r="B463" s="2" t="s">
        <v>161</v>
      </c>
      <c r="D463" s="4" t="s">
        <v>803</v>
      </c>
    </row>
    <row r="464">
      <c r="A464" s="2" t="s">
        <v>777</v>
      </c>
      <c r="B464" s="2" t="s">
        <v>163</v>
      </c>
      <c r="D464" s="4" t="s">
        <v>804</v>
      </c>
    </row>
    <row r="465">
      <c r="A465" s="2" t="s">
        <v>777</v>
      </c>
      <c r="B465" s="2" t="s">
        <v>186</v>
      </c>
      <c r="D465" s="4" t="s">
        <v>805</v>
      </c>
    </row>
    <row r="466">
      <c r="A466" s="2" t="s">
        <v>777</v>
      </c>
      <c r="B466" s="2" t="s">
        <v>188</v>
      </c>
      <c r="D466" s="4" t="s">
        <v>806</v>
      </c>
    </row>
    <row r="467">
      <c r="A467" s="2" t="s">
        <v>777</v>
      </c>
      <c r="B467" s="2" t="s">
        <v>1</v>
      </c>
      <c r="D467" s="4" t="s">
        <v>807</v>
      </c>
    </row>
    <row r="468">
      <c r="A468" s="2" t="s">
        <v>777</v>
      </c>
      <c r="B468" s="2" t="s">
        <v>1</v>
      </c>
      <c r="D468" s="4" t="s">
        <v>808</v>
      </c>
    </row>
    <row r="469">
      <c r="A469" s="2" t="s">
        <v>777</v>
      </c>
      <c r="B469" s="2" t="s">
        <v>78</v>
      </c>
      <c r="D469" s="4" t="s">
        <v>809</v>
      </c>
    </row>
    <row r="470">
      <c r="A470" s="2" t="s">
        <v>777</v>
      </c>
      <c r="B470" s="2" t="s">
        <v>80</v>
      </c>
      <c r="D470" s="4" t="s">
        <v>810</v>
      </c>
    </row>
    <row r="471">
      <c r="A471" s="2" t="s">
        <v>777</v>
      </c>
      <c r="B471" s="2" t="s">
        <v>82</v>
      </c>
      <c r="D471" s="4" t="s">
        <v>811</v>
      </c>
    </row>
    <row r="472">
      <c r="A472" s="2" t="s">
        <v>777</v>
      </c>
      <c r="B472" s="2" t="s">
        <v>105</v>
      </c>
      <c r="D472" s="4" t="s">
        <v>812</v>
      </c>
    </row>
    <row r="473">
      <c r="A473" s="2" t="s">
        <v>777</v>
      </c>
      <c r="B473" s="2" t="s">
        <v>109</v>
      </c>
      <c r="D473" s="4" t="s">
        <v>813</v>
      </c>
    </row>
    <row r="474">
      <c r="A474" s="2" t="s">
        <v>777</v>
      </c>
      <c r="B474" s="2" t="s">
        <v>132</v>
      </c>
      <c r="D474" s="4" t="s">
        <v>814</v>
      </c>
    </row>
    <row r="475">
      <c r="A475" s="2" t="s">
        <v>777</v>
      </c>
      <c r="B475" s="2" t="s">
        <v>134</v>
      </c>
      <c r="D475" s="4" t="s">
        <v>815</v>
      </c>
    </row>
    <row r="476">
      <c r="A476" s="2" t="s">
        <v>777</v>
      </c>
      <c r="B476" s="2" t="s">
        <v>136</v>
      </c>
      <c r="D476" s="4" t="s">
        <v>816</v>
      </c>
    </row>
    <row r="477">
      <c r="A477" s="2" t="s">
        <v>777</v>
      </c>
      <c r="B477" s="2" t="s">
        <v>159</v>
      </c>
      <c r="D477" s="4" t="s">
        <v>817</v>
      </c>
    </row>
    <row r="478">
      <c r="A478" s="2" t="s">
        <v>777</v>
      </c>
      <c r="B478" s="2" t="s">
        <v>242</v>
      </c>
      <c r="D478" s="4" t="s">
        <v>818</v>
      </c>
    </row>
    <row r="479">
      <c r="A479" s="2" t="s">
        <v>777</v>
      </c>
      <c r="B479" s="2" t="s">
        <v>1</v>
      </c>
      <c r="D479" s="4" t="s">
        <v>819</v>
      </c>
    </row>
    <row r="480">
      <c r="A480" s="2" t="s">
        <v>777</v>
      </c>
      <c r="B480" s="2" t="s">
        <v>78</v>
      </c>
      <c r="D480" s="4" t="s">
        <v>820</v>
      </c>
    </row>
    <row r="481">
      <c r="A481" s="2" t="s">
        <v>777</v>
      </c>
      <c r="B481" s="2" t="s">
        <v>80</v>
      </c>
      <c r="D481" s="4" t="s">
        <v>821</v>
      </c>
    </row>
    <row r="482">
      <c r="A482" s="2" t="s">
        <v>777</v>
      </c>
      <c r="B482" s="2" t="s">
        <v>82</v>
      </c>
      <c r="D482" s="4" t="s">
        <v>822</v>
      </c>
    </row>
    <row r="483">
      <c r="A483" s="2" t="s">
        <v>777</v>
      </c>
      <c r="B483" s="2" t="s">
        <v>105</v>
      </c>
      <c r="D483" s="4" t="s">
        <v>823</v>
      </c>
    </row>
    <row r="484">
      <c r="A484" s="2" t="s">
        <v>777</v>
      </c>
      <c r="B484" s="2" t="s">
        <v>188</v>
      </c>
      <c r="D484" s="4" t="s">
        <v>824</v>
      </c>
    </row>
    <row r="485">
      <c r="A485" s="2" t="s">
        <v>777</v>
      </c>
      <c r="B485" s="2" t="s">
        <v>190</v>
      </c>
      <c r="D485" s="4" t="s">
        <v>825</v>
      </c>
    </row>
    <row r="486">
      <c r="A486" s="2" t="s">
        <v>777</v>
      </c>
      <c r="B486" s="2" t="s">
        <v>213</v>
      </c>
      <c r="D486" s="4" t="s">
        <v>826</v>
      </c>
    </row>
    <row r="487">
      <c r="A487" s="2" t="s">
        <v>777</v>
      </c>
      <c r="B487" s="2" t="s">
        <v>215</v>
      </c>
      <c r="D487" s="4" t="s">
        <v>827</v>
      </c>
    </row>
    <row r="488">
      <c r="A488" s="2" t="s">
        <v>777</v>
      </c>
      <c r="B488" s="2" t="s">
        <v>217</v>
      </c>
      <c r="D488" s="4" t="s">
        <v>828</v>
      </c>
    </row>
    <row r="489">
      <c r="A489" s="2" t="s">
        <v>777</v>
      </c>
      <c r="B489" s="2" t="s">
        <v>1</v>
      </c>
      <c r="D489" s="4" t="s">
        <v>829</v>
      </c>
    </row>
    <row r="490">
      <c r="A490" s="2" t="s">
        <v>777</v>
      </c>
      <c r="B490" s="2" t="s">
        <v>78</v>
      </c>
      <c r="D490" s="4" t="s">
        <v>830</v>
      </c>
    </row>
    <row r="491">
      <c r="A491" s="2" t="s">
        <v>777</v>
      </c>
      <c r="B491" s="2" t="s">
        <v>80</v>
      </c>
      <c r="D491" s="4" t="s">
        <v>831</v>
      </c>
    </row>
    <row r="492">
      <c r="A492" s="2" t="s">
        <v>777</v>
      </c>
      <c r="B492" s="2" t="s">
        <v>82</v>
      </c>
      <c r="D492" s="4" t="s">
        <v>832</v>
      </c>
    </row>
    <row r="493">
      <c r="A493" s="2" t="s">
        <v>777</v>
      </c>
      <c r="B493" s="2" t="s">
        <v>105</v>
      </c>
      <c r="D493" s="4" t="s">
        <v>833</v>
      </c>
    </row>
    <row r="494">
      <c r="A494" s="2" t="s">
        <v>777</v>
      </c>
      <c r="B494" s="2" t="s">
        <v>159</v>
      </c>
      <c r="D494" s="4" t="s">
        <v>834</v>
      </c>
    </row>
    <row r="495">
      <c r="A495" s="2" t="s">
        <v>777</v>
      </c>
      <c r="B495" s="2" t="s">
        <v>161</v>
      </c>
      <c r="D495" s="4" t="s">
        <v>835</v>
      </c>
    </row>
    <row r="496">
      <c r="A496" s="2" t="s">
        <v>777</v>
      </c>
      <c r="B496" s="2" t="s">
        <v>163</v>
      </c>
      <c r="D496" s="4" t="s">
        <v>836</v>
      </c>
    </row>
    <row r="497">
      <c r="A497" s="2" t="s">
        <v>777</v>
      </c>
      <c r="B497" s="2" t="s">
        <v>186</v>
      </c>
      <c r="D497" s="4" t="s">
        <v>837</v>
      </c>
    </row>
    <row r="498">
      <c r="A498" s="2" t="s">
        <v>777</v>
      </c>
      <c r="B498" s="2" t="s">
        <v>188</v>
      </c>
      <c r="D498" s="4" t="s">
        <v>838</v>
      </c>
    </row>
    <row r="499">
      <c r="A499" s="2" t="s">
        <v>777</v>
      </c>
      <c r="B499" s="2" t="s">
        <v>1</v>
      </c>
      <c r="D499" s="4" t="s">
        <v>839</v>
      </c>
    </row>
    <row r="500">
      <c r="A500" s="2" t="s">
        <v>777</v>
      </c>
      <c r="B500" s="2" t="s">
        <v>78</v>
      </c>
      <c r="D500" s="4" t="s">
        <v>840</v>
      </c>
    </row>
    <row r="501">
      <c r="A501" s="2" t="s">
        <v>777</v>
      </c>
      <c r="B501" s="2" t="s">
        <v>80</v>
      </c>
      <c r="D501" s="4" t="s">
        <v>841</v>
      </c>
    </row>
    <row r="502">
      <c r="A502" s="2" t="s">
        <v>777</v>
      </c>
      <c r="B502" s="2" t="s">
        <v>82</v>
      </c>
      <c r="D502" s="4" t="s">
        <v>842</v>
      </c>
    </row>
    <row r="503">
      <c r="A503" s="2" t="s">
        <v>777</v>
      </c>
      <c r="B503" s="2" t="s">
        <v>105</v>
      </c>
      <c r="D503" s="4" t="s">
        <v>843</v>
      </c>
    </row>
    <row r="504">
      <c r="A504" s="2" t="s">
        <v>777</v>
      </c>
      <c r="B504" s="2" t="s">
        <v>161</v>
      </c>
      <c r="D504" s="4" t="s">
        <v>844</v>
      </c>
    </row>
    <row r="505">
      <c r="A505" s="2" t="s">
        <v>777</v>
      </c>
      <c r="B505" s="2" t="s">
        <v>163</v>
      </c>
      <c r="D505" s="4" t="s">
        <v>845</v>
      </c>
    </row>
    <row r="506">
      <c r="A506" s="2" t="s">
        <v>777</v>
      </c>
      <c r="B506" s="2" t="s">
        <v>186</v>
      </c>
      <c r="D506" s="4" t="s">
        <v>846</v>
      </c>
    </row>
    <row r="507">
      <c r="A507" s="2" t="s">
        <v>777</v>
      </c>
      <c r="B507" s="2" t="s">
        <v>188</v>
      </c>
      <c r="D507" s="4" t="s">
        <v>847</v>
      </c>
    </row>
    <row r="508">
      <c r="A508" s="2" t="s">
        <v>777</v>
      </c>
      <c r="B508" s="2" t="s">
        <v>190</v>
      </c>
      <c r="D508" s="4" t="s">
        <v>848</v>
      </c>
    </row>
    <row r="509">
      <c r="A509" s="2" t="s">
        <v>777</v>
      </c>
      <c r="B509" s="2" t="s">
        <v>1</v>
      </c>
      <c r="D509" s="4" t="s">
        <v>849</v>
      </c>
    </row>
    <row r="510">
      <c r="A510" s="2" t="s">
        <v>777</v>
      </c>
      <c r="B510" s="2" t="s">
        <v>78</v>
      </c>
      <c r="D510" s="4" t="s">
        <v>850</v>
      </c>
    </row>
    <row r="511">
      <c r="A511" s="2" t="s">
        <v>777</v>
      </c>
      <c r="B511" s="2" t="s">
        <v>80</v>
      </c>
      <c r="D511" s="4" t="s">
        <v>851</v>
      </c>
    </row>
    <row r="512">
      <c r="A512" s="2" t="s">
        <v>777</v>
      </c>
      <c r="B512" s="2" t="s">
        <v>82</v>
      </c>
      <c r="D512" s="4" t="s">
        <v>852</v>
      </c>
    </row>
    <row r="513">
      <c r="A513" s="2" t="s">
        <v>777</v>
      </c>
      <c r="B513" s="2" t="s">
        <v>105</v>
      </c>
      <c r="D513" s="4" t="s">
        <v>853</v>
      </c>
    </row>
    <row r="514">
      <c r="A514" s="2" t="s">
        <v>777</v>
      </c>
      <c r="B514" s="2" t="s">
        <v>188</v>
      </c>
      <c r="D514" s="4" t="s">
        <v>854</v>
      </c>
    </row>
    <row r="515">
      <c r="A515" s="2" t="s">
        <v>777</v>
      </c>
      <c r="B515" s="2" t="s">
        <v>190</v>
      </c>
      <c r="D515" s="4" t="s">
        <v>855</v>
      </c>
    </row>
    <row r="516">
      <c r="A516" s="2" t="s">
        <v>777</v>
      </c>
      <c r="B516" s="2" t="s">
        <v>213</v>
      </c>
      <c r="D516" s="4" t="s">
        <v>856</v>
      </c>
    </row>
    <row r="517">
      <c r="A517" s="2" t="s">
        <v>777</v>
      </c>
      <c r="B517" s="2" t="s">
        <v>215</v>
      </c>
      <c r="D517" s="4" t="s">
        <v>857</v>
      </c>
    </row>
    <row r="518">
      <c r="A518" s="2" t="s">
        <v>777</v>
      </c>
      <c r="B518" s="2" t="s">
        <v>217</v>
      </c>
      <c r="D518" s="4" t="s">
        <v>858</v>
      </c>
    </row>
    <row r="519">
      <c r="A519" s="2" t="s">
        <v>777</v>
      </c>
      <c r="B519" s="2" t="s">
        <v>1</v>
      </c>
      <c r="D519" s="4" t="s">
        <v>859</v>
      </c>
    </row>
    <row r="520">
      <c r="A520" s="2" t="s">
        <v>777</v>
      </c>
      <c r="B520" s="2" t="s">
        <v>78</v>
      </c>
      <c r="D520" s="4" t="s">
        <v>860</v>
      </c>
    </row>
    <row r="521">
      <c r="A521" s="2" t="s">
        <v>777</v>
      </c>
      <c r="B521" s="2" t="s">
        <v>80</v>
      </c>
      <c r="D521" s="4" t="s">
        <v>861</v>
      </c>
    </row>
    <row r="522">
      <c r="A522" s="2" t="s">
        <v>777</v>
      </c>
      <c r="B522" s="2" t="s">
        <v>82</v>
      </c>
      <c r="D522" s="4" t="s">
        <v>862</v>
      </c>
    </row>
    <row r="523">
      <c r="A523" s="2" t="s">
        <v>777</v>
      </c>
      <c r="B523" s="2" t="s">
        <v>105</v>
      </c>
      <c r="D523" s="4" t="s">
        <v>863</v>
      </c>
    </row>
    <row r="524">
      <c r="A524" s="2" t="s">
        <v>777</v>
      </c>
      <c r="B524" s="2" t="s">
        <v>163</v>
      </c>
      <c r="D524" s="4" t="s">
        <v>864</v>
      </c>
    </row>
    <row r="525">
      <c r="A525" s="2" t="s">
        <v>777</v>
      </c>
      <c r="B525" s="2" t="s">
        <v>186</v>
      </c>
      <c r="D525" s="4" t="s">
        <v>865</v>
      </c>
    </row>
    <row r="526">
      <c r="A526" s="2" t="s">
        <v>777</v>
      </c>
      <c r="B526" s="2" t="s">
        <v>188</v>
      </c>
      <c r="D526" s="4" t="s">
        <v>866</v>
      </c>
    </row>
    <row r="527">
      <c r="A527" s="2" t="s">
        <v>777</v>
      </c>
      <c r="B527" s="2" t="s">
        <v>190</v>
      </c>
      <c r="D527" s="4" t="s">
        <v>867</v>
      </c>
    </row>
    <row r="528">
      <c r="A528" s="2" t="s">
        <v>777</v>
      </c>
      <c r="B528" s="2" t="s">
        <v>213</v>
      </c>
      <c r="D528" s="4" t="s">
        <v>868</v>
      </c>
    </row>
    <row r="529">
      <c r="A529" s="2" t="s">
        <v>777</v>
      </c>
      <c r="B529" s="2" t="s">
        <v>1</v>
      </c>
      <c r="D529" s="4" t="s">
        <v>869</v>
      </c>
    </row>
    <row r="530">
      <c r="A530" s="2" t="s">
        <v>777</v>
      </c>
      <c r="B530" s="2" t="s">
        <v>78</v>
      </c>
      <c r="D530" s="4" t="s">
        <v>870</v>
      </c>
    </row>
    <row r="531">
      <c r="A531" s="2" t="s">
        <v>777</v>
      </c>
      <c r="B531" s="2" t="s">
        <v>80</v>
      </c>
      <c r="D531" s="4" t="s">
        <v>871</v>
      </c>
    </row>
    <row r="532">
      <c r="A532" s="2" t="s">
        <v>777</v>
      </c>
      <c r="B532" s="2" t="s">
        <v>82</v>
      </c>
      <c r="D532" s="4" t="s">
        <v>872</v>
      </c>
    </row>
    <row r="533">
      <c r="A533" s="2" t="s">
        <v>777</v>
      </c>
      <c r="B533" s="2" t="s">
        <v>105</v>
      </c>
      <c r="D533" s="4" t="s">
        <v>873</v>
      </c>
    </row>
    <row r="534">
      <c r="A534" s="2" t="s">
        <v>777</v>
      </c>
      <c r="B534" s="2" t="s">
        <v>136</v>
      </c>
      <c r="D534" s="4" t="s">
        <v>874</v>
      </c>
    </row>
    <row r="535">
      <c r="A535" s="2" t="s">
        <v>777</v>
      </c>
      <c r="B535" s="2" t="s">
        <v>159</v>
      </c>
      <c r="D535" s="4" t="s">
        <v>875</v>
      </c>
    </row>
    <row r="536">
      <c r="A536" s="2" t="s">
        <v>777</v>
      </c>
      <c r="B536" s="2" t="s">
        <v>161</v>
      </c>
      <c r="D536" s="4" t="s">
        <v>876</v>
      </c>
    </row>
    <row r="537">
      <c r="A537" s="2" t="s">
        <v>777</v>
      </c>
      <c r="B537" s="2" t="s">
        <v>1</v>
      </c>
      <c r="D537" s="4" t="s">
        <v>877</v>
      </c>
    </row>
    <row r="538">
      <c r="A538" s="2" t="s">
        <v>777</v>
      </c>
      <c r="B538" s="2" t="s">
        <v>78</v>
      </c>
      <c r="D538" s="4" t="s">
        <v>878</v>
      </c>
    </row>
    <row r="539">
      <c r="A539" s="2" t="s">
        <v>777</v>
      </c>
      <c r="B539" s="2" t="s">
        <v>190</v>
      </c>
      <c r="D539" s="4" t="s">
        <v>879</v>
      </c>
    </row>
    <row r="540">
      <c r="A540" s="2" t="s">
        <v>777</v>
      </c>
      <c r="B540" s="2" t="s">
        <v>213</v>
      </c>
      <c r="D540" s="4" t="s">
        <v>880</v>
      </c>
    </row>
    <row r="541">
      <c r="A541" s="2" t="s">
        <v>777</v>
      </c>
      <c r="B541" s="2" t="s">
        <v>159</v>
      </c>
      <c r="D541" s="4" t="s">
        <v>881</v>
      </c>
    </row>
    <row r="542">
      <c r="A542" s="2" t="s">
        <v>777</v>
      </c>
      <c r="B542" s="2" t="s">
        <v>161</v>
      </c>
      <c r="D542" s="4" t="s">
        <v>882</v>
      </c>
    </row>
    <row r="543">
      <c r="A543" s="2" t="s">
        <v>777</v>
      </c>
      <c r="B543" s="2" t="s">
        <v>163</v>
      </c>
      <c r="D543" s="4" t="s">
        <v>883</v>
      </c>
    </row>
    <row r="544">
      <c r="A544" s="2" t="s">
        <v>777</v>
      </c>
      <c r="B544" s="2" t="s">
        <v>1</v>
      </c>
      <c r="D544" s="4" t="s">
        <v>884</v>
      </c>
    </row>
    <row r="545">
      <c r="A545" s="2" t="s">
        <v>777</v>
      </c>
      <c r="B545" s="2" t="s">
        <v>78</v>
      </c>
      <c r="D545" s="4" t="s">
        <v>885</v>
      </c>
    </row>
    <row r="546">
      <c r="A546" s="2" t="s">
        <v>777</v>
      </c>
      <c r="B546" s="2" t="s">
        <v>80</v>
      </c>
      <c r="D546" s="4" t="s">
        <v>886</v>
      </c>
    </row>
    <row r="547">
      <c r="A547" s="2" t="s">
        <v>777</v>
      </c>
      <c r="B547" s="2" t="s">
        <v>82</v>
      </c>
      <c r="D547" s="4" t="s">
        <v>887</v>
      </c>
    </row>
    <row r="548">
      <c r="A548" s="2" t="s">
        <v>777</v>
      </c>
      <c r="B548" s="2" t="s">
        <v>105</v>
      </c>
      <c r="D548" s="4" t="s">
        <v>888</v>
      </c>
    </row>
    <row r="549">
      <c r="A549" s="2" t="s">
        <v>777</v>
      </c>
      <c r="B549" s="2" t="s">
        <v>107</v>
      </c>
      <c r="D549" s="4" t="s">
        <v>889</v>
      </c>
    </row>
    <row r="550">
      <c r="A550" s="2" t="s">
        <v>777</v>
      </c>
      <c r="B550" s="2" t="s">
        <v>109</v>
      </c>
      <c r="D550" s="4" t="s">
        <v>890</v>
      </c>
    </row>
    <row r="551">
      <c r="A551" s="2" t="s">
        <v>777</v>
      </c>
      <c r="B551" s="2" t="s">
        <v>132</v>
      </c>
      <c r="D551" s="4" t="s">
        <v>891</v>
      </c>
    </row>
    <row r="552">
      <c r="A552" s="2" t="s">
        <v>777</v>
      </c>
      <c r="B552" s="2" t="s">
        <v>134</v>
      </c>
      <c r="D552" s="4" t="s">
        <v>892</v>
      </c>
    </row>
    <row r="553">
      <c r="A553" s="2" t="s">
        <v>777</v>
      </c>
      <c r="B553" s="2" t="s">
        <v>136</v>
      </c>
      <c r="D553" s="4" t="s">
        <v>893</v>
      </c>
    </row>
    <row r="554">
      <c r="A554" s="2" t="s">
        <v>777</v>
      </c>
      <c r="B554" s="2" t="s">
        <v>242</v>
      </c>
      <c r="D554" s="4" t="s">
        <v>894</v>
      </c>
    </row>
    <row r="555">
      <c r="A555" s="2" t="s">
        <v>777</v>
      </c>
      <c r="B555" s="2" t="s">
        <v>1</v>
      </c>
      <c r="D555" s="4" t="s">
        <v>895</v>
      </c>
    </row>
    <row r="556">
      <c r="A556" s="2" t="s">
        <v>777</v>
      </c>
      <c r="B556" s="2" t="s">
        <v>78</v>
      </c>
      <c r="D556" s="4" t="s">
        <v>896</v>
      </c>
    </row>
    <row r="557">
      <c r="A557" s="2" t="s">
        <v>777</v>
      </c>
      <c r="B557" s="2" t="s">
        <v>80</v>
      </c>
      <c r="D557" s="4" t="s">
        <v>897</v>
      </c>
    </row>
    <row r="558">
      <c r="A558" s="2" t="s">
        <v>777</v>
      </c>
      <c r="B558" s="2" t="s">
        <v>82</v>
      </c>
      <c r="D558" s="4" t="s">
        <v>898</v>
      </c>
    </row>
    <row r="559">
      <c r="A559" s="2" t="s">
        <v>777</v>
      </c>
      <c r="B559" s="2" t="s">
        <v>134</v>
      </c>
      <c r="D559" s="4" t="s">
        <v>899</v>
      </c>
    </row>
    <row r="560">
      <c r="A560" s="2" t="s">
        <v>777</v>
      </c>
      <c r="B560" s="2" t="s">
        <v>136</v>
      </c>
      <c r="D560" s="4" t="s">
        <v>900</v>
      </c>
    </row>
    <row r="561">
      <c r="A561" s="2" t="s">
        <v>777</v>
      </c>
      <c r="B561" s="2" t="s">
        <v>159</v>
      </c>
      <c r="D561" s="4" t="s">
        <v>901</v>
      </c>
    </row>
    <row r="562">
      <c r="A562" s="2" t="s">
        <v>777</v>
      </c>
      <c r="B562" s="2" t="s">
        <v>161</v>
      </c>
      <c r="D562" s="4" t="s">
        <v>902</v>
      </c>
    </row>
    <row r="563">
      <c r="A563" s="2" t="s">
        <v>777</v>
      </c>
      <c r="B563" s="2" t="s">
        <v>163</v>
      </c>
      <c r="D563" s="4" t="s">
        <v>903</v>
      </c>
    </row>
    <row r="564">
      <c r="A564" s="2" t="s">
        <v>777</v>
      </c>
      <c r="B564" s="2" t="s">
        <v>1</v>
      </c>
      <c r="D564" s="4" t="s">
        <v>904</v>
      </c>
    </row>
    <row r="565">
      <c r="A565" s="2" t="s">
        <v>777</v>
      </c>
      <c r="B565" s="2" t="s">
        <v>78</v>
      </c>
      <c r="D565" s="4" t="s">
        <v>905</v>
      </c>
    </row>
    <row r="566">
      <c r="A566" s="2" t="s">
        <v>777</v>
      </c>
      <c r="B566" s="2" t="s">
        <v>80</v>
      </c>
      <c r="D566" s="4" t="s">
        <v>906</v>
      </c>
    </row>
    <row r="567">
      <c r="A567" s="2" t="s">
        <v>777</v>
      </c>
      <c r="B567" s="2" t="s">
        <v>82</v>
      </c>
      <c r="D567" s="4" t="s">
        <v>907</v>
      </c>
    </row>
    <row r="568">
      <c r="A568" s="2" t="s">
        <v>777</v>
      </c>
      <c r="B568" s="2" t="s">
        <v>1</v>
      </c>
      <c r="D568" s="4" t="s">
        <v>908</v>
      </c>
    </row>
    <row r="569">
      <c r="A569" s="2" t="s">
        <v>777</v>
      </c>
      <c r="B569" s="2" t="s">
        <v>78</v>
      </c>
      <c r="D569" s="4" t="s">
        <v>909</v>
      </c>
    </row>
    <row r="570">
      <c r="A570" s="2" t="s">
        <v>777</v>
      </c>
      <c r="B570" s="2" t="s">
        <v>80</v>
      </c>
      <c r="D570" s="4" t="s">
        <v>910</v>
      </c>
    </row>
    <row r="571">
      <c r="A571" s="2" t="s">
        <v>777</v>
      </c>
      <c r="B571" s="2" t="s">
        <v>82</v>
      </c>
      <c r="D571" s="4" t="s">
        <v>911</v>
      </c>
    </row>
    <row r="572">
      <c r="A572" s="2" t="s">
        <v>777</v>
      </c>
      <c r="B572" s="2" t="s">
        <v>105</v>
      </c>
      <c r="D572" s="4" t="s">
        <v>912</v>
      </c>
    </row>
    <row r="573">
      <c r="A573" s="2" t="s">
        <v>777</v>
      </c>
      <c r="B573" s="2" t="s">
        <v>186</v>
      </c>
      <c r="D573" s="4" t="s">
        <v>913</v>
      </c>
    </row>
    <row r="574">
      <c r="A574" s="2" t="s">
        <v>777</v>
      </c>
      <c r="B574" s="2" t="s">
        <v>188</v>
      </c>
      <c r="D574" s="4" t="s">
        <v>914</v>
      </c>
    </row>
    <row r="575">
      <c r="A575" s="2" t="s">
        <v>777</v>
      </c>
      <c r="B575" s="2" t="s">
        <v>190</v>
      </c>
      <c r="D575" s="4" t="s">
        <v>915</v>
      </c>
    </row>
    <row r="576">
      <c r="A576" s="2" t="s">
        <v>777</v>
      </c>
      <c r="B576" s="2" t="s">
        <v>213</v>
      </c>
      <c r="D576" s="4" t="s">
        <v>916</v>
      </c>
    </row>
    <row r="577">
      <c r="A577" s="2" t="s">
        <v>777</v>
      </c>
      <c r="B577" s="2" t="s">
        <v>215</v>
      </c>
      <c r="D577" s="4" t="s">
        <v>917</v>
      </c>
    </row>
    <row r="578">
      <c r="A578" s="2" t="s">
        <v>777</v>
      </c>
      <c r="B578" s="2" t="s">
        <v>1</v>
      </c>
      <c r="D578" s="4" t="s">
        <v>918</v>
      </c>
    </row>
    <row r="579">
      <c r="A579" s="2" t="s">
        <v>777</v>
      </c>
      <c r="B579" s="2" t="s">
        <v>78</v>
      </c>
      <c r="D579" s="4" t="s">
        <v>919</v>
      </c>
    </row>
    <row r="580">
      <c r="A580" s="2" t="s">
        <v>777</v>
      </c>
      <c r="B580" s="2" t="s">
        <v>80</v>
      </c>
      <c r="D580" s="4" t="s">
        <v>920</v>
      </c>
    </row>
    <row r="581">
      <c r="A581" s="2" t="s">
        <v>777</v>
      </c>
      <c r="B581" s="2" t="s">
        <v>82</v>
      </c>
      <c r="D581" s="4" t="s">
        <v>921</v>
      </c>
    </row>
    <row r="582">
      <c r="A582" s="2" t="s">
        <v>777</v>
      </c>
      <c r="B582" s="2" t="s">
        <v>105</v>
      </c>
      <c r="D582" s="4" t="s">
        <v>922</v>
      </c>
    </row>
    <row r="583">
      <c r="A583" s="2" t="s">
        <v>777</v>
      </c>
      <c r="B583" s="2" t="s">
        <v>107</v>
      </c>
      <c r="D583" s="4" t="s">
        <v>923</v>
      </c>
    </row>
    <row r="584">
      <c r="A584" s="2" t="s">
        <v>777</v>
      </c>
      <c r="B584" s="2" t="s">
        <v>109</v>
      </c>
      <c r="D584" s="4" t="s">
        <v>924</v>
      </c>
    </row>
    <row r="585">
      <c r="A585" s="2" t="s">
        <v>777</v>
      </c>
      <c r="B585" s="2" t="s">
        <v>132</v>
      </c>
      <c r="D585" s="4" t="s">
        <v>925</v>
      </c>
    </row>
    <row r="586">
      <c r="A586" s="2" t="s">
        <v>777</v>
      </c>
      <c r="B586" s="2" t="s">
        <v>134</v>
      </c>
      <c r="D586" s="4" t="s">
        <v>926</v>
      </c>
    </row>
    <row r="587">
      <c r="A587" s="2" t="s">
        <v>777</v>
      </c>
      <c r="B587" s="2" t="s">
        <v>215</v>
      </c>
      <c r="D587" s="4" t="s">
        <v>927</v>
      </c>
    </row>
    <row r="588">
      <c r="A588" s="2" t="s">
        <v>777</v>
      </c>
      <c r="B588" s="2" t="s">
        <v>217</v>
      </c>
      <c r="D588" s="4" t="s">
        <v>928</v>
      </c>
    </row>
    <row r="589">
      <c r="A589" s="2" t="s">
        <v>777</v>
      </c>
      <c r="B589" s="2" t="s">
        <v>240</v>
      </c>
      <c r="D589" s="4" t="s">
        <v>929</v>
      </c>
    </row>
    <row r="590">
      <c r="A590" s="2" t="s">
        <v>777</v>
      </c>
      <c r="B590" s="2" t="s">
        <v>242</v>
      </c>
      <c r="D590" s="4" t="s">
        <v>930</v>
      </c>
    </row>
    <row r="591">
      <c r="A591" s="2" t="s">
        <v>777</v>
      </c>
      <c r="B591" s="2" t="s">
        <v>1</v>
      </c>
      <c r="D591" s="4" t="s">
        <v>931</v>
      </c>
    </row>
    <row r="592">
      <c r="A592" s="2" t="s">
        <v>777</v>
      </c>
      <c r="B592" s="2" t="s">
        <v>78</v>
      </c>
      <c r="D592" s="4" t="s">
        <v>932</v>
      </c>
    </row>
    <row r="593">
      <c r="A593" s="2" t="s">
        <v>777</v>
      </c>
      <c r="B593" s="2" t="s">
        <v>80</v>
      </c>
      <c r="D593" s="4" t="s">
        <v>933</v>
      </c>
    </row>
    <row r="594">
      <c r="A594" s="2" t="s">
        <v>777</v>
      </c>
      <c r="B594" s="2" t="s">
        <v>82</v>
      </c>
      <c r="D594" s="4" t="s">
        <v>934</v>
      </c>
    </row>
    <row r="595">
      <c r="A595" s="2" t="s">
        <v>777</v>
      </c>
      <c r="B595" s="2" t="s">
        <v>105</v>
      </c>
      <c r="D595" s="4" t="s">
        <v>935</v>
      </c>
    </row>
    <row r="596">
      <c r="A596" s="2" t="s">
        <v>777</v>
      </c>
      <c r="B596" s="2" t="s">
        <v>213</v>
      </c>
      <c r="D596" s="4" t="s">
        <v>936</v>
      </c>
    </row>
    <row r="597">
      <c r="A597" s="2" t="s">
        <v>777</v>
      </c>
      <c r="B597" s="2" t="s">
        <v>215</v>
      </c>
      <c r="D597" s="4" t="s">
        <v>937</v>
      </c>
    </row>
    <row r="598">
      <c r="A598" s="2" t="s">
        <v>777</v>
      </c>
      <c r="B598" s="2" t="s">
        <v>217</v>
      </c>
      <c r="D598" s="4" t="s">
        <v>938</v>
      </c>
    </row>
    <row r="599">
      <c r="A599" s="2" t="s">
        <v>777</v>
      </c>
      <c r="B599" s="2" t="s">
        <v>240</v>
      </c>
      <c r="D599" s="4" t="s">
        <v>939</v>
      </c>
    </row>
    <row r="600">
      <c r="A600" s="2" t="s">
        <v>777</v>
      </c>
      <c r="B600" s="2" t="s">
        <v>242</v>
      </c>
      <c r="D600" s="4" t="s">
        <v>940</v>
      </c>
    </row>
    <row r="601">
      <c r="A601" s="2" t="s">
        <v>777</v>
      </c>
      <c r="B601" s="2" t="s">
        <v>1</v>
      </c>
      <c r="D601" s="4" t="s">
        <v>941</v>
      </c>
    </row>
    <row r="602">
      <c r="A602" s="2" t="s">
        <v>777</v>
      </c>
      <c r="B602" s="2" t="s">
        <v>78</v>
      </c>
      <c r="D602" s="4" t="s">
        <v>942</v>
      </c>
    </row>
    <row r="603">
      <c r="A603" s="2" t="s">
        <v>777</v>
      </c>
      <c r="B603" s="2" t="s">
        <v>80</v>
      </c>
      <c r="D603" s="4" t="s">
        <v>943</v>
      </c>
    </row>
    <row r="604">
      <c r="A604" s="2" t="s">
        <v>777</v>
      </c>
      <c r="B604" s="2" t="s">
        <v>82</v>
      </c>
      <c r="D604" s="4" t="s">
        <v>944</v>
      </c>
    </row>
    <row r="605">
      <c r="A605" s="2" t="s">
        <v>777</v>
      </c>
      <c r="B605" s="2" t="s">
        <v>105</v>
      </c>
      <c r="D605" s="4" t="s">
        <v>945</v>
      </c>
    </row>
    <row r="606">
      <c r="A606" s="2" t="s">
        <v>777</v>
      </c>
      <c r="B606" s="2" t="s">
        <v>190</v>
      </c>
      <c r="D606" s="4" t="s">
        <v>946</v>
      </c>
    </row>
    <row r="607">
      <c r="A607" s="2" t="s">
        <v>777</v>
      </c>
      <c r="B607" s="2" t="s">
        <v>213</v>
      </c>
      <c r="D607" s="4" t="s">
        <v>947</v>
      </c>
    </row>
    <row r="608">
      <c r="A608" s="2" t="s">
        <v>777</v>
      </c>
      <c r="B608" s="2" t="s">
        <v>215</v>
      </c>
      <c r="D608" s="4" t="s">
        <v>948</v>
      </c>
    </row>
    <row r="609">
      <c r="A609" s="2" t="s">
        <v>777</v>
      </c>
      <c r="B609" s="2" t="s">
        <v>217</v>
      </c>
      <c r="D609" s="4" t="s">
        <v>949</v>
      </c>
    </row>
    <row r="610">
      <c r="A610" s="2" t="s">
        <v>777</v>
      </c>
      <c r="B610" s="2" t="s">
        <v>240</v>
      </c>
      <c r="D610" s="4" t="s">
        <v>950</v>
      </c>
    </row>
  </sheetData>
  <mergeCells count="1">
    <mergeCell ref="A1:Z1"/>
  </mergeCell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location="gid=0" ref="D35"/>
    <hyperlink r:id="rId36" location="gid=981221595" ref="D36"/>
    <hyperlink r:id="rId37" location="gid=496517485" ref="D37"/>
    <hyperlink r:id="rId38" location="gid=1499336795" ref="D38"/>
    <hyperlink r:id="rId39" location="gid=155463167" ref="D39"/>
    <hyperlink r:id="rId40" ref="D40"/>
    <hyperlink r:id="rId41" ref="D41"/>
    <hyperlink r:id="rId42" ref="D42"/>
    <hyperlink r:id="rId43" ref="D43"/>
    <hyperlink r:id="rId44" ref="D44"/>
    <hyperlink r:id="rId45" ref="D45"/>
    <hyperlink r:id="rId46" ref="D46"/>
    <hyperlink r:id="rId47" ref="D47"/>
    <hyperlink r:id="rId48" ref="D48"/>
    <hyperlink r:id="rId49" ref="D49"/>
    <hyperlink r:id="rId50" ref="D50"/>
    <hyperlink r:id="rId51" ref="D51"/>
    <hyperlink r:id="rId52" ref="D52"/>
    <hyperlink r:id="rId53" ref="D53"/>
    <hyperlink r:id="rId54" ref="D54"/>
    <hyperlink r:id="rId55" ref="D55"/>
    <hyperlink r:id="rId56" ref="D56"/>
    <hyperlink r:id="rId57" ref="D57"/>
    <hyperlink r:id="rId58" ref="D58"/>
    <hyperlink r:id="rId59" ref="D59"/>
    <hyperlink r:id="rId60" ref="D60"/>
    <hyperlink r:id="rId61" ref="D61"/>
    <hyperlink r:id="rId62" ref="D62"/>
    <hyperlink r:id="rId63" ref="D63"/>
    <hyperlink r:id="rId64" ref="D64"/>
    <hyperlink r:id="rId65" ref="D65"/>
    <hyperlink r:id="rId66" ref="D66"/>
    <hyperlink r:id="rId67" ref="D67"/>
    <hyperlink r:id="rId68" ref="D68"/>
    <hyperlink r:id="rId69" ref="D69"/>
    <hyperlink r:id="rId70" ref="D70"/>
    <hyperlink r:id="rId71" ref="D71"/>
    <hyperlink r:id="rId72" ref="D72"/>
    <hyperlink r:id="rId73" ref="D73"/>
    <hyperlink r:id="rId74" ref="D74"/>
    <hyperlink r:id="rId75" ref="D75"/>
    <hyperlink r:id="rId76" ref="D76"/>
    <hyperlink r:id="rId77" ref="D77"/>
    <hyperlink r:id="rId78" ref="D78"/>
    <hyperlink r:id="rId79" ref="D79"/>
    <hyperlink r:id="rId80" ref="D80"/>
    <hyperlink r:id="rId81" ref="D81"/>
    <hyperlink r:id="rId82" ref="D82"/>
    <hyperlink r:id="rId83" ref="D83"/>
    <hyperlink r:id="rId84" ref="D84"/>
    <hyperlink r:id="rId85" ref="D85"/>
    <hyperlink r:id="rId86" ref="D86"/>
    <hyperlink r:id="rId87" ref="D87"/>
    <hyperlink r:id="rId88" ref="D88"/>
    <hyperlink r:id="rId89" ref="D89"/>
    <hyperlink r:id="rId90" ref="D90"/>
    <hyperlink r:id="rId91" ref="D91"/>
    <hyperlink r:id="rId92" ref="D92"/>
    <hyperlink r:id="rId93" ref="D93"/>
    <hyperlink r:id="rId94" ref="D94"/>
    <hyperlink r:id="rId95" ref="D95"/>
    <hyperlink r:id="rId96" ref="D96"/>
    <hyperlink r:id="rId97" ref="D97"/>
    <hyperlink r:id="rId98" ref="D98"/>
    <hyperlink r:id="rId99" ref="D99"/>
    <hyperlink r:id="rId100" ref="D100"/>
    <hyperlink r:id="rId101" ref="D101"/>
    <hyperlink r:id="rId102" ref="D102"/>
    <hyperlink r:id="rId103" ref="D103"/>
    <hyperlink r:id="rId104" ref="D104"/>
    <hyperlink r:id="rId105" ref="D105"/>
    <hyperlink r:id="rId106" ref="D106"/>
    <hyperlink r:id="rId107" ref="D107"/>
    <hyperlink r:id="rId108" ref="D108"/>
    <hyperlink r:id="rId109" ref="D109"/>
    <hyperlink r:id="rId110" ref="D110"/>
    <hyperlink r:id="rId111" ref="D111"/>
    <hyperlink r:id="rId112" ref="D112"/>
    <hyperlink r:id="rId113" ref="D113"/>
    <hyperlink r:id="rId114" ref="D114"/>
    <hyperlink r:id="rId115" ref="D115"/>
    <hyperlink r:id="rId116" ref="D116"/>
    <hyperlink r:id="rId117" ref="D117"/>
    <hyperlink r:id="rId118" ref="D118"/>
    <hyperlink r:id="rId119" ref="D119"/>
    <hyperlink r:id="rId120" ref="D120"/>
    <hyperlink r:id="rId121" ref="D121"/>
    <hyperlink r:id="rId122" ref="D122"/>
    <hyperlink r:id="rId123" ref="D123"/>
    <hyperlink r:id="rId124" ref="D124"/>
    <hyperlink r:id="rId125" ref="D125"/>
    <hyperlink r:id="rId126" ref="D126"/>
    <hyperlink r:id="rId127" ref="D127"/>
    <hyperlink r:id="rId128" ref="D128"/>
    <hyperlink r:id="rId129" ref="D129"/>
    <hyperlink r:id="rId130" ref="D130"/>
    <hyperlink r:id="rId131" ref="D131"/>
    <hyperlink r:id="rId132" ref="D132"/>
    <hyperlink r:id="rId133" ref="D133"/>
    <hyperlink r:id="rId134" ref="D134"/>
    <hyperlink r:id="rId135" ref="D135"/>
    <hyperlink r:id="rId136" ref="D136"/>
    <hyperlink r:id="rId137" ref="D137"/>
    <hyperlink r:id="rId138" ref="D138"/>
    <hyperlink r:id="rId139" ref="D139"/>
    <hyperlink r:id="rId140" ref="D140"/>
    <hyperlink r:id="rId141" ref="D141"/>
    <hyperlink r:id="rId142" ref="D142"/>
    <hyperlink r:id="rId143" ref="D143"/>
    <hyperlink r:id="rId144" ref="D144"/>
    <hyperlink r:id="rId145" ref="D145"/>
    <hyperlink r:id="rId146" ref="D146"/>
    <hyperlink r:id="rId147" ref="D147"/>
    <hyperlink r:id="rId148" ref="D148"/>
    <hyperlink r:id="rId149" ref="D149"/>
    <hyperlink r:id="rId150" ref="D150"/>
    <hyperlink r:id="rId151" ref="D151"/>
    <hyperlink r:id="rId152" ref="D152"/>
    <hyperlink r:id="rId153" ref="D153"/>
    <hyperlink r:id="rId154" ref="D154"/>
    <hyperlink r:id="rId155" ref="D155"/>
    <hyperlink r:id="rId156" ref="D156"/>
    <hyperlink r:id="rId157" ref="D157"/>
    <hyperlink r:id="rId158" ref="D158"/>
    <hyperlink r:id="rId159" ref="D159"/>
    <hyperlink r:id="rId160" ref="D160"/>
    <hyperlink r:id="rId161" ref="D161"/>
    <hyperlink r:id="rId162" ref="D162"/>
    <hyperlink r:id="rId163" ref="D163"/>
    <hyperlink r:id="rId164" ref="D164"/>
    <hyperlink r:id="rId165" ref="D165"/>
    <hyperlink r:id="rId166" ref="D166"/>
    <hyperlink r:id="rId167" ref="D167"/>
    <hyperlink r:id="rId168" ref="D168"/>
    <hyperlink r:id="rId169" ref="D169"/>
    <hyperlink r:id="rId170" ref="D170"/>
    <hyperlink r:id="rId171" ref="D171"/>
    <hyperlink r:id="rId172" ref="D172"/>
    <hyperlink r:id="rId173" ref="D173"/>
    <hyperlink r:id="rId174" ref="D174"/>
    <hyperlink r:id="rId175" ref="D175"/>
    <hyperlink r:id="rId176" ref="D176"/>
    <hyperlink r:id="rId177" ref="D177"/>
    <hyperlink r:id="rId178" ref="D178"/>
    <hyperlink r:id="rId179" ref="D179"/>
    <hyperlink r:id="rId180" ref="D180"/>
    <hyperlink r:id="rId181" ref="D181"/>
    <hyperlink r:id="rId182" ref="D182"/>
    <hyperlink r:id="rId183" ref="D183"/>
    <hyperlink r:id="rId184" ref="D184"/>
    <hyperlink r:id="rId185" ref="D185"/>
    <hyperlink r:id="rId186" ref="D186"/>
    <hyperlink r:id="rId187" ref="D187"/>
    <hyperlink r:id="rId188" ref="D188"/>
    <hyperlink r:id="rId189" ref="D189"/>
    <hyperlink r:id="rId190" ref="D190"/>
    <hyperlink r:id="rId191" ref="D191"/>
    <hyperlink r:id="rId192" ref="D192"/>
    <hyperlink r:id="rId193" ref="D193"/>
    <hyperlink r:id="rId194" ref="D194"/>
    <hyperlink r:id="rId195" ref="D195"/>
    <hyperlink r:id="rId196" ref="D196"/>
    <hyperlink r:id="rId197" ref="D197"/>
    <hyperlink r:id="rId198" ref="D198"/>
    <hyperlink r:id="rId199" ref="D199"/>
    <hyperlink r:id="rId200" ref="D200"/>
    <hyperlink r:id="rId201" ref="D201"/>
    <hyperlink r:id="rId202" ref="D202"/>
    <hyperlink r:id="rId203" ref="D203"/>
    <hyperlink r:id="rId204" ref="D204"/>
    <hyperlink r:id="rId205" ref="D205"/>
    <hyperlink r:id="rId206" ref="D206"/>
    <hyperlink r:id="rId207" ref="D207"/>
    <hyperlink r:id="rId208" ref="D208"/>
    <hyperlink r:id="rId209" ref="D209"/>
    <hyperlink r:id="rId210" ref="D210"/>
    <hyperlink r:id="rId211" ref="D211"/>
    <hyperlink r:id="rId212" ref="D212"/>
    <hyperlink r:id="rId213" ref="D213"/>
    <hyperlink r:id="rId214" ref="D214"/>
    <hyperlink r:id="rId215" ref="D215"/>
    <hyperlink r:id="rId216" ref="D216"/>
    <hyperlink r:id="rId217" ref="D217"/>
    <hyperlink r:id="rId218" ref="D218"/>
    <hyperlink r:id="rId219" ref="D219"/>
    <hyperlink r:id="rId220" ref="D220"/>
    <hyperlink r:id="rId221" ref="D221"/>
    <hyperlink r:id="rId222" ref="D222"/>
    <hyperlink r:id="rId223" ref="D223"/>
    <hyperlink r:id="rId224" ref="D224"/>
    <hyperlink r:id="rId225" ref="D225"/>
    <hyperlink r:id="rId226" ref="D226"/>
    <hyperlink r:id="rId227" ref="D227"/>
    <hyperlink r:id="rId228" ref="D228"/>
    <hyperlink r:id="rId229" ref="D229"/>
    <hyperlink r:id="rId230" ref="D230"/>
    <hyperlink r:id="rId231" ref="D231"/>
    <hyperlink r:id="rId232" ref="D232"/>
    <hyperlink r:id="rId233" ref="D233"/>
    <hyperlink r:id="rId234" ref="D234"/>
    <hyperlink r:id="rId235" ref="D235"/>
    <hyperlink r:id="rId236" ref="D236"/>
    <hyperlink r:id="rId237" ref="D237"/>
    <hyperlink r:id="rId238" ref="D238"/>
    <hyperlink r:id="rId239" ref="D239"/>
    <hyperlink r:id="rId240" ref="D240"/>
    <hyperlink r:id="rId241" ref="D241"/>
    <hyperlink r:id="rId242" ref="D242"/>
    <hyperlink r:id="rId243" ref="D243"/>
    <hyperlink r:id="rId244" ref="D244"/>
    <hyperlink r:id="rId245" ref="D245"/>
    <hyperlink r:id="rId246" ref="D246"/>
    <hyperlink r:id="rId247" ref="D247"/>
    <hyperlink r:id="rId248" ref="D248"/>
    <hyperlink r:id="rId249" ref="D249"/>
    <hyperlink r:id="rId250" ref="D250"/>
    <hyperlink r:id="rId251" ref="D251"/>
    <hyperlink r:id="rId252" ref="D252"/>
    <hyperlink r:id="rId253" ref="D253"/>
    <hyperlink r:id="rId254" ref="D254"/>
    <hyperlink r:id="rId255" ref="D255"/>
    <hyperlink r:id="rId256" ref="D256"/>
    <hyperlink r:id="rId257" ref="D257"/>
    <hyperlink r:id="rId258" ref="D258"/>
    <hyperlink r:id="rId259" ref="D259"/>
    <hyperlink r:id="rId260" ref="D260"/>
    <hyperlink r:id="rId261" ref="D261"/>
    <hyperlink r:id="rId262" ref="D262"/>
    <hyperlink r:id="rId263" ref="D263"/>
    <hyperlink r:id="rId264" ref="D264"/>
    <hyperlink r:id="rId265" ref="D265"/>
    <hyperlink r:id="rId266" ref="D266"/>
    <hyperlink r:id="rId267" ref="D267"/>
    <hyperlink r:id="rId268" ref="D268"/>
    <hyperlink r:id="rId269" ref="D269"/>
    <hyperlink r:id="rId270" ref="D270"/>
    <hyperlink r:id="rId271" ref="D271"/>
    <hyperlink r:id="rId272" ref="D272"/>
    <hyperlink r:id="rId273" ref="D273"/>
    <hyperlink r:id="rId274" ref="D274"/>
    <hyperlink r:id="rId275" ref="D275"/>
    <hyperlink r:id="rId276" ref="D276"/>
    <hyperlink r:id="rId277" ref="D277"/>
    <hyperlink r:id="rId278" ref="D278"/>
    <hyperlink r:id="rId279" ref="D279"/>
    <hyperlink r:id="rId280" ref="D280"/>
    <hyperlink r:id="rId281" ref="D281"/>
    <hyperlink r:id="rId282" ref="D282"/>
    <hyperlink r:id="rId283" ref="D283"/>
    <hyperlink r:id="rId284" ref="D284"/>
    <hyperlink r:id="rId285" ref="D285"/>
    <hyperlink r:id="rId286" ref="D286"/>
    <hyperlink r:id="rId287" ref="D287"/>
    <hyperlink r:id="rId288" ref="D288"/>
    <hyperlink r:id="rId289" ref="D289"/>
    <hyperlink r:id="rId290" ref="D290"/>
    <hyperlink r:id="rId291" ref="D291"/>
    <hyperlink r:id="rId292" ref="D292"/>
    <hyperlink r:id="rId293" ref="D293"/>
    <hyperlink r:id="rId294" ref="D294"/>
    <hyperlink r:id="rId295" ref="D295"/>
    <hyperlink r:id="rId296" ref="D296"/>
    <hyperlink r:id="rId297" ref="D297"/>
    <hyperlink r:id="rId298" ref="D298"/>
    <hyperlink r:id="rId299" ref="D299"/>
    <hyperlink r:id="rId300" ref="D300"/>
    <hyperlink r:id="rId301" ref="D301"/>
    <hyperlink r:id="rId302" ref="D302"/>
    <hyperlink r:id="rId303" ref="D303"/>
    <hyperlink r:id="rId304" ref="D304"/>
    <hyperlink r:id="rId305" ref="D305"/>
    <hyperlink r:id="rId306" ref="D306"/>
    <hyperlink r:id="rId307" ref="D307"/>
    <hyperlink r:id="rId308" ref="D308"/>
    <hyperlink r:id="rId309" ref="D309"/>
    <hyperlink r:id="rId310" ref="D310"/>
    <hyperlink r:id="rId311" ref="D311"/>
    <hyperlink r:id="rId312" ref="D312"/>
    <hyperlink r:id="rId313" ref="D313"/>
    <hyperlink r:id="rId314" ref="D314"/>
    <hyperlink r:id="rId315" ref="D315"/>
    <hyperlink r:id="rId316" ref="D316"/>
    <hyperlink r:id="rId317" ref="D317"/>
    <hyperlink r:id="rId318" ref="D318"/>
    <hyperlink r:id="rId319" ref="D319"/>
    <hyperlink r:id="rId320" ref="D320"/>
    <hyperlink r:id="rId321" ref="D321"/>
    <hyperlink r:id="rId322" ref="D322"/>
    <hyperlink r:id="rId323" ref="D323"/>
    <hyperlink r:id="rId324" ref="D324"/>
    <hyperlink r:id="rId325" ref="D325"/>
    <hyperlink r:id="rId326" ref="D326"/>
    <hyperlink r:id="rId327" ref="D327"/>
    <hyperlink r:id="rId328" ref="D328"/>
    <hyperlink r:id="rId329" ref="D329"/>
    <hyperlink r:id="rId330" ref="D330"/>
    <hyperlink r:id="rId331" ref="D331"/>
    <hyperlink r:id="rId332" ref="D332"/>
    <hyperlink r:id="rId333" ref="D333"/>
    <hyperlink r:id="rId334" ref="D334"/>
    <hyperlink r:id="rId335" ref="D335"/>
    <hyperlink r:id="rId336" ref="D336"/>
    <hyperlink r:id="rId337" ref="D337"/>
    <hyperlink r:id="rId338" ref="D338"/>
    <hyperlink r:id="rId339" ref="D339"/>
    <hyperlink r:id="rId340" ref="D340"/>
    <hyperlink r:id="rId341" ref="D341"/>
    <hyperlink r:id="rId342" ref="D342"/>
    <hyperlink r:id="rId343" ref="D343"/>
    <hyperlink r:id="rId344" ref="D344"/>
    <hyperlink r:id="rId345" ref="D345"/>
    <hyperlink r:id="rId346" ref="D346"/>
    <hyperlink r:id="rId347" ref="D347"/>
    <hyperlink r:id="rId348" ref="D348"/>
    <hyperlink r:id="rId349" ref="D349"/>
    <hyperlink r:id="rId350" ref="D350"/>
    <hyperlink r:id="rId351" ref="D351"/>
    <hyperlink r:id="rId352" ref="D352"/>
    <hyperlink r:id="rId353" ref="D353"/>
    <hyperlink r:id="rId354" ref="D354"/>
    <hyperlink r:id="rId355" ref="D355"/>
    <hyperlink r:id="rId356" ref="D356"/>
    <hyperlink r:id="rId357" ref="D357"/>
    <hyperlink r:id="rId358" ref="D358"/>
    <hyperlink r:id="rId359" ref="D359"/>
    <hyperlink r:id="rId360" ref="D360"/>
    <hyperlink r:id="rId361" ref="D361"/>
    <hyperlink r:id="rId362" ref="D362"/>
    <hyperlink r:id="rId363" ref="D363"/>
    <hyperlink r:id="rId364" ref="D364"/>
    <hyperlink r:id="rId365" ref="D365"/>
    <hyperlink r:id="rId366" ref="D366"/>
    <hyperlink r:id="rId367" ref="D367"/>
    <hyperlink r:id="rId368" ref="D368"/>
    <hyperlink r:id="rId369" ref="D369"/>
    <hyperlink r:id="rId370" ref="D370"/>
    <hyperlink r:id="rId371" ref="D371"/>
    <hyperlink r:id="rId372" ref="D372"/>
    <hyperlink r:id="rId373" ref="D373"/>
    <hyperlink r:id="rId374" ref="D374"/>
    <hyperlink r:id="rId375" ref="D375"/>
    <hyperlink r:id="rId376" ref="D376"/>
    <hyperlink r:id="rId377" ref="D377"/>
    <hyperlink r:id="rId378" ref="D378"/>
    <hyperlink r:id="rId379" ref="D379"/>
    <hyperlink r:id="rId380" ref="D380"/>
    <hyperlink r:id="rId381" ref="D381"/>
    <hyperlink r:id="rId382" ref="D382"/>
    <hyperlink r:id="rId383" ref="D383"/>
    <hyperlink r:id="rId384" ref="D384"/>
    <hyperlink r:id="rId385" ref="D385"/>
    <hyperlink r:id="rId386" ref="D386"/>
    <hyperlink r:id="rId387" ref="D387"/>
    <hyperlink r:id="rId388" ref="D388"/>
    <hyperlink r:id="rId389" ref="D389"/>
    <hyperlink r:id="rId390" ref="D390"/>
    <hyperlink r:id="rId391" ref="D391"/>
    <hyperlink r:id="rId392" ref="D392"/>
    <hyperlink r:id="rId393" ref="D393"/>
    <hyperlink r:id="rId394" ref="D394"/>
    <hyperlink r:id="rId395" ref="D395"/>
    <hyperlink r:id="rId396" ref="D396"/>
    <hyperlink r:id="rId397" ref="D397"/>
    <hyperlink r:id="rId398" ref="D398"/>
    <hyperlink r:id="rId399" ref="D399"/>
    <hyperlink r:id="rId400" ref="D400"/>
    <hyperlink r:id="rId401" ref="D401"/>
    <hyperlink r:id="rId402" ref="D402"/>
    <hyperlink r:id="rId403" ref="D403"/>
    <hyperlink r:id="rId404" ref="D404"/>
    <hyperlink r:id="rId405" ref="D405"/>
    <hyperlink r:id="rId406" ref="D406"/>
    <hyperlink r:id="rId407" ref="D407"/>
    <hyperlink r:id="rId408" ref="D408"/>
    <hyperlink r:id="rId409" ref="D409"/>
    <hyperlink r:id="rId410" ref="D410"/>
    <hyperlink r:id="rId411" ref="D411"/>
    <hyperlink r:id="rId412" ref="D412"/>
    <hyperlink r:id="rId413" ref="D413"/>
    <hyperlink r:id="rId414" ref="D414"/>
    <hyperlink r:id="rId415" ref="D415"/>
    <hyperlink r:id="rId416" ref="D416"/>
    <hyperlink r:id="rId417" ref="D417"/>
    <hyperlink r:id="rId418" ref="D418"/>
    <hyperlink r:id="rId419" ref="D419"/>
    <hyperlink r:id="rId420" ref="D420"/>
    <hyperlink r:id="rId421" ref="D421"/>
    <hyperlink r:id="rId422" ref="D422"/>
    <hyperlink r:id="rId423" ref="D423"/>
    <hyperlink r:id="rId424" ref="D424"/>
    <hyperlink r:id="rId425" ref="D425"/>
    <hyperlink r:id="rId426" ref="D426"/>
    <hyperlink r:id="rId427" ref="D427"/>
    <hyperlink r:id="rId428" ref="D428"/>
    <hyperlink r:id="rId429" ref="D429"/>
    <hyperlink r:id="rId430" ref="D430"/>
    <hyperlink r:id="rId431" ref="D431"/>
    <hyperlink r:id="rId432" ref="D432"/>
    <hyperlink r:id="rId433" ref="D433"/>
    <hyperlink r:id="rId434" ref="D434"/>
    <hyperlink r:id="rId435" ref="D435"/>
    <hyperlink r:id="rId436" ref="D436"/>
    <hyperlink r:id="rId437" ref="D437"/>
    <hyperlink r:id="rId438" ref="D438"/>
    <hyperlink r:id="rId439" ref="D439"/>
    <hyperlink r:id="rId440" ref="D440"/>
    <hyperlink r:id="rId441" ref="D441"/>
    <hyperlink r:id="rId442" ref="D442"/>
    <hyperlink r:id="rId443" ref="D443"/>
    <hyperlink r:id="rId444" ref="D444"/>
    <hyperlink r:id="rId445" ref="D445"/>
    <hyperlink r:id="rId446" ref="D446"/>
    <hyperlink r:id="rId447" ref="D447"/>
    <hyperlink r:id="rId448" ref="D448"/>
    <hyperlink r:id="rId449" ref="D449"/>
    <hyperlink r:id="rId450" ref="D450"/>
    <hyperlink r:id="rId451" ref="D451"/>
    <hyperlink r:id="rId452" ref="D452"/>
    <hyperlink r:id="rId453" ref="D453"/>
    <hyperlink r:id="rId454" ref="D454"/>
    <hyperlink r:id="rId455" ref="D455"/>
    <hyperlink r:id="rId456" ref="D456"/>
    <hyperlink r:id="rId457" ref="D457"/>
    <hyperlink r:id="rId458" ref="D458"/>
    <hyperlink r:id="rId459" ref="D459"/>
    <hyperlink r:id="rId460" ref="D460"/>
    <hyperlink r:id="rId461" ref="D461"/>
    <hyperlink r:id="rId462" ref="D462"/>
    <hyperlink r:id="rId463" ref="D463"/>
    <hyperlink r:id="rId464" ref="D464"/>
    <hyperlink r:id="rId465" ref="D465"/>
    <hyperlink r:id="rId466" ref="D466"/>
    <hyperlink r:id="rId467" ref="D467"/>
    <hyperlink r:id="rId468" ref="D468"/>
    <hyperlink r:id="rId469" ref="D469"/>
    <hyperlink r:id="rId470" ref="D470"/>
    <hyperlink r:id="rId471" ref="D471"/>
    <hyperlink r:id="rId472" ref="D472"/>
    <hyperlink r:id="rId473" ref="D473"/>
    <hyperlink r:id="rId474" ref="D474"/>
    <hyperlink r:id="rId475" ref="D475"/>
    <hyperlink r:id="rId476" ref="D476"/>
    <hyperlink r:id="rId477" ref="D477"/>
    <hyperlink r:id="rId478" ref="D478"/>
    <hyperlink r:id="rId479" ref="D479"/>
    <hyperlink r:id="rId480" ref="D480"/>
    <hyperlink r:id="rId481" ref="D481"/>
    <hyperlink r:id="rId482" ref="D482"/>
    <hyperlink r:id="rId483" ref="D483"/>
    <hyperlink r:id="rId484" ref="D484"/>
    <hyperlink r:id="rId485" ref="D485"/>
    <hyperlink r:id="rId486" ref="D486"/>
    <hyperlink r:id="rId487" ref="D487"/>
    <hyperlink r:id="rId488" ref="D488"/>
    <hyperlink r:id="rId489" ref="D489"/>
    <hyperlink r:id="rId490" ref="D490"/>
    <hyperlink r:id="rId491" ref="D491"/>
    <hyperlink r:id="rId492" ref="D492"/>
    <hyperlink r:id="rId493" ref="D493"/>
    <hyperlink r:id="rId494" ref="D494"/>
    <hyperlink r:id="rId495" ref="D495"/>
    <hyperlink r:id="rId496" ref="D496"/>
    <hyperlink r:id="rId497" ref="D497"/>
    <hyperlink r:id="rId498" ref="D498"/>
    <hyperlink r:id="rId499" ref="D499"/>
    <hyperlink r:id="rId500" ref="D500"/>
    <hyperlink r:id="rId501" ref="D501"/>
    <hyperlink r:id="rId502" ref="D502"/>
    <hyperlink r:id="rId503" ref="D503"/>
    <hyperlink r:id="rId504" ref="D504"/>
    <hyperlink r:id="rId505" ref="D505"/>
    <hyperlink r:id="rId506" ref="D506"/>
    <hyperlink r:id="rId507" ref="D507"/>
    <hyperlink r:id="rId508" ref="D508"/>
    <hyperlink r:id="rId509" ref="D509"/>
    <hyperlink r:id="rId510" ref="D510"/>
    <hyperlink r:id="rId511" ref="D511"/>
    <hyperlink r:id="rId512" ref="D512"/>
    <hyperlink r:id="rId513" ref="D513"/>
    <hyperlink r:id="rId514" ref="D514"/>
    <hyperlink r:id="rId515" ref="D515"/>
    <hyperlink r:id="rId516" ref="D516"/>
    <hyperlink r:id="rId517" ref="D517"/>
    <hyperlink r:id="rId518" ref="D518"/>
    <hyperlink r:id="rId519" ref="D519"/>
    <hyperlink r:id="rId520" ref="D520"/>
    <hyperlink r:id="rId521" ref="D521"/>
    <hyperlink r:id="rId522" ref="D522"/>
    <hyperlink r:id="rId523" ref="D523"/>
    <hyperlink r:id="rId524" ref="D524"/>
    <hyperlink r:id="rId525" ref="D525"/>
    <hyperlink r:id="rId526" ref="D526"/>
    <hyperlink r:id="rId527" ref="D527"/>
    <hyperlink r:id="rId528" ref="D528"/>
    <hyperlink r:id="rId529" ref="D529"/>
    <hyperlink r:id="rId530" ref="D530"/>
    <hyperlink r:id="rId531" ref="D531"/>
    <hyperlink r:id="rId532" ref="D532"/>
    <hyperlink r:id="rId533" ref="D533"/>
    <hyperlink r:id="rId534" ref="D534"/>
    <hyperlink r:id="rId535" ref="D535"/>
    <hyperlink r:id="rId536" ref="D536"/>
    <hyperlink r:id="rId537" ref="D537"/>
    <hyperlink r:id="rId538" ref="D538"/>
    <hyperlink r:id="rId539" ref="D539"/>
    <hyperlink r:id="rId540" ref="D540"/>
    <hyperlink r:id="rId541" ref="D541"/>
    <hyperlink r:id="rId542" ref="D542"/>
    <hyperlink r:id="rId543" ref="D543"/>
    <hyperlink r:id="rId544" ref="D544"/>
    <hyperlink r:id="rId545" ref="D545"/>
    <hyperlink r:id="rId546" ref="D546"/>
    <hyperlink r:id="rId547" ref="D547"/>
    <hyperlink r:id="rId548" ref="D548"/>
    <hyperlink r:id="rId549" ref="D549"/>
    <hyperlink r:id="rId550" ref="D550"/>
    <hyperlink r:id="rId551" ref="D551"/>
    <hyperlink r:id="rId552" ref="D552"/>
    <hyperlink r:id="rId553" ref="D553"/>
    <hyperlink r:id="rId554" ref="D554"/>
    <hyperlink r:id="rId555" ref="D555"/>
    <hyperlink r:id="rId556" ref="D556"/>
    <hyperlink r:id="rId557" ref="D557"/>
    <hyperlink r:id="rId558" ref="D558"/>
    <hyperlink r:id="rId559" ref="D559"/>
    <hyperlink r:id="rId560" ref="D560"/>
    <hyperlink r:id="rId561" ref="D561"/>
    <hyperlink r:id="rId562" ref="D562"/>
    <hyperlink r:id="rId563" ref="D563"/>
    <hyperlink r:id="rId564" ref="D564"/>
    <hyperlink r:id="rId565" ref="D565"/>
    <hyperlink r:id="rId566" ref="D566"/>
    <hyperlink r:id="rId567" ref="D567"/>
    <hyperlink r:id="rId568" ref="D568"/>
    <hyperlink r:id="rId569" ref="D569"/>
    <hyperlink r:id="rId570" ref="D570"/>
    <hyperlink r:id="rId571" ref="D571"/>
    <hyperlink r:id="rId572" ref="D572"/>
    <hyperlink r:id="rId573" ref="D573"/>
    <hyperlink r:id="rId574" ref="D574"/>
    <hyperlink r:id="rId575" ref="D575"/>
    <hyperlink r:id="rId576" ref="D576"/>
    <hyperlink r:id="rId577" ref="D577"/>
    <hyperlink r:id="rId578" ref="D578"/>
    <hyperlink r:id="rId579" ref="D579"/>
    <hyperlink r:id="rId580" ref="D580"/>
    <hyperlink r:id="rId581" ref="D581"/>
    <hyperlink r:id="rId582" ref="D582"/>
    <hyperlink r:id="rId583" ref="D583"/>
    <hyperlink r:id="rId584" ref="D584"/>
    <hyperlink r:id="rId585" ref="D585"/>
    <hyperlink r:id="rId586" ref="D586"/>
    <hyperlink r:id="rId587" ref="D587"/>
    <hyperlink r:id="rId588" ref="D588"/>
    <hyperlink r:id="rId589" ref="D589"/>
    <hyperlink r:id="rId590" ref="D590"/>
    <hyperlink r:id="rId591" ref="D591"/>
    <hyperlink r:id="rId592" ref="D592"/>
    <hyperlink r:id="rId593" ref="D593"/>
    <hyperlink r:id="rId594" ref="D594"/>
    <hyperlink r:id="rId595" ref="D595"/>
    <hyperlink r:id="rId596" ref="D596"/>
    <hyperlink r:id="rId597" ref="D597"/>
    <hyperlink r:id="rId598" ref="D598"/>
    <hyperlink r:id="rId599" ref="D599"/>
    <hyperlink r:id="rId600" ref="D600"/>
    <hyperlink r:id="rId601" ref="D601"/>
    <hyperlink r:id="rId602" ref="D602"/>
    <hyperlink r:id="rId603" ref="D603"/>
    <hyperlink r:id="rId604" ref="D604"/>
    <hyperlink r:id="rId605" ref="D605"/>
    <hyperlink r:id="rId606" ref="D606"/>
    <hyperlink r:id="rId607" ref="D607"/>
    <hyperlink r:id="rId608" ref="D608"/>
    <hyperlink r:id="rId609" ref="D609"/>
    <hyperlink r:id="rId610" ref="D610"/>
  </hyperlinks>
  <drawing r:id="rId611"/>
  <legacyDrawing r:id="rId6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951</v>
      </c>
      <c r="B1" s="2" t="s">
        <v>1</v>
      </c>
      <c r="C1" s="3" t="str">
        <f>HYPERLINK("https://sites.google.com/view/ai-photo-booth-rentals/home","AI photo booth rentals SOCAL")</f>
        <v>AI photo booth rentals SOCAL</v>
      </c>
      <c r="D1" s="4" t="s">
        <v>2</v>
      </c>
    </row>
    <row r="2">
      <c r="A2" s="2" t="s">
        <v>951</v>
      </c>
      <c r="B2" s="2" t="s">
        <v>78</v>
      </c>
      <c r="C2" s="3" t="str">
        <f>HYPERLINK("https://drive.google.com/drive/folders/1Lve3OlT3EEQGqfZJEVw6Ayx0gbHGZb7D?usp=sharing","AI headshot photo booth rental")</f>
        <v>AI headshot photo booth rental</v>
      </c>
      <c r="D2" s="4" t="s">
        <v>77</v>
      </c>
    </row>
    <row r="3">
      <c r="A3" s="2" t="s">
        <v>951</v>
      </c>
      <c r="B3" s="2" t="s">
        <v>80</v>
      </c>
      <c r="C3" s="3" t="str">
        <f>HYPERLINK("https://drive.google.com/file/d/1JNwwB0TRyEcx2v47MDspeOxxMAGZtN7H/view?usp=sharing","AI images")</f>
        <v>AI images</v>
      </c>
      <c r="D3" s="4" t="s">
        <v>79</v>
      </c>
    </row>
    <row r="4">
      <c r="A4" s="2" t="s">
        <v>951</v>
      </c>
      <c r="B4" s="2" t="s">
        <v>82</v>
      </c>
      <c r="C4" s="3" t="str">
        <f>HYPERLINK("https://drive.google.com/file/d/1g9ixKz-O4yzLaxp1Zq8VcT7d70geogyH/view?usp=sharing","AI portraits")</f>
        <v>AI portraits</v>
      </c>
      <c r="D4" s="4" t="s">
        <v>81</v>
      </c>
    </row>
    <row r="5">
      <c r="A5" s="2" t="s">
        <v>951</v>
      </c>
      <c r="B5" s="2" t="s">
        <v>105</v>
      </c>
      <c r="C5" s="3" t="str">
        <f>HYPERLINK("https://drive.google.com/file/d/12SdJuSr1tBJa1W2WhKyAfY7tOUdZUi30/view?usp=sharing","AI-generated headshots")</f>
        <v>AI-generated headshots</v>
      </c>
      <c r="D5" s="4" t="s">
        <v>106</v>
      </c>
    </row>
    <row r="6">
      <c r="A6" s="2" t="s">
        <v>951</v>
      </c>
      <c r="B6" s="2" t="s">
        <v>107</v>
      </c>
      <c r="C6" s="3" t="str">
        <f>HYPERLINK("https://drive.google.com/file/d/10vF0usMnukZsOTpa-jtyAkcrgokSKyUP/view?usp=sharing","AI photo booth")</f>
        <v>AI photo booth</v>
      </c>
      <c r="D6" s="4" t="s">
        <v>108</v>
      </c>
    </row>
    <row r="7">
      <c r="A7" s="2" t="s">
        <v>951</v>
      </c>
      <c r="B7" s="2" t="s">
        <v>109</v>
      </c>
      <c r="C7" s="3" t="str">
        <f>HYPERLINK("https://drive.google.com/file/d/1E-RJ_jhwJmUSRJyyaqHbqAGfrnIF4Gb8/view?usp=sharing","AI-powered filter")</f>
        <v>AI-powered filter</v>
      </c>
      <c r="D7" s="4" t="s">
        <v>110</v>
      </c>
    </row>
    <row r="8">
      <c r="A8" s="2" t="s">
        <v>951</v>
      </c>
      <c r="B8" s="2" t="s">
        <v>132</v>
      </c>
      <c r="C8" s="3" t="str">
        <f>HYPERLINK("https://drive.google.com/file/d/1XOATmMIMA05LVF7vNI0y3RjaWPz78ULk/view?usp=sharing","executive portraits")</f>
        <v>executive portraits</v>
      </c>
      <c r="D8" s="4" t="s">
        <v>133</v>
      </c>
    </row>
    <row r="9">
      <c r="A9" s="2" t="s">
        <v>951</v>
      </c>
      <c r="B9" s="2" t="s">
        <v>134</v>
      </c>
      <c r="C9" s="3" t="str">
        <f>HYPERLINK("https://drive.google.com/file/d/19LuHPUsRA7pLOK8eEpjbMmLopti0ompS/view?usp=sharing","studio headshots near me")</f>
        <v>studio headshots near me</v>
      </c>
      <c r="D9" s="4" t="s">
        <v>135</v>
      </c>
    </row>
    <row r="10">
      <c r="A10" s="2" t="s">
        <v>951</v>
      </c>
      <c r="B10" s="2" t="s">
        <v>136</v>
      </c>
      <c r="C10" s="3" t="str">
        <f>HYPERLINK("https://drive.google.com/file/d/1ZqDw5X4DA-EgM176kA3shPOKOpLuH2nS/view?usp=sharing","best LinkedIn headshots")</f>
        <v>best LinkedIn headshots</v>
      </c>
      <c r="D10" s="4" t="s">
        <v>137</v>
      </c>
    </row>
    <row r="11">
      <c r="A11" s="2" t="s">
        <v>951</v>
      </c>
      <c r="B11" s="2" t="s">
        <v>159</v>
      </c>
      <c r="C11" s="3" t="str">
        <f>HYPERLINK("https://drive.google.com/file/d/1g6jiXTeAaZW3kitnohUQnabR9VftTNOi/view?usp=sharing","AI Photo Lounge Photo Booth Rental")</f>
        <v>AI Photo Lounge Photo Booth Rental</v>
      </c>
      <c r="D11" s="4" t="s">
        <v>160</v>
      </c>
    </row>
    <row r="12">
      <c r="A12" s="2" t="s">
        <v>951</v>
      </c>
      <c r="B12" s="2" t="s">
        <v>161</v>
      </c>
      <c r="C12" s="3" t="str">
        <f>HYPERLINK("https://drive.google.com/file/d/1oLF70SyqNRu_Kq-QU0yn8LvVJyuGFrSW/view?usp=sharing","AI Image Generator")</f>
        <v>AI Image Generator</v>
      </c>
      <c r="D12" s="4" t="s">
        <v>162</v>
      </c>
    </row>
    <row r="13">
      <c r="A13" s="2" t="s">
        <v>951</v>
      </c>
      <c r="B13" s="2" t="s">
        <v>163</v>
      </c>
      <c r="C13" s="3" t="str">
        <f>HYPERLINK("https://drive.google.com/file/d/1E8OzYLfkIZAy9yoajghF-ecYj1VMBtJV/view?usp=sharing","AI filter feature")</f>
        <v>AI filter feature</v>
      </c>
      <c r="D13" s="4" t="s">
        <v>164</v>
      </c>
    </row>
    <row r="14">
      <c r="A14" s="2" t="s">
        <v>951</v>
      </c>
      <c r="B14" s="2" t="s">
        <v>186</v>
      </c>
      <c r="C14" s="3" t="str">
        <f>HYPERLINK("https://drive.google.com/file/d/1tZLPgXsf4VvTb6LsgUdKDoCoapavCOv1/view?usp=sharing","AI Photo Booth")</f>
        <v>AI Photo Booth</v>
      </c>
      <c r="D14" s="4" t="s">
        <v>187</v>
      </c>
    </row>
    <row r="15">
      <c r="A15" s="2" t="s">
        <v>951</v>
      </c>
      <c r="B15" s="2" t="s">
        <v>188</v>
      </c>
      <c r="C15" s="3" t="str">
        <f>HYPERLINK("https://drive.google.com/file/d/1bERg5hoIP2sERvp6dglaZP1av0zJ543w/view?usp=sharing","AI Photobooth")</f>
        <v>AI Photobooth</v>
      </c>
      <c r="D15" s="4" t="s">
        <v>189</v>
      </c>
    </row>
    <row r="16">
      <c r="A16" s="2" t="s">
        <v>951</v>
      </c>
      <c r="B16" s="2" t="s">
        <v>190</v>
      </c>
      <c r="C16" s="3" t="str">
        <f>HYPERLINK("https://drive.google.com/file/d/1JUhZUyr-drBI-KO_D32FY2PhOwxjrDqN/view?usp=sharing","AI Transform")</f>
        <v>AI Transform</v>
      </c>
      <c r="D16" s="4" t="s">
        <v>191</v>
      </c>
    </row>
    <row r="17">
      <c r="A17" s="2" t="s">
        <v>951</v>
      </c>
      <c r="B17" s="2" t="s">
        <v>213</v>
      </c>
      <c r="C17" s="3" t="str">
        <f>HYPERLINK("https://drive.google.com/file/d/11amP6wRrMA30NvPQx9mM9KaCsR8cnx_0/view?usp=sharing","AI Background Swapping Filter")</f>
        <v>AI Background Swapping Filter</v>
      </c>
      <c r="D17" s="4" t="s">
        <v>214</v>
      </c>
    </row>
    <row r="18">
      <c r="A18" s="2" t="s">
        <v>951</v>
      </c>
      <c r="B18" s="2" t="s">
        <v>215</v>
      </c>
      <c r="C18" s="3" t="str">
        <f>HYPERLINK("https://drive.google.com/file/d/1ePxNpTKLXJGz4kk_oXY4fcyEcXabFEad/view?usp=sharing","Generative AI")</f>
        <v>Generative AI</v>
      </c>
      <c r="D18" s="4" t="s">
        <v>216</v>
      </c>
    </row>
    <row r="19">
      <c r="A19" s="2" t="s">
        <v>951</v>
      </c>
      <c r="B19" s="2" t="s">
        <v>217</v>
      </c>
      <c r="C19" s="3" t="str">
        <f>HYPERLINK("https://drive.google.com/file/d/1T3E7C9BrDkvfULCFWVP_607YntkFAnqd/view?usp=sharing","photo booth rentals Orange County")</f>
        <v>photo booth rentals Orange County</v>
      </c>
      <c r="D19" s="4" t="s">
        <v>218</v>
      </c>
    </row>
    <row r="20">
      <c r="A20" s="2" t="s">
        <v>951</v>
      </c>
      <c r="B20" s="2" t="s">
        <v>240</v>
      </c>
      <c r="C20" s="3" t="str">
        <f>HYPERLINK("https://drive.google.com/file/d/1_0J2GT7P6UFY7pO3YgY4Hs5Jkmq9ROvc/view?usp=sharing","photo booth rentals.LA ")</f>
        <v>photo booth rentals.LA </v>
      </c>
      <c r="D20" s="4" t="s">
        <v>241</v>
      </c>
    </row>
    <row r="21">
      <c r="A21" s="2" t="s">
        <v>951</v>
      </c>
      <c r="B21" s="2" t="s">
        <v>242</v>
      </c>
      <c r="C21" s="3" t="str">
        <f>HYPERLINK("https://drive.google.com/file/d/1ZA2ZQVLEsQexPWWIzrZDP4MUUuTVPDfG/view?usp=sharing","AI Face Swap Filter")</f>
        <v>AI Face Swap Filter</v>
      </c>
      <c r="D21" s="4" t="s">
        <v>243</v>
      </c>
    </row>
  </sheetData>
  <hyperlinks>
    <hyperlink r:id="rId1" ref="D1"/>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952</v>
      </c>
      <c r="B1" s="2" t="s">
        <v>953</v>
      </c>
      <c r="C1" s="2" t="s">
        <v>954</v>
      </c>
    </row>
    <row r="2">
      <c r="A2" s="2" t="s">
        <v>1</v>
      </c>
      <c r="B2" s="2" t="s">
        <v>1</v>
      </c>
      <c r="C2" s="2" t="s">
        <v>955</v>
      </c>
      <c r="D2" s="2" t="s">
        <v>954</v>
      </c>
    </row>
    <row r="3">
      <c r="A3" s="2" t="s">
        <v>956</v>
      </c>
      <c r="B3" s="2" t="s">
        <v>957</v>
      </c>
    </row>
    <row r="4">
      <c r="A4" s="2" t="s">
        <v>958</v>
      </c>
      <c r="B4" s="2" t="s">
        <v>959</v>
      </c>
    </row>
    <row r="5">
      <c r="A5" s="2" t="s">
        <v>960</v>
      </c>
      <c r="B5" s="5" t="s">
        <v>961</v>
      </c>
    </row>
    <row r="6">
      <c r="A6" s="2" t="s">
        <v>962</v>
      </c>
      <c r="B6" s="2">
        <v>34.0507018955336</v>
      </c>
    </row>
    <row r="7">
      <c r="A7" s="2" t="s">
        <v>963</v>
      </c>
      <c r="B7" s="2">
        <v>-118.288019184659</v>
      </c>
    </row>
    <row r="8">
      <c r="A8" s="2" t="s">
        <v>952</v>
      </c>
      <c r="B8" s="2" t="s">
        <v>953</v>
      </c>
      <c r="C8" s="2" t="s">
        <v>954</v>
      </c>
    </row>
    <row r="9">
      <c r="A9" s="2" t="s">
        <v>78</v>
      </c>
      <c r="B9" s="2" t="s">
        <v>78</v>
      </c>
      <c r="C9" s="2" t="s">
        <v>964</v>
      </c>
      <c r="D9" s="2" t="s">
        <v>954</v>
      </c>
    </row>
    <row r="10">
      <c r="A10" s="2" t="s">
        <v>80</v>
      </c>
      <c r="B10" s="2" t="s">
        <v>80</v>
      </c>
      <c r="C10" s="2" t="s">
        <v>965</v>
      </c>
      <c r="D10" s="2" t="s">
        <v>954</v>
      </c>
    </row>
    <row r="11">
      <c r="A11" s="2" t="s">
        <v>82</v>
      </c>
      <c r="B11" s="2" t="s">
        <v>82</v>
      </c>
      <c r="C11" s="2" t="s">
        <v>966</v>
      </c>
      <c r="D11" s="2" t="s">
        <v>954</v>
      </c>
    </row>
    <row r="12">
      <c r="A12" s="2" t="s">
        <v>952</v>
      </c>
      <c r="B12" s="2" t="s">
        <v>953</v>
      </c>
      <c r="C12" s="2" t="s">
        <v>954</v>
      </c>
    </row>
    <row r="13">
      <c r="A13" s="2" t="s">
        <v>105</v>
      </c>
      <c r="B13" s="2" t="s">
        <v>105</v>
      </c>
      <c r="C13" s="2" t="s">
        <v>967</v>
      </c>
      <c r="D13" s="2" t="s">
        <v>954</v>
      </c>
    </row>
    <row r="14">
      <c r="A14" s="2" t="s">
        <v>107</v>
      </c>
      <c r="B14" s="2" t="s">
        <v>107</v>
      </c>
      <c r="C14" s="2" t="s">
        <v>968</v>
      </c>
      <c r="D14" s="2" t="s">
        <v>954</v>
      </c>
    </row>
    <row r="15">
      <c r="A15" s="2" t="s">
        <v>109</v>
      </c>
      <c r="B15" s="2" t="s">
        <v>109</v>
      </c>
      <c r="C15" s="2" t="s">
        <v>969</v>
      </c>
      <c r="D15" s="2" t="s">
        <v>954</v>
      </c>
    </row>
    <row r="16">
      <c r="A16" s="2" t="s">
        <v>952</v>
      </c>
      <c r="B16" s="2" t="s">
        <v>953</v>
      </c>
      <c r="C16" s="2" t="s">
        <v>954</v>
      </c>
    </row>
    <row r="17">
      <c r="A17" s="2" t="s">
        <v>132</v>
      </c>
      <c r="B17" s="2" t="s">
        <v>132</v>
      </c>
      <c r="C17" s="2" t="s">
        <v>970</v>
      </c>
      <c r="D17" s="2" t="s">
        <v>954</v>
      </c>
    </row>
    <row r="18">
      <c r="A18" s="2" t="s">
        <v>134</v>
      </c>
      <c r="B18" s="2" t="s">
        <v>134</v>
      </c>
      <c r="C18" s="2" t="s">
        <v>971</v>
      </c>
      <c r="D18" s="2" t="s">
        <v>954</v>
      </c>
    </row>
    <row r="19">
      <c r="A19" s="2" t="s">
        <v>136</v>
      </c>
      <c r="B19" s="2" t="s">
        <v>136</v>
      </c>
      <c r="C19" s="2" t="s">
        <v>972</v>
      </c>
      <c r="D19" s="2" t="s">
        <v>954</v>
      </c>
    </row>
    <row r="20">
      <c r="A20" s="2" t="s">
        <v>952</v>
      </c>
      <c r="B20" s="2" t="s">
        <v>953</v>
      </c>
      <c r="C20" s="2" t="s">
        <v>954</v>
      </c>
    </row>
    <row r="21">
      <c r="A21" s="2" t="s">
        <v>159</v>
      </c>
      <c r="B21" s="2" t="s">
        <v>159</v>
      </c>
      <c r="C21" s="2" t="s">
        <v>973</v>
      </c>
      <c r="D21" s="2" t="s">
        <v>954</v>
      </c>
    </row>
    <row r="22">
      <c r="A22" s="2" t="s">
        <v>161</v>
      </c>
      <c r="B22" s="2" t="s">
        <v>161</v>
      </c>
      <c r="C22" s="2" t="s">
        <v>974</v>
      </c>
      <c r="D22" s="2" t="s">
        <v>954</v>
      </c>
    </row>
    <row r="23">
      <c r="A23" s="2" t="s">
        <v>163</v>
      </c>
      <c r="B23" s="2" t="s">
        <v>163</v>
      </c>
      <c r="C23" s="2" t="s">
        <v>975</v>
      </c>
      <c r="D23" s="2" t="s">
        <v>954</v>
      </c>
    </row>
    <row r="24">
      <c r="A24" s="2" t="s">
        <v>952</v>
      </c>
      <c r="B24" s="2" t="s">
        <v>953</v>
      </c>
      <c r="C24" s="2" t="s">
        <v>954</v>
      </c>
    </row>
    <row r="25">
      <c r="A25" s="2" t="s">
        <v>186</v>
      </c>
      <c r="B25" s="2" t="s">
        <v>186</v>
      </c>
      <c r="C25" s="2" t="s">
        <v>976</v>
      </c>
      <c r="D25" s="2" t="s">
        <v>954</v>
      </c>
    </row>
    <row r="26">
      <c r="A26" s="2" t="s">
        <v>188</v>
      </c>
      <c r="B26" s="2" t="s">
        <v>188</v>
      </c>
      <c r="C26" s="2" t="s">
        <v>977</v>
      </c>
      <c r="D26" s="2" t="s">
        <v>954</v>
      </c>
    </row>
    <row r="27">
      <c r="A27" s="2" t="s">
        <v>190</v>
      </c>
      <c r="B27" s="2" t="s">
        <v>190</v>
      </c>
      <c r="C27" s="2" t="s">
        <v>978</v>
      </c>
      <c r="D27" s="2" t="s">
        <v>954</v>
      </c>
    </row>
    <row r="28">
      <c r="A28" s="2" t="s">
        <v>952</v>
      </c>
      <c r="B28" s="2" t="s">
        <v>953</v>
      </c>
      <c r="C28" s="2" t="s">
        <v>954</v>
      </c>
    </row>
    <row r="29">
      <c r="A29" s="2" t="s">
        <v>213</v>
      </c>
      <c r="B29" s="2" t="s">
        <v>213</v>
      </c>
      <c r="C29" s="2" t="s">
        <v>979</v>
      </c>
      <c r="D29" s="2" t="s">
        <v>954</v>
      </c>
    </row>
    <row r="30">
      <c r="A30" s="2" t="s">
        <v>215</v>
      </c>
      <c r="B30" s="2" t="s">
        <v>215</v>
      </c>
      <c r="C30" s="2" t="s">
        <v>980</v>
      </c>
      <c r="D30" s="2" t="s">
        <v>954</v>
      </c>
    </row>
    <row r="31">
      <c r="A31" s="2" t="s">
        <v>217</v>
      </c>
      <c r="B31" s="2" t="s">
        <v>217</v>
      </c>
      <c r="C31" s="2" t="s">
        <v>981</v>
      </c>
      <c r="D31" s="2" t="s">
        <v>954</v>
      </c>
    </row>
    <row r="32">
      <c r="A32" s="2" t="s">
        <v>952</v>
      </c>
      <c r="B32" s="2" t="s">
        <v>953</v>
      </c>
      <c r="C32" s="2" t="s">
        <v>954</v>
      </c>
    </row>
    <row r="33">
      <c r="A33" s="2" t="s">
        <v>240</v>
      </c>
      <c r="B33" s="2" t="s">
        <v>240</v>
      </c>
      <c r="C33" s="2" t="s">
        <v>982</v>
      </c>
      <c r="D33" s="2" t="s">
        <v>954</v>
      </c>
    </row>
    <row r="34">
      <c r="A34" s="2" t="s">
        <v>242</v>
      </c>
      <c r="B34" s="2" t="s">
        <v>242</v>
      </c>
      <c r="C34" s="2" t="s">
        <v>983</v>
      </c>
      <c r="D34" s="2" t="s">
        <v>954</v>
      </c>
    </row>
    <row r="35">
      <c r="A35" s="2" t="s">
        <v>952</v>
      </c>
    </row>
    <row r="36">
      <c r="A36" s="2" t="s">
        <v>952</v>
      </c>
    </row>
    <row r="37">
      <c r="A37" s="2" t="s">
        <v>952</v>
      </c>
    </row>
    <row r="38">
      <c r="A38" s="2" t="s">
        <v>952</v>
      </c>
    </row>
    <row r="39">
      <c r="A39" s="2" t="s">
        <v>952</v>
      </c>
    </row>
    <row r="40">
      <c r="A40" s="2" t="s">
        <v>952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984</v>
      </c>
      <c r="B1" s="4" t="s">
        <v>51</v>
      </c>
    </row>
    <row r="2">
      <c r="A2" s="2" t="s">
        <v>984</v>
      </c>
      <c r="B2" s="4" t="s">
        <v>52</v>
      </c>
    </row>
    <row r="3">
      <c r="A3" s="2" t="s">
        <v>984</v>
      </c>
      <c r="B3" s="4" t="s">
        <v>53</v>
      </c>
    </row>
    <row r="4">
      <c r="A4" s="2" t="s">
        <v>984</v>
      </c>
      <c r="B4" s="4" t="s">
        <v>54</v>
      </c>
    </row>
    <row r="5">
      <c r="A5" s="2" t="s">
        <v>984</v>
      </c>
      <c r="B5" s="4" t="s">
        <v>55</v>
      </c>
    </row>
    <row r="6">
      <c r="A6" s="2" t="s">
        <v>984</v>
      </c>
      <c r="B6" s="4" t="s">
        <v>56</v>
      </c>
    </row>
    <row r="7">
      <c r="A7" s="2" t="s">
        <v>984</v>
      </c>
      <c r="B7" s="4" t="s">
        <v>57</v>
      </c>
    </row>
    <row r="8">
      <c r="A8" s="2" t="s">
        <v>984</v>
      </c>
      <c r="B8" s="4" t="s">
        <v>58</v>
      </c>
    </row>
    <row r="9">
      <c r="A9" s="2" t="s">
        <v>984</v>
      </c>
      <c r="B9" s="4" t="s">
        <v>59</v>
      </c>
    </row>
    <row r="10">
      <c r="A10" s="2" t="s">
        <v>984</v>
      </c>
      <c r="B10" s="4" t="s">
        <v>60</v>
      </c>
    </row>
    <row r="11">
      <c r="A11" s="2" t="s">
        <v>984</v>
      </c>
      <c r="B11" s="4" t="s">
        <v>61</v>
      </c>
    </row>
    <row r="12">
      <c r="A12" s="2" t="s">
        <v>984</v>
      </c>
      <c r="B12" s="4" t="s">
        <v>62</v>
      </c>
    </row>
    <row r="13">
      <c r="A13" s="2" t="s">
        <v>984</v>
      </c>
      <c r="B13" s="4" t="s">
        <v>63</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s>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6</v>
      </c>
    </row>
    <row r="2">
      <c r="A2" s="1" t="str">
        <f>IFERROR(__xludf.DUMMYFUNCTION("IMPORTFEED(""https://news.google.com/rss/search?q=aiphotobooth"",""items created"", false)"),"Thu, 17 Apr 2025 07:00:00 GMT")</f>
        <v>Thu, 17 Apr 2025 07:00:00 GMT</v>
      </c>
      <c r="B2" s="1" t="str">
        <f>IFERROR(__xludf.DUMMYFUNCTION("IMPORTFEED(""https://news.google.com/rss/search?q=aiphotobooth"",""items title"", false)"),"Marketers Are Putting More Content and Quality Control in the Hands of AI - WSJ")</f>
        <v>Marketers Are Putting More Content and Quality Control in the Hands of AI - WSJ</v>
      </c>
      <c r="D2" s="3" t="str">
        <f>IFERROR(__xludf.DUMMYFUNCTION("IMPORTFEED(""https://news.google.com/rss/search?q=aiphotobooth"",""items url"", false)"),"https://news.google.com/rss/articles/CBMitgNBVV95cUxOREZ2UXVRLWVkYm4yQzIxLS1kZzlwSzBDc0trRGxBVHoyOGh4UWFJN2plRjVpZVdDdm56bVl4Ump6R092S1B3MmM1d2szRHU2b2FfV2JBQnVvNDZIMXU1MXBwYnEyTFBQaE50SGllS0FSN09MUVoxS1NOdVpCalhzbTE0MEU5LThVTkhQQ3BWbWg4VVU3Xy1jT2pGekhIMm"&amp;"ZacnlUcU94Sjdsdk5vdzMydXZvM1Q4YzlUbzVzZjh4clpsMkVfb0RkaksxMDg5bks2Wm5jallKb0hYR3EtTWotM2ZzLW44WnNYZER1Q3M0Z0k2amlld3dpTGQtRW1RTjhnMHJ2SlQzcmxBazE3UVQ2LWhXT1hhWjZvS3d4RGJqeUtTWHczNlpTeGlVVEVUZExONFZ1dkVuakhHWm9uZS1oX0szbGMtQWNQWW5iR0lBYnVsdHQ2Q05tY1gwNE5XY"&amp;"k1LVGxTT2FsNnBxb25BVTBUeTRnZHY3S01GdDc0Yk1QQVVTZTlING9nSTFRZUU3RC1ocTRpOWZhUlFuNzdIUFoyNk5ibU50aE5rZVREbVctN0haWlJ2dHc?oc=5")</f>
        <v>https://news.google.com/rss/articles/CBMitgNBVV95cUxOREZ2UXVRLWVkYm4yQzIxLS1kZzlwSzBDc0trRGxBVHoyOGh4UWFJN2plRjVpZVdDdm56bVl4Ump6R092S1B3MmM1d2szRHU2b2FfV2JBQnVvNDZIMXU1MXBwYnEyTFBQaE50SGllS0FSN09MUVoxS1NOdVpCalhzbTE0MEU5LThVTkhQQ3BWbWg4VVU3Xy1jT2pGekhIMmZacnlUcU94Sjdsdk5vdzMydXZvM1Q4YzlUbzVzZjh4clpsMkVfb0RkaksxMDg5bks2Wm5jallKb0hYR3EtTWotM2ZzLW44WnNYZER1Q3M0Z0k2amlld3dpTGQtRW1RTjhnMHJ2SlQzcmxBazE3UVQ2LWhXT1hhWjZvS3d4RGJqeUtTWHczNlpTeGlVVEVUZExONFZ1dkVuakhHWm9uZS1oX0szbGMtQWNQWW5iR0lBYnVsdHQ2Q05tY1gwNE5XYk1LVGxTT2FsNnBxb25BVTBUeTRnZHY3S01GdDc0Yk1QQVVTZTlING9nSTFRZUU3RC1ocTRpOWZhUlFuNzdIUFoyNk5ibU50aE5rZVREbVctN0haWlJ2dHc?oc=5</v>
      </c>
      <c r="E2" s="1" t="str">
        <f>IFERROR(__xludf.DUMMYFUNCTION("IMPORTFEED(""https://news.google.com/rss/search?q=aiphotobooth"",""items summary"", false)"),"Marketers Are Putting More Content and Quality Control in the Hands of AI  
WSJ")</f>
        <v>Marketers Are Putting More Content and Quality Control in the Hands of AI  
WSJ</v>
      </c>
    </row>
    <row r="3">
      <c r="A3" s="1" t="str">
        <f>IFERROR(__xludf.DUMMYFUNCTION("""COMPUTED_VALUE"""),"Fri, 26 May 2023 07:00:00 GMT")</f>
        <v>Fri, 26 May 2023 07:00:00 GMT</v>
      </c>
      <c r="B3" s="1" t="str">
        <f>IFERROR(__xludf.DUMMYFUNCTION("""COMPUTED_VALUE"""),"Reality Is Broken. We Have AI Photos to Blame. - WSJ")</f>
        <v>Reality Is Broken. We Have AI Photos to Blame. - WSJ</v>
      </c>
      <c r="D3" s="3" t="str">
        <f>IFERROR(__xludf.DUMMYFUNCTION("""COMPUTED_VALUE"""),"https://news.google.com/rss/articles/CBMijgNBVV95cUxQclk1OUpjcG9fSzhEcnROdlJQcl9pVGxMY1NyQnJkZk5nUXBrYlJvTElUM2xUSG83YTdXY01Eb2hvOGJ0Um9wU3diWXpTbzdtOENTcGh3a25LbXZGOS1lMU1vTkhfUUZUZy11ekJ6LXE3aEFuMlR2cTc2UGloa19hQm40RmZqcHMySUw3LVgzaEhnNTVqUEtTUWViQXlyYm"&amp;"5yb2h0dFZKeFNyM19zYUp6aGxwZTFSRDJOMWZHUGN4QnVtZ2NqWXFmSVp1d0s3VlE1VW9RX3pNVGlUcVNwUUc4b3RnTkNuemppQnotYWFJb29xM2tXVjMxUzhCMi1wX2tDVmlIY0ZHZjM3cl9EMmktRE12NFVDMTRUR19WTDZyd3NuWlllZWlaay1fWUhtQzJSUWhoQ205bWpOX2tEYVRDUnppU3Y3VjJrcWxNSTFhamNOTnN0OEJ6SWxlVzRje"&amp;"UJmM1gyX2Q4U3QzUllPRXBobTJFalJ3WVBNdzlGYjBUeDNkVFJjNzUyZGdscGphUQ?oc=5")</f>
        <v>https://news.google.com/rss/articles/CBMijgNBVV95cUxQclk1OUpjcG9fSzhEcnROdlJQcl9pVGxMY1NyQnJkZk5nUXBrYlJvTElUM2xUSG83YTdXY01Eb2hvOGJ0Um9wU3diWXpTbzdtOENTcGh3a25LbXZGOS1lMU1vTkhfUUZUZy11ekJ6LXE3aEFuMlR2cTc2UGloa19hQm40RmZqcHMySUw3LVgzaEhnNTVqUEtTUWViQXlyYm5yb2h0dFZKeFNyM19zYUp6aGxwZTFSRDJOMWZHUGN4QnVtZ2NqWXFmSVp1d0s3VlE1VW9RX3pNVGlUcVNwUUc4b3RnTkNuemppQnotYWFJb29xM2tXVjMxUzhCMi1wX2tDVmlIY0ZHZjM3cl9EMmktRE12NFVDMTRUR19WTDZyd3NuWlllZWlaay1fWUhtQzJSUWhoQ205bWpOX2tEYVRDUnppU3Y3VjJrcWxNSTFhamNOTnN0OEJ6SWxlVzRjeUJmM1gyX2Q4U3QzUllPRXBobTJFalJ3WVBNdzlGYjBUeDNkVFJjNzUyZGdscGphUQ?oc=5</v>
      </c>
      <c r="E3" s="1" t="str">
        <f>IFERROR(__xludf.DUMMYFUNCTION("""COMPUTED_VALUE"""),"Reality Is Broken. We Have AI Photos to Blame.  WSJ")</f>
        <v>Reality Is Broken. We Have AI Photos to Blame.  WSJ</v>
      </c>
    </row>
    <row r="4">
      <c r="A4" s="1" t="str">
        <f>IFERROR(__xludf.DUMMYFUNCTION("""COMPUTED_VALUE"""),"Thu, 17 Apr 2025 07:00:00 GMT")</f>
        <v>Thu, 17 Apr 2025 07:00:00 GMT</v>
      </c>
      <c r="B4" s="1" t="str">
        <f>IFERROR(__xludf.DUMMYFUNCTION("""COMPUTED_VALUE"""),"Marketers Are Putting More Content and Quality Control in the Hands of AI - WSJ")</f>
        <v>Marketers Are Putting More Content and Quality Control in the Hands of AI - WSJ</v>
      </c>
      <c r="D4" s="3" t="str">
        <f>IFERROR(__xludf.DUMMYFUNCTION("""COMPUTED_VALUE"""),"https://news.google.com/rss/articles/CBMitgNBVV95cUxNbXVWb2MwYXRaTG9UYkNXV2pDMDhETnJ5ZXJQaUhBWXhRS1puSU5lVmxGcUxNOE5FR2xNUkZjM0txRGxBZDNpVGxJLTJuX2U2QmNBTUUwbmMwcnZJS0tHeGlLM1NYeVpPaW9mSUZlaXdmUTZDbmRJUzVYbXRZS25GcWsxTTlDcURpUUtxdENESEVFLVZJa0xxbldueHJjb3"&amp;"Z6eUltVER1VGRLMzhwVHMtWjl1MzVFYWtPTjl5cVV0WTVwOWNGVTNwUDgwM1R0Y2ptV1hxUk90bFhFaHlFQjJlN2dXRnBhNmFCRUNGanhJbVRxZjY5OU5WR0tlYUpyQTlYM0F2YnVEMXJTR1RUeGVQVG1QcUdGWGVVZGc0cUJ4dUtLN1pLcEtGUUtSMnB3RU1keUxBdU1vWmQ0UkloYjFEWEdCVVRiOXNycTVYbDRhYjc0YlZIMDgzYlFDOVUtd"&amp;"VM5dUljNHFmdkVfbVRYSnlpT2JEeUdjdldFd1dfS2EzOGJRWEFQa1FMb3Y3VnpRbmZLWWl4LTBEVVpTaG51d1lSbjhkQzZSc2pha2ZvdGJIcUhZT1pqNUE?oc=5")</f>
        <v>https://news.google.com/rss/articles/CBMitgNBVV95cUxNbXVWb2MwYXRaTG9UYkNXV2pDMDhETnJ5ZXJQaUhBWXhRS1puSU5lVmxGcUxNOE5FR2xNUkZjM0txRGxBZDNpVGxJLTJuX2U2QmNBTUUwbmMwcnZJS0tHeGlLM1NYeVpPaW9mSUZlaXdmUTZDbmRJUzVYbXRZS25GcWsxTTlDcURpUUtxdENESEVFLVZJa0xxbldueHJjb3Z6eUltVER1VGRLMzhwVHMtWjl1MzVFYWtPTjl5cVV0WTVwOWNGVTNwUDgwM1R0Y2ptV1hxUk90bFhFaHlFQjJlN2dXRnBhNmFCRUNGanhJbVRxZjY5OU5WR0tlYUpyQTlYM0F2YnVEMXJTR1RUeGVQVG1QcUdGWGVVZGc0cUJ4dUtLN1pLcEtGUUtSMnB3RU1keUxBdU1vWmQ0UkloYjFEWEdCVVRiOXNycTVYbDRhYjc0YlZIMDgzYlFDOVUtdVM5dUljNHFmdkVfbVRYSnlpT2JEeUdjdldFd1dfS2EzOGJRWEFQa1FMb3Y3VnpRbmZLWWl4LTBEVVpTaG51d1lSbjhkQzZSc2pha2ZvdGJIcUhZT1pqNUE?oc=5</v>
      </c>
      <c r="E4" s="1" t="str">
        <f>IFERROR(__xludf.DUMMYFUNCTION("""COMPUTED_VALUE"""),"Marketers Are Putting More Content and Quality Control in the Hands of AI  
WSJ")</f>
        <v>Marketers Are Putting More Content and Quality Control in the Hands of AI  
WSJ</v>
      </c>
    </row>
    <row r="5">
      <c r="A5" s="1" t="str">
        <f>IFERROR(__xludf.DUMMYFUNCTION("""COMPUTED_VALUE"""),"Fri, 26 May 2023 07:00:00 GMT")</f>
        <v>Fri, 26 May 2023 07:00:00 GMT</v>
      </c>
      <c r="B5" s="1" t="str">
        <f>IFERROR(__xludf.DUMMYFUNCTION("""COMPUTED_VALUE"""),"Reality Is Broken. We Have AI Photos to Blame. - WSJ")</f>
        <v>Reality Is Broken. We Have AI Photos to Blame. - WSJ</v>
      </c>
      <c r="D5" s="3" t="str">
        <f>IFERROR(__xludf.DUMMYFUNCTION("""COMPUTED_VALUE"""),"https://news.google.com/rss/articles/CBMijgNBVV95cUxOZ3lUcHl3a25nNElTVGdqdW13bk8wMzhvWXhVZXdFZG1mR0hkZGJqYUFSa1NXOXo4UWx2d3hfcTVIT202M2pjbU1xWnJDMXdvNjlELVZONGlMOEJtRjN1VjM2VWg5dnJNZTFqdHdKM1djdzlBOE5mRUJIc2RHOS02d3N6R0FXRjVJSGt4MHZsV25ROG9uM19FSDU3UG4wTn"&amp;"c5cGpnRUJaRENLSkthTkFDTFlOeVZ1Tm9ubmlWNDVMRGFvdjl4NFE2VVIyNUMzUG40bXpld0VfUmt1REh0UGlSOTVpbU5kTDJEMDluaS1wdXUydEdCZ2V4VWFoSktuMlphLThlZ0d6QXhYX0c2Mi1FTV81SmdpYS1ieDZ6bnlVdGJvZWdYTlJKMkhyeFJUcXNUakZRdGlNTEkzOXlQX3lJMjFlUEZyOVRvbTZTajlTSzBRVktqRWd1VkFLV1Yxc"&amp;"kdaU05zWUpZck9QcXY1MXVBUHBrZUlhbVphQzhIVDFnbm9WZ3JlQVFwUWVsUnJiQQ?oc=5")</f>
        <v>https://news.google.com/rss/articles/CBMijgNBVV95cUxOZ3lUcHl3a25nNElTVGdqdW13bk8wMzhvWXhVZXdFZG1mR0hkZGJqYUFSa1NXOXo4UWx2d3hfcTVIT202M2pjbU1xWnJDMXdvNjlELVZONGlMOEJtRjN1VjM2VWg5dnJNZTFqdHdKM1djdzlBOE5mRUJIc2RHOS02d3N6R0FXRjVJSGt4MHZsV25ROG9uM19FSDU3UG4wTnc5cGpnRUJaRENLSkthTkFDTFlOeVZ1Tm9ubmlWNDVMRGFvdjl4NFE2VVIyNUMzUG40bXpld0VfUmt1REh0UGlSOTVpbU5kTDJEMDluaS1wdXUydEdCZ2V4VWFoSktuMlphLThlZ0d6QXhYX0c2Mi1FTV81SmdpYS1ieDZ6bnlVdGJvZWdYTlJKMkhyeFJUcXNUakZRdGlNTEkzOXlQX3lJMjFlUEZyOVRvbTZTajlTSzBRVktqRWd1VkFLV1YxckdaU05zWUpZck9QcXY1MXVBUHBrZUlhbVphQzhIVDFnbm9WZ3JlQVFwUWVsUnJiQQ?oc=5</v>
      </c>
      <c r="E5" s="1" t="str">
        <f>IFERROR(__xludf.DUMMYFUNCTION("""COMPUTED_VALUE"""),"Reality Is Broken. We Have AI Photos to Blame.  WSJ")</f>
        <v>Reality Is Broken. We Have AI Photos to Blame.  WSJ</v>
      </c>
    </row>
    <row r="6">
      <c r="A6" s="1" t="str">
        <f>IFERROR(__xludf.DUMMYFUNCTION("""COMPUTED_VALUE"""),"Thu, 17 Apr 2025 07:00:00 GMT")</f>
        <v>Thu, 17 Apr 2025 07:00:00 GMT</v>
      </c>
      <c r="B6" s="1" t="str">
        <f>IFERROR(__xludf.DUMMYFUNCTION("""COMPUTED_VALUE"""),"Marketers Are Putting More Content and Quality Control in the Hands of AI - WSJ")</f>
        <v>Marketers Are Putting More Content and Quality Control in the Hands of AI - WSJ</v>
      </c>
      <c r="D6" s="3" t="str">
        <f>IFERROR(__xludf.DUMMYFUNCTION("""COMPUTED_VALUE"""),"https://news.google.com/rss/articles/CBMitgNBVV95cUxQUXhmZlNycEVlMXFuUWN6clRCS09TRm5lSW56bWlHdU5tQkdhXzgzNjNEZ2pPQ1BfYlJwV3Y5NmlwY2NJS3dsZFpoQ3FOUUpCZGZLQXk0aloxTEhJT18ya21Ibm1udUZjZ0I1cVN3NnBHU1VsMkZ2TU12and1T3k2NzNObG53N05aMTVwUnJMS2ozRGpNa2VXQnhPZW9LQj"&amp;"loZm81WFA2Ulp6aUlvMzlJeUo2RUk0QzRMSkNSTFgzbWhkZE13VjR1STZySGVSX1hjX2RjZUJrLXBLWXd4cFZISDY2T0VnLV96dkYyeVRoeTcyWHItMVNLelFUMFZ3clFCbGFuNWZhR0wxcUUwMUFtVndhSjZ2b2RENzV3bURXckg3UUEyaUoyVVlRa1RDRzlWUkZzdV9HS2tXMDRPRDBENGFzbnJEa2VaeXBGNkpWX0p5OTI4Z3VpelJtRkNjN"&amp;"3ZVRWUtWGFVYVZxUTRibFBWLTFGU001aDNwb3JRbDY5WVFlUVpBdldMc0lQUm52OXlXUlI0ZzhLVHlXd3VncXhkV0dXTnlkMHI2OFBFdVY3VDQ5VG5PSVE?oc=5")</f>
        <v>https://news.google.com/rss/articles/CBMitgNBVV95cUxQUXhmZlNycEVlMXFuUWN6clRCS09TRm5lSW56bWlHdU5tQkdhXzgzNjNEZ2pPQ1BfYlJwV3Y5NmlwY2NJS3dsZFpoQ3FOUUpCZGZLQXk0aloxTEhJT18ya21Ibm1udUZjZ0I1cVN3NnBHU1VsMkZ2TU12and1T3k2NzNObG53N05aMTVwUnJMS2ozRGpNa2VXQnhPZW9LQjloZm81WFA2Ulp6aUlvMzlJeUo2RUk0QzRMSkNSTFgzbWhkZE13VjR1STZySGVSX1hjX2RjZUJrLXBLWXd4cFZISDY2T0VnLV96dkYyeVRoeTcyWHItMVNLelFUMFZ3clFCbGFuNWZhR0wxcUUwMUFtVndhSjZ2b2RENzV3bURXckg3UUEyaUoyVVlRa1RDRzlWUkZzdV9HS2tXMDRPRDBENGFzbnJEa2VaeXBGNkpWX0p5OTI4Z3VpelJtRkNjN3ZVRWUtWGFVYVZxUTRibFBWLTFGU001aDNwb3JRbDY5WVFlUVpBdldMc0lQUm52OXlXUlI0ZzhLVHlXd3VncXhkV0dXTnlkMHI2OFBFdVY3VDQ5VG5PSVE?oc=5</v>
      </c>
      <c r="E6" s="1" t="str">
        <f>IFERROR(__xludf.DUMMYFUNCTION("""COMPUTED_VALUE"""),"Marketers Are Putting More Content and Quality Control in the Hands of AI  
WSJ")</f>
        <v>Marketers Are Putting More Content and Quality Control in the Hands of AI  
WSJ</v>
      </c>
    </row>
    <row r="7">
      <c r="A7" s="1" t="str">
        <f>IFERROR(__xludf.DUMMYFUNCTION("""COMPUTED_VALUE"""),"Fri, 26 May 2023 07:00:00 GMT")</f>
        <v>Fri, 26 May 2023 07:00:00 GMT</v>
      </c>
      <c r="B7" s="1" t="str">
        <f>IFERROR(__xludf.DUMMYFUNCTION("""COMPUTED_VALUE"""),"Reality Is Broken. We Have AI Photos to Blame. - WSJ")</f>
        <v>Reality Is Broken. We Have AI Photos to Blame. - WSJ</v>
      </c>
      <c r="D7" s="3" t="str">
        <f>IFERROR(__xludf.DUMMYFUNCTION("""COMPUTED_VALUE"""),"https://news.google.com/rss/articles/CBMijgNBVV95cUxPX21TSHpZZERNYlFuUTBKdnhRZzdLRTV0cnY1N3ppZFM5VFp4cVlub0xIZ3Z2OHVHajcxQkY2UzlId1dtU0FCSGhUanhPZEk0T1ZNbkZSMHdiWG5ObGF4UDlON1M3LTAwX0FOZ18zLTlRRC1INGYzUGo5dVRrLW43cW4ydWpWd213VGk5bnMyNDhJb1RwYlhoeUdSWktPaW"&amp;"I1eGl0aWFTTGdmdEpBV0JtNFJZREQtNGdSdXpNVFJVWURxbllpc0lmckMyUVhzbXJ2T2pZWDdRQlNNeFRxSjRhRUNfRnFKZDE4OVV0Q2VJZkJRSVl2a0E0U0gta1JTbUUxOEhTaVcxNnM2SEdOaFVpVTlfTVNuNV9fQU9sNHlVdlA0dXdPd25hLTVRZmN6X1YtYnMtZHhQeXRCcHhVOThJNVBHajVYbldvTDJoVGVRcnM3eE9JeDNGdEFodEs0U"&amp;"lo4MHEwSHljLVpYRGtiRXBFSXBYYWRkUUxGaHQ3S0hVRDl3eFF5ejZJZlpvT2JiQQ?oc=5")</f>
        <v>https://news.google.com/rss/articles/CBMijgNBVV95cUxPX21TSHpZZERNYlFuUTBKdnhRZzdLRTV0cnY1N3ppZFM5VFp4cVlub0xIZ3Z2OHVHajcxQkY2UzlId1dtU0FCSGhUanhPZEk0T1ZNbkZSMHdiWG5ObGF4UDlON1M3LTAwX0FOZ18zLTlRRC1INGYzUGo5dVRrLW43cW4ydWpWd213VGk5bnMyNDhJb1RwYlhoeUdSWktPaWI1eGl0aWFTTGdmdEpBV0JtNFJZREQtNGdSdXpNVFJVWURxbllpc0lmckMyUVhzbXJ2T2pZWDdRQlNNeFRxSjRhRUNfRnFKZDE4OVV0Q2VJZkJRSVl2a0E0U0gta1JTbUUxOEhTaVcxNnM2SEdOaFVpVTlfTVNuNV9fQU9sNHlVdlA0dXdPd25hLTVRZmN6X1YtYnMtZHhQeXRCcHhVOThJNVBHajVYbldvTDJoVGVRcnM3eE9JeDNGdEFodEs0Ulo4MHEwSHljLVpYRGtiRXBFSXBYYWRkUUxGaHQ3S0hVRDl3eFF5ejZJZlpvT2JiQQ?oc=5</v>
      </c>
      <c r="E7" s="1" t="str">
        <f>IFERROR(__xludf.DUMMYFUNCTION("""COMPUTED_VALUE"""),"Reality Is Broken. We Have AI Photos to Blame.  WSJ")</f>
        <v>Reality Is Broken. We Have AI Photos to Blame.  WSJ</v>
      </c>
    </row>
    <row r="8">
      <c r="A8" s="1" t="str">
        <f>IFERROR(__xludf.DUMMYFUNCTION("""COMPUTED_VALUE"""),"Thu, 17 Apr 2025 07:00:00 GMT")</f>
        <v>Thu, 17 Apr 2025 07:00:00 GMT</v>
      </c>
      <c r="B8" s="1" t="str">
        <f>IFERROR(__xludf.DUMMYFUNCTION("""COMPUTED_VALUE"""),"Marketers Are Putting More Content and Quality Control in the Hands of AI - WSJ")</f>
        <v>Marketers Are Putting More Content and Quality Control in the Hands of AI - WSJ</v>
      </c>
      <c r="D8" s="3" t="str">
        <f>IFERROR(__xludf.DUMMYFUNCTION("""COMPUTED_VALUE"""),"https://news.google.com/rss/articles/CBMitgNBVV95cUxOZW81b1oyanRycl9qNmVncXYwQzBEcG5BaGZZS3RsVWZLaW1zRVZpMTU5Z1ljeFVlOG9sM0V4SzlXVTdXQXhRSml1OUVLTnMzeUE2ckczRDhiWXpDVTJjNmN2VEJQbzVxZWdaNDZVRnNHN0loelNXTE43NTczX2gwYTdocjM2c25VOEpUd1dUdzBEOVZrMDNjeGRoUGNsbm"&amp;"RzUllIQjNYdnZ5S3QwSmRKLTlfMjc5blFPUUtKZDYxb0VaYmJFUmdINl9QUHpSd3E3Smlrdk9lUVpDZ2M2M1hWUkRpQUVWMmlLQW1VUjB5US1yR25SckJlUWxYWHZaZGQ1UmRNVk5rd0d1RVhvTUlxR0VJclpiaGhjRDZGR1h2WmJEMER0dmJKMlFISnBzYVpSZ1RieURmaHNqckdLYTJ4bllkYUtxMjNudVVuZENlNjAwUDRXUFppczV4RDJvO"&amp;"GFxTlFfck55OTE4TlhTNmdVd21kbkZfNHQ3Z1JoYkROQmRRMms3Q2FoS29hMVNSaDBZUjR1ZzdGdHNCUWh6eXBqak5Bb1FlaDVNbDY0dnVEcUJtRTYyMVE?oc=5")</f>
        <v>https://news.google.com/rss/articles/CBMitgNBVV95cUxOZW81b1oyanRycl9qNmVncXYwQzBEcG5BaGZZS3RsVWZLaW1zRVZpMTU5Z1ljeFVlOG9sM0V4SzlXVTdXQXhRSml1OUVLTnMzeUE2ckczRDhiWXpDVTJjNmN2VEJQbzVxZWdaNDZVRnNHN0loelNXTE43NTczX2gwYTdocjM2c25VOEpUd1dUdzBEOVZrMDNjeGRoUGNsbmRzUllIQjNYdnZ5S3QwSmRKLTlfMjc5blFPUUtKZDYxb0VaYmJFUmdINl9QUHpSd3E3Smlrdk9lUVpDZ2M2M1hWUkRpQUVWMmlLQW1VUjB5US1yR25SckJlUWxYWHZaZGQ1UmRNVk5rd0d1RVhvTUlxR0VJclpiaGhjRDZGR1h2WmJEMER0dmJKMlFISnBzYVpSZ1RieURmaHNqckdLYTJ4bllkYUtxMjNudVVuZENlNjAwUDRXUFppczV4RDJvOGFxTlFfck55OTE4TlhTNmdVd21kbkZfNHQ3Z1JoYkROQmRRMms3Q2FoS29hMVNSaDBZUjR1ZzdGdHNCUWh6eXBqak5Bb1FlaDVNbDY0dnVEcUJtRTYyMVE?oc=5</v>
      </c>
      <c r="E8" s="1" t="str">
        <f>IFERROR(__xludf.DUMMYFUNCTION("""COMPUTED_VALUE"""),"Marketers Are Putting More Content and Quality Control in the Hands of AI  
WSJ")</f>
        <v>Marketers Are Putting More Content and Quality Control in the Hands of AI  
WSJ</v>
      </c>
    </row>
    <row r="9">
      <c r="A9" s="1" t="str">
        <f>IFERROR(__xludf.DUMMYFUNCTION("""COMPUTED_VALUE"""),"Fri, 26 May 2023 07:00:00 GMT")</f>
        <v>Fri, 26 May 2023 07:00:00 GMT</v>
      </c>
      <c r="B9" s="1" t="str">
        <f>IFERROR(__xludf.DUMMYFUNCTION("""COMPUTED_VALUE"""),"Reality Is Broken. We Have AI Photos to Blame. - WSJ")</f>
        <v>Reality Is Broken. We Have AI Photos to Blame. - WSJ</v>
      </c>
      <c r="D9" s="3" t="str">
        <f>IFERROR(__xludf.DUMMYFUNCTION("""COMPUTED_VALUE"""),"https://news.google.com/rss/articles/CBMijgNBVV95cUxNSDZickx1UC1NVjNfN0RuZlVRc1p5eUo3Z01OUmczUXYxUTNHckdtalF3MWNibjlaUUc0OXVUS2psV3JHZFJOT25fU1JPdjhZYlJJa09OdU1LZTlrZ1A2SDJMSV9DTlBScUJxU3Rad1BrYU1HekJ4MlU2U3lWSUdmbEVwUzRKa3ZuNTJtM1VfU21GNGw0TngwdVdPY1FUWm"&amp;"JWYnA4YTBvZmpIcDB5RXVYMkJlb0pmUUlITUlXcHF6US1aOWUxeFN5RTMyYmlWVnlGdFozeEMyTjZJU3lWLXE5RjY0VDJaUFp3ZzRNMEJ1ZUt2cDNxbkg0MWY2a0w1YjFISGF1WFEya3NscFg5UHNSejU0TzFGZlZFQ0M0QW9VSjF3MV9BdDMxLXc2OXFtX0ZxZXpzZE14WU81TUppLTdZeWk1Z1V1R0EwUFRWZUo1ZHlUQzhTSFZZcHg2U2x2Y"&amp;"TZXTmJ0T0tfVHlMZHpURmFmQUYzU3Ric01FckNxY2Q1WmV2RVBjakJRQ1doZ2dCUQ?oc=5")</f>
        <v>https://news.google.com/rss/articles/CBMijgNBVV95cUxNSDZickx1UC1NVjNfN0RuZlVRc1p5eUo3Z01OUmczUXYxUTNHckdtalF3MWNibjlaUUc0OXVUS2psV3JHZFJOT25fU1JPdjhZYlJJa09OdU1LZTlrZ1A2SDJMSV9DTlBScUJxU3Rad1BrYU1HekJ4MlU2U3lWSUdmbEVwUzRKa3ZuNTJtM1VfU21GNGw0TngwdVdPY1FUWmJWYnA4YTBvZmpIcDB5RXVYMkJlb0pmUUlITUlXcHF6US1aOWUxeFN5RTMyYmlWVnlGdFozeEMyTjZJU3lWLXE5RjY0VDJaUFp3ZzRNMEJ1ZUt2cDNxbkg0MWY2a0w1YjFISGF1WFEya3NscFg5UHNSejU0TzFGZlZFQ0M0QW9VSjF3MV9BdDMxLXc2OXFtX0ZxZXpzZE14WU81TUppLTdZeWk1Z1V1R0EwUFRWZUo1ZHlUQzhTSFZZcHg2U2x2YTZXTmJ0T0tfVHlMZHpURmFmQUYzU3Ric01FckNxY2Q1WmV2RVBjakJRQ1doZ2dCUQ?oc=5</v>
      </c>
      <c r="E9" s="1" t="str">
        <f>IFERROR(__xludf.DUMMYFUNCTION("""COMPUTED_VALUE"""),"Reality Is Broken. We Have AI Photos to Blame.  WSJ")</f>
        <v>Reality Is Broken. We Have AI Photos to Blame.  WSJ</v>
      </c>
    </row>
    <row r="10">
      <c r="A10" s="1" t="str">
        <f>IFERROR(__xludf.DUMMYFUNCTION("""COMPUTED_VALUE"""),"Thu, 17 Apr 2025 07:00:00 GMT")</f>
        <v>Thu, 17 Apr 2025 07:00:00 GMT</v>
      </c>
      <c r="B10" s="1" t="str">
        <f>IFERROR(__xludf.DUMMYFUNCTION("""COMPUTED_VALUE"""),"Marketers Are Putting More Content and Quality Control in the Hands of AI - WSJ")</f>
        <v>Marketers Are Putting More Content and Quality Control in the Hands of AI - WSJ</v>
      </c>
      <c r="D10" s="3" t="str">
        <f>IFERROR(__xludf.DUMMYFUNCTION("""COMPUTED_VALUE"""),"https://news.google.com/rss/articles/CBMitgNBVV95cUxNN0dRS3d0cTYzblpCc0w1YXpDSUgwX3V6THNkUWw2azQ4U1BtLVlWakV6Vzlpc3VlNFM5Y0NWSEhJZmc1ODJkaFNZaWYtcVducVhpeEJDYUZRYmpUcFAtSHlDWW9EZFdRZHBXSFRrbUhkUjUxcUNRX3NkTkdfNHhzdE51d2Q3Q2JuSlg0dkpFRmlFcFNwZHh5NGl1UlU5Sy"&amp;"1VcHZTUFFpZWRHR3dIZkNzQU4waWVVWmJXMlJrdjBXVE9XRVJSWFZOZkNtLWIxNlIzUUoyUGUxM0JuNU14bElGb1ZYWE9ZWW9OZWxYVHZUd1pzQUh0MzY1V2JacG5fbE5udTFsTmNhMUVtMnNTdlk1SHpwUDQxZV96MTdabEcyaUIxUlhoa0puSllrOVJsWjVvN2laWnFtY2tzLUk5V3VvUWJBZW1JNUxxZDljWVAwWDRTcExBb2pnYnlZQVVVS"&amp;"TFSNC0wTzQ1NE1Nc1B0OEtGRGxqVE5fdGpjU0wwdWttUl93VnFsYWhoM0wtUlliZzVvRW9oTHF1RXVUd0R2VExVR1dPYXhJRlhjSFh3WEFSM0l5OS0yOWc?oc=5")</f>
        <v>https://news.google.com/rss/articles/CBMitgNBVV95cUxNN0dRS3d0cTYzblpCc0w1YXpDSUgwX3V6THNkUWw2azQ4U1BtLVlWakV6Vzlpc3VlNFM5Y0NWSEhJZmc1ODJkaFNZaWYtcVducVhpeEJDYUZRYmpUcFAtSHlDWW9EZFdRZHBXSFRrbUhkUjUxcUNRX3NkTkdfNHhzdE51d2Q3Q2JuSlg0dkpFRmlFcFNwZHh5NGl1UlU5Sy1VcHZTUFFpZWRHR3dIZkNzQU4waWVVWmJXMlJrdjBXVE9XRVJSWFZOZkNtLWIxNlIzUUoyUGUxM0JuNU14bElGb1ZYWE9ZWW9OZWxYVHZUd1pzQUh0MzY1V2JacG5fbE5udTFsTmNhMUVtMnNTdlk1SHpwUDQxZV96MTdabEcyaUIxUlhoa0puSllrOVJsWjVvN2laWnFtY2tzLUk5V3VvUWJBZW1JNUxxZDljWVAwWDRTcExBb2pnYnlZQVVVSTFSNC0wTzQ1NE1Nc1B0OEtGRGxqVE5fdGpjU0wwdWttUl93VnFsYWhoM0wtUlliZzVvRW9oTHF1RXVUd0R2VExVR1dPYXhJRlhjSFh3WEFSM0l5OS0yOWc?oc=5</v>
      </c>
      <c r="E10" s="1" t="str">
        <f>IFERROR(__xludf.DUMMYFUNCTION("""COMPUTED_VALUE"""),"Marketers Are Putting More Content and Quality Control in the Hands of AI  
WSJ")</f>
        <v>Marketers Are Putting More Content and Quality Control in the Hands of AI  
WSJ</v>
      </c>
    </row>
    <row r="11">
      <c r="A11" s="1" t="str">
        <f>IFERROR(__xludf.DUMMYFUNCTION("""COMPUTED_VALUE"""),"Fri, 26 May 2023 07:00:00 GMT")</f>
        <v>Fri, 26 May 2023 07:00:00 GMT</v>
      </c>
      <c r="B11" s="1" t="str">
        <f>IFERROR(__xludf.DUMMYFUNCTION("""COMPUTED_VALUE"""),"Reality Is Broken. We Have AI Photos to Blame. - WSJ")</f>
        <v>Reality Is Broken. We Have AI Photos to Blame. - WSJ</v>
      </c>
      <c r="D11" s="3" t="str">
        <f>IFERROR(__xludf.DUMMYFUNCTION("""COMPUTED_VALUE"""),"https://news.google.com/rss/articles/CBMijgNBVV95cUxPdXlseno3UE9nZXpqUU5iSTNvd2hnQmRrdXBQRlhFakZOcEVsZFZEbzExZzYzajltaXNWd2x5SW1oSURWOXRod0IzdndtZHlBTlllbE0zcXdWQUotMlFTM0lDczR2UklvNnBCZWRnYVNLQ0dCU01oVWFlQzlqdVdmZTNjOU40M0FMdkZRT0ZSUmNXVHgydXYtM2JjWGZnem"&amp;"ZnNGprVFpOMUdGQ1hjeXkxTnk2SWRLUmlzdFVQd0NNXzVwMUk1VkhkSjZJZ1AxM2JwR21ENjNOYWQ2Wlo2QzFzY1daeVU1MHFlbVdnNlRZSlRwVlJONGM2Tk9hOHVSdEJ2RElMWUoyRDA5cF90a041UHFOX19ld1VjNkcwZXdCS1FxUkQwMGJCV2pxM2hPVkFrNU5Xbk5vVnZBUzY1aWdtY3l4OGRVZUYzdUFyVENFNGVvNXlDUlMwVFdJMEwzc"&amp;"EN6Y2tfOGdHbm1OV0ZZMTYxdHRJTmF0Nl9heDZnc3Q4RE1vbDRFcEFsMF9Gd2VSQQ?oc=5")</f>
        <v>https://news.google.com/rss/articles/CBMijgNBVV95cUxPdXlseno3UE9nZXpqUU5iSTNvd2hnQmRrdXBQRlhFakZOcEVsZFZEbzExZzYzajltaXNWd2x5SW1oSURWOXRod0IzdndtZHlBTlllbE0zcXdWQUotMlFTM0lDczR2UklvNnBCZWRnYVNLQ0dCU01oVWFlQzlqdVdmZTNjOU40M0FMdkZRT0ZSUmNXVHgydXYtM2JjWGZnemZnNGprVFpOMUdGQ1hjeXkxTnk2SWRLUmlzdFVQd0NNXzVwMUk1VkhkSjZJZ1AxM2JwR21ENjNOYWQ2Wlo2QzFzY1daeVU1MHFlbVdnNlRZSlRwVlJONGM2Tk9hOHVSdEJ2RElMWUoyRDA5cF90a041UHFOX19ld1VjNkcwZXdCS1FxUkQwMGJCV2pxM2hPVkFrNU5Xbk5vVnZBUzY1aWdtY3l4OGRVZUYzdUFyVENFNGVvNXlDUlMwVFdJMEwzcEN6Y2tfOGdHbm1OV0ZZMTYxdHRJTmF0Nl9heDZnc3Q4RE1vbDRFcEFsMF9Gd2VSQQ?oc=5</v>
      </c>
      <c r="E11" s="1" t="str">
        <f>IFERROR(__xludf.DUMMYFUNCTION("""COMPUTED_VALUE"""),"Reality Is Broken. We Have AI Photos to Blame.  WSJ")</f>
        <v>Reality Is Broken. We Have AI Photos to Blame.  WSJ</v>
      </c>
    </row>
    <row r="12">
      <c r="A12" s="1" t="str">
        <f>IFERROR(__xludf.DUMMYFUNCTION("""COMPUTED_VALUE"""),"Thu, 17 Apr 2025 07:00:00 GMT")</f>
        <v>Thu, 17 Apr 2025 07:00:00 GMT</v>
      </c>
      <c r="B12" s="1" t="str">
        <f>IFERROR(__xludf.DUMMYFUNCTION("""COMPUTED_VALUE"""),"Marketers Are Putting More Content and Quality Control in the Hands of AI - WSJ")</f>
        <v>Marketers Are Putting More Content and Quality Control in the Hands of AI - WSJ</v>
      </c>
      <c r="D12" s="3" t="str">
        <f>IFERROR(__xludf.DUMMYFUNCTION("""COMPUTED_VALUE"""),"https://news.google.com/rss/articles/CBMitgNBVV95cUxQYXU4dVd2VHItMUp2bzJCM3VpSXBaQ2R5MG9OZktSa045clRfLVd0ajBYRGI4RHNiY0ZwR25Fc3puVktnbmpjU3lyV01FcFBJWVp3TzhqdTNRbGVPZkRwMDVxZ0dFZGFGM0E5R3BiaGNpZjRwWmh5ZkNvM2JoLWlJNGhQTTJQOWlEa0xnalVValJHdkRqeEtPeXFHaGVpSD"&amp;"NEbjZJNEZsOTZPSW5DcnVXaWdDa0pGNlFUTkJyQkJSSHFjb1Z4UXdwUjBnTjZCNWJQRy1JTVRYOVhaUG10MGQ5SEMtS3JvRzBoRmVZN3lCMG0wakM2Q0FTRDlmMWllVi1XRWpXMzlsYkowZW4wREduRmp2WEM5b1h0blFWN1h2Q3c0eURGQ3hCVVZBRkYtOU9EOW8xRXZHbnNnQU42RTlSZXUtbS0xTzhnTVpIVFhoYVNtTTVZYkNIcGNPSDNsU"&amp;"VFfUUN3THYxY1ZiS2x4MnU5akFDMEdjVnBVQkE4Tzd2WVZGbzl4TnhRSVpFUjY4V1lnQzJnVGZETFRPR2lLWU5NZGZFb0s3WTRIdXFqU1JzQ19GcnFYRnc?oc=5")</f>
        <v>https://news.google.com/rss/articles/CBMitgNBVV95cUxQYXU4dVd2VHItMUp2bzJCM3VpSXBaQ2R5MG9OZktSa045clRfLVd0ajBYRGI4RHNiY0ZwR25Fc3puVktnbmpjU3lyV01FcFBJWVp3TzhqdTNRbGVPZkRwMDVxZ0dFZGFGM0E5R3BiaGNpZjRwWmh5ZkNvM2JoLWlJNGhQTTJQOWlEa0xnalVValJHdkRqeEtPeXFHaGVpSDNEbjZJNEZsOTZPSW5DcnVXaWdDa0pGNlFUTkJyQkJSSHFjb1Z4UXdwUjBnTjZCNWJQRy1JTVRYOVhaUG10MGQ5SEMtS3JvRzBoRmVZN3lCMG0wakM2Q0FTRDlmMWllVi1XRWpXMzlsYkowZW4wREduRmp2WEM5b1h0blFWN1h2Q3c0eURGQ3hCVVZBRkYtOU9EOW8xRXZHbnNnQU42RTlSZXUtbS0xTzhnTVpIVFhoYVNtTTVZYkNIcGNPSDNsUVFfUUN3THYxY1ZiS2x4MnU5akFDMEdjVnBVQkE4Tzd2WVZGbzl4TnhRSVpFUjY4V1lnQzJnVGZETFRPR2lLWU5NZGZFb0s3WTRIdXFqU1JzQ19GcnFYRnc?oc=5</v>
      </c>
      <c r="E12" s="1" t="str">
        <f>IFERROR(__xludf.DUMMYFUNCTION("""COMPUTED_VALUE"""),"Marketers Are Putting More Content and Quality Control in the Hands of AI  
WSJ")</f>
        <v>Marketers Are Putting More Content and Quality Control in the Hands of AI  
WSJ</v>
      </c>
    </row>
    <row r="13">
      <c r="A13" s="1" t="str">
        <f>IFERROR(__xludf.DUMMYFUNCTION("""COMPUTED_VALUE"""),"Fri, 26 May 2023 07:00:00 GMT")</f>
        <v>Fri, 26 May 2023 07:00:00 GMT</v>
      </c>
      <c r="B13" s="1" t="str">
        <f>IFERROR(__xludf.DUMMYFUNCTION("""COMPUTED_VALUE"""),"Reality Is Broken. We Have AI Photos to Blame. - WSJ")</f>
        <v>Reality Is Broken. We Have AI Photos to Blame. - WSJ</v>
      </c>
      <c r="D13" s="3" t="str">
        <f>IFERROR(__xludf.DUMMYFUNCTION("""COMPUTED_VALUE"""),"https://news.google.com/rss/articles/CBMijgNBVV95cUxQQUtUdDVUSU9jc3hTWkY0NnI0WWNuV3RrX0drWTIxeHJjMzVVMkw0Q19VNnc0RElfRnJjOWJnTDJELTN2SXRiczBRWGhLOV9MOE41NGJqakNnV0twc0owdEhjSTZKZVNob3FXcXA5LVE2RXpnd2NLQTdkQUQ3SnZKejVrNHNsY04za095eU9QdUlOMGN0V1dHRHVFZTlyMU"&amp;"NiYTBkcU1tM292WU43VVRRVk5DNEI0VTZKbUkzV0ZKOEk1SGUzcXlWSkV4NEhJa1pOaVpjVzVBdWpLNTFSYUhVTUpKeFZfUHN6bVREZGNkallxcUo0cV9YSjRMY0c4SkJ4WXJoUXJlVFByTlZVVzNHeGZ1WkRPUTM5di13UHdva3FJd25QVktLaEpCazJMMXBnYnkyWTk0b3RHZVNVY2xGMm1ZOHNGcl8zVWppMWlsM3Y4QVp0NGM2QTY3Tjg0N"&amp;"kRNWUwwS0FZeXFIUEc3WHA4bzRaUGptUFFIeHdKb3loVnZjOHlJWUgtOUM4ZmlPdw?oc=5")</f>
        <v>https://news.google.com/rss/articles/CBMijgNBVV95cUxQQUtUdDVUSU9jc3hTWkY0NnI0WWNuV3RrX0drWTIxeHJjMzVVMkw0Q19VNnc0RElfRnJjOWJnTDJELTN2SXRiczBRWGhLOV9MOE41NGJqakNnV0twc0owdEhjSTZKZVNob3FXcXA5LVE2RXpnd2NLQTdkQUQ3SnZKejVrNHNsY04za095eU9QdUlOMGN0V1dHRHVFZTlyMUNiYTBkcU1tM292WU43VVRRVk5DNEI0VTZKbUkzV0ZKOEk1SGUzcXlWSkV4NEhJa1pOaVpjVzVBdWpLNTFSYUhVTUpKeFZfUHN6bVREZGNkallxcUo0cV9YSjRMY0c4SkJ4WXJoUXJlVFByTlZVVzNHeGZ1WkRPUTM5di13UHdva3FJd25QVktLaEpCazJMMXBnYnkyWTk0b3RHZVNVY2xGMm1ZOHNGcl8zVWppMWlsM3Y4QVp0NGM2QTY3Tjg0NkRNWUwwS0FZeXFIUEc3WHA4bzRaUGptUFFIeHdKb3loVnZjOHlJWUgtOUM4ZmlPdw?oc=5</v>
      </c>
      <c r="E13" s="1" t="str">
        <f>IFERROR(__xludf.DUMMYFUNCTION("""COMPUTED_VALUE"""),"Reality Is Broken. We Have AI Photos to Blame.  WSJ")</f>
        <v>Reality Is Broken. We Have AI Photos to Blame.  WSJ</v>
      </c>
    </row>
    <row r="14">
      <c r="A14" s="1" t="str">
        <f>IFERROR(__xludf.DUMMYFUNCTION("""COMPUTED_VALUE"""),"Thu, 17 Apr 2025 07:00:00 GMT")</f>
        <v>Thu, 17 Apr 2025 07:00:00 GMT</v>
      </c>
      <c r="B14" s="1" t="str">
        <f>IFERROR(__xludf.DUMMYFUNCTION("""COMPUTED_VALUE"""),"Marketers Are Putting More Content and Quality Control in the Hands of AI - WSJ")</f>
        <v>Marketers Are Putting More Content and Quality Control in the Hands of AI - WSJ</v>
      </c>
      <c r="D14" s="3" t="str">
        <f>IFERROR(__xludf.DUMMYFUNCTION("""COMPUTED_VALUE"""),"https://news.google.com/rss/articles/CBMitgNBVV95cUxQOFBWYzVSMmNnRUZYZzdLVVdfSmVqUUcwcjFPOGlJTGJadmxmdkc3WUF3ZXRnMWhxcXVXSVlHTzM2QmNXU1RxbWNoaTFBT0t1YUNFeHI5NHRtWS1YeE1tbmJVcGhBUHVTaGU2R3YwOFhtMV9SQm9JUDZQQmJPS0ZUQkYwQVpaTU5oWnE3c2FyclVmaFpGczZhM3BRbHhQVV"&amp;"FKRzBZNGVkcFpyYmpvR2ZfYVFuOGF6MFc5RkJMcTl3aXU1dExXb3ZzMkJESDZOZ2xObWRXTm93SmRCQ1lzV2pqSFlTb0VTbG5Wel9YZEU5eDJVZnNnQU1ScXJRY1VqMGp5dEpoZ1hlMUhoa0V6SWdmY1FoQVYzSENNSWF1SUpkUmUxN05ZYUw0RVZOSVRzSjB2UU8xNWdXSWRSN3h4aXNRTS0tVHBwcWZqZnR2Zkp3VGJKel9ZNFRUR0FNVWM5a"&amp;"lMxNzBUUHNLdlFwRm1LYVNNYUhUQ2lUcm96X3JiTU1fM0k3UFFia0xwVzU5TWd3b2Z4NXFxTzBQM0lYWlE1OHRPMnVxRm52NUpmT3NxcEUxZ2xhRlBpZWc?oc=5")</f>
        <v>https://news.google.com/rss/articles/CBMitgNBVV95cUxQOFBWYzVSMmNnRUZYZzdLVVdfSmVqUUcwcjFPOGlJTGJadmxmdkc3WUF3ZXRnMWhxcXVXSVlHTzM2QmNXU1RxbWNoaTFBT0t1YUNFeHI5NHRtWS1YeE1tbmJVcGhBUHVTaGU2R3YwOFhtMV9SQm9JUDZQQmJPS0ZUQkYwQVpaTU5oWnE3c2FyclVmaFpGczZhM3BRbHhQVVFKRzBZNGVkcFpyYmpvR2ZfYVFuOGF6MFc5RkJMcTl3aXU1dExXb3ZzMkJESDZOZ2xObWRXTm93SmRCQ1lzV2pqSFlTb0VTbG5Wel9YZEU5eDJVZnNnQU1ScXJRY1VqMGp5dEpoZ1hlMUhoa0V6SWdmY1FoQVYzSENNSWF1SUpkUmUxN05ZYUw0RVZOSVRzSjB2UU8xNWdXSWRSN3h4aXNRTS0tVHBwcWZqZnR2Zkp3VGJKel9ZNFRUR0FNVWM5alMxNzBUUHNLdlFwRm1LYVNNYUhUQ2lUcm96X3JiTU1fM0k3UFFia0xwVzU5TWd3b2Z4NXFxTzBQM0lYWlE1OHRPMnVxRm52NUpmT3NxcEUxZ2xhRlBpZWc?oc=5</v>
      </c>
      <c r="E14" s="1" t="str">
        <f>IFERROR(__xludf.DUMMYFUNCTION("""COMPUTED_VALUE"""),"Marketers Are Putting More Content and Quality Control in the Hands of AI  
WSJ")</f>
        <v>Marketers Are Putting More Content and Quality Control in the Hands of AI  
WSJ</v>
      </c>
    </row>
    <row r="15">
      <c r="A15" s="1" t="str">
        <f>IFERROR(__xludf.DUMMYFUNCTION("""COMPUTED_VALUE"""),"Fri, 26 May 2023 07:00:00 GMT")</f>
        <v>Fri, 26 May 2023 07:00:00 GMT</v>
      </c>
      <c r="B15" s="1" t="str">
        <f>IFERROR(__xludf.DUMMYFUNCTION("""COMPUTED_VALUE"""),"Reality Is Broken. We Have AI Photos to Blame. - WSJ")</f>
        <v>Reality Is Broken. We Have AI Photos to Blame. - WSJ</v>
      </c>
      <c r="D15" s="3" t="str">
        <f>IFERROR(__xludf.DUMMYFUNCTION("""COMPUTED_VALUE"""),"https://news.google.com/rss/articles/CBMijgNBVV95cUxQeDRRcHRHNk5XaWl0YWp3UFVIMWh4T2pTdjhMeWFDRl9ENkUtSjMwUldOWG9hakVxcDVkZUppNUNobXVpcjBjS2tRN3d4eG1LY2tEcWZxWFR2VlphaWZXb2dvbmtLZEJWYVp0TVd4YWl5ZFU1cDlMd2dpS2FpdjVhWFVoVnFZdGtuaGZ5dlVveGhUR1JERTlCcGRFemNfTk"&amp;"1mV2JkRDJoeUU0YnhkVk9PUDFkeXRUc3J6dmNWLTNEbEZ4OUhrWXhhVWJUYmxwcFFIT2JyYU8yRzk0OE1KZW9UMGZ2ak1MWnc1Sll3MzJiN3RXTFpGUWo0MnEzelRnRXQ2MWZXdE1UbmZPdWk4OUMtVk5kdk9zU3JDaUQ4UmstUEh1dFN2bzZaT0xvSGotZDBaWmlXMU1QWHB2cmxpOHV1OW9qZWZfRDFXNXpoTHB3MndMRE9Vb3JUQkRyOFRCY"&amp;"3pJajlQcTRLX3lsWm9wbklEdC1IYzNFMHNwX0V0SkZiY3BJbnFhemJXbkZkTDhHdw?oc=5")</f>
        <v>https://news.google.com/rss/articles/CBMijgNBVV95cUxQeDRRcHRHNk5XaWl0YWp3UFVIMWh4T2pTdjhMeWFDRl9ENkUtSjMwUldOWG9hakVxcDVkZUppNUNobXVpcjBjS2tRN3d4eG1LY2tEcWZxWFR2VlphaWZXb2dvbmtLZEJWYVp0TVd4YWl5ZFU1cDlMd2dpS2FpdjVhWFVoVnFZdGtuaGZ5dlVveGhUR1JERTlCcGRFemNfTk1mV2JkRDJoeUU0YnhkVk9PUDFkeXRUc3J6dmNWLTNEbEZ4OUhrWXhhVWJUYmxwcFFIT2JyYU8yRzk0OE1KZW9UMGZ2ak1MWnc1Sll3MzJiN3RXTFpGUWo0MnEzelRnRXQ2MWZXdE1UbmZPdWk4OUMtVk5kdk9zU3JDaUQ4UmstUEh1dFN2bzZaT0xvSGotZDBaWmlXMU1QWHB2cmxpOHV1OW9qZWZfRDFXNXpoTHB3MndMRE9Vb3JUQkRyOFRCY3pJajlQcTRLX3lsWm9wbklEdC1IYzNFMHNwX0V0SkZiY3BJbnFhemJXbkZkTDhHdw?oc=5</v>
      </c>
      <c r="E15" s="1" t="str">
        <f>IFERROR(__xludf.DUMMYFUNCTION("""COMPUTED_VALUE"""),"Reality Is Broken. We Have AI Photos to Blame.  WSJ")</f>
        <v>Reality Is Broken. We Have AI Photos to Blame.  WSJ</v>
      </c>
    </row>
    <row r="16">
      <c r="A16" s="1" t="str">
        <f>IFERROR(__xludf.DUMMYFUNCTION("""COMPUTED_VALUE"""),"Thu, 17 Apr 2025 07:00:00 GMT")</f>
        <v>Thu, 17 Apr 2025 07:00:00 GMT</v>
      </c>
      <c r="B16" s="1" t="str">
        <f>IFERROR(__xludf.DUMMYFUNCTION("""COMPUTED_VALUE"""),"Marketers Are Putting More Content and Quality Control in the Hands of AI - WSJ")</f>
        <v>Marketers Are Putting More Content and Quality Control in the Hands of AI - WSJ</v>
      </c>
      <c r="D16" s="3" t="str">
        <f>IFERROR(__xludf.DUMMYFUNCTION("""COMPUTED_VALUE"""),"https://news.google.com/rss/articles/CBMitgNBVV95cUxPZDJqTURMdzkxeG43RWstcUg2WVJuNmVZcno3U3RBbzNFd1RESzIwTkYyRnlIcGg4TTNpbnJqYXJ5b2tGMUFUQzQxYlN1YUttMnpTYmZrNHRuSkhsOExKVXZ3MHJvRnlKV05HcWhma0pkVklTRWx2THFMbWpWX25vYWVSaURoeTBsTDNVbVVHUHlhdmdmb002ODlqNUZLUk"&amp;"dYM204OFZvV0dIV2tpUGxjcm4xLUFYUHhNSU1URGZRbm93RVdNcnZBTENJaDY5MGtiYVFTNVJGcVFFblNxYUxLNkhIOF81LXUyaERLNzBKQnNXTThVZVhCeUg3cUUxcm1qenBkSk9ld1J4QTdPbUpBSGhDMU93Nm5IVE5ZUmV4MW1sODZjdG5BZm5zY2hQcUJESks5ZU9sN3Q4V21FRXlrdU43allSQ0tZa1dYRlY5WjdVcV80UkM1eFNybHFsb"&amp;"25XTnFHa3Y5Tk1xSXdUcjljYklSUWhnTkI5bXE1N3FjQ0ZkRU9VeGdtcGdLWUNBQmFCN2VLZkhoTFNNbU9XYThHTWRKeTJJd2kwZEctRVp4UkZCanZSRnc?oc=5")</f>
        <v>https://news.google.com/rss/articles/CBMitgNBVV95cUxPZDJqTURMdzkxeG43RWstcUg2WVJuNmVZcno3U3RBbzNFd1RESzIwTkYyRnlIcGg4TTNpbnJqYXJ5b2tGMUFUQzQxYlN1YUttMnpTYmZrNHRuSkhsOExKVXZ3MHJvRnlKV05HcWhma0pkVklTRWx2THFMbWpWX25vYWVSaURoeTBsTDNVbVVHUHlhdmdmb002ODlqNUZLUkdYM204OFZvV0dIV2tpUGxjcm4xLUFYUHhNSU1URGZRbm93RVdNcnZBTENJaDY5MGtiYVFTNVJGcVFFblNxYUxLNkhIOF81LXUyaERLNzBKQnNXTThVZVhCeUg3cUUxcm1qenBkSk9ld1J4QTdPbUpBSGhDMU93Nm5IVE5ZUmV4MW1sODZjdG5BZm5zY2hQcUJESks5ZU9sN3Q4V21FRXlrdU43allSQ0tZa1dYRlY5WjdVcV80UkM1eFNybHFsb25XTnFHa3Y5Tk1xSXdUcjljYklSUWhnTkI5bXE1N3FjQ0ZkRU9VeGdtcGdLWUNBQmFCN2VLZkhoTFNNbU9XYThHTWRKeTJJd2kwZEctRVp4UkZCanZSRnc?oc=5</v>
      </c>
      <c r="E16" s="1" t="str">
        <f>IFERROR(__xludf.DUMMYFUNCTION("""COMPUTED_VALUE"""),"Marketers Are Putting More Content and Quality Control in the Hands of AI  
WSJ")</f>
        <v>Marketers Are Putting More Content and Quality Control in the Hands of AI  
WSJ</v>
      </c>
    </row>
    <row r="17">
      <c r="A17" s="1" t="str">
        <f>IFERROR(__xludf.DUMMYFUNCTION("""COMPUTED_VALUE"""),"Fri, 26 May 2023 07:00:00 GMT")</f>
        <v>Fri, 26 May 2023 07:00:00 GMT</v>
      </c>
      <c r="B17" s="1" t="str">
        <f>IFERROR(__xludf.DUMMYFUNCTION("""COMPUTED_VALUE"""),"Reality Is Broken. We Have AI Photos to Blame. - WSJ")</f>
        <v>Reality Is Broken. We Have AI Photos to Blame. - WSJ</v>
      </c>
      <c r="D17" s="3" t="str">
        <f>IFERROR(__xludf.DUMMYFUNCTION("""COMPUTED_VALUE"""),"https://news.google.com/rss/articles/CBMijgNBVV95cUxNeWNaZmRKdzZoMXY3aVNkQjhNZmMxYVlHbGEtOGhnMjBIbzVUeU1fRDVab0hWLVNJNDZQcW1EMDFqZWlTeUJDMHFyWVhENi1pLWV6ckRJeXJfVUQySTNyTjhmWDFYRlRxdk5DRlFKV185OXB3UEJncmN2UVlUM01oVThPejJfR2RWMWJuT0dXUmNITmlhNl9yUkt2c2RNd1"&amp;"F4ZnpSaF81Y3g5RVYyNzN4T0o4RUdRNlB4clpnRDYtNHF3LXZRdjhoTlZpV1IwYm52MXp6YVdDczZlZkRXcGRuZWRkNW9fbk5VMzdPLWZHZ2xDRVVsZ1RTaWItcjBrZ2pkNnR0eVhaOEhDTUhnbk1CSF9JdndITWVJQmlfNDJyYXpIOXlGbjFxcHZBVW9jT3dGT3RreU1RbHh2aG1pdDdZN2FCYVJIWTFqdm82TnNUdUZCcnpWZTBLeXpuczBwQ"&amp;"19mUndLVXpHQXhsZWU5dE1BRHZ1TWtrTF92ZmJVU25XdEZSU3dUNUhlTHRSX0dzdw?oc=5")</f>
        <v>https://news.google.com/rss/articles/CBMijgNBVV95cUxNeWNaZmRKdzZoMXY3aVNkQjhNZmMxYVlHbGEtOGhnMjBIbzVUeU1fRDVab0hWLVNJNDZQcW1EMDFqZWlTeUJDMHFyWVhENi1pLWV6ckRJeXJfVUQySTNyTjhmWDFYRlRxdk5DRlFKV185OXB3UEJncmN2UVlUM01oVThPejJfR2RWMWJuT0dXUmNITmlhNl9yUkt2c2RNd1F4ZnpSaF81Y3g5RVYyNzN4T0o4RUdRNlB4clpnRDYtNHF3LXZRdjhoTlZpV1IwYm52MXp6YVdDczZlZkRXcGRuZWRkNW9fbk5VMzdPLWZHZ2xDRVVsZ1RTaWItcjBrZ2pkNnR0eVhaOEhDTUhnbk1CSF9JdndITWVJQmlfNDJyYXpIOXlGbjFxcHZBVW9jT3dGT3RreU1RbHh2aG1pdDdZN2FCYVJIWTFqdm82TnNUdUZCcnpWZTBLeXpuczBwQ19mUndLVXpHQXhsZWU5dE1BRHZ1TWtrTF92ZmJVU25XdEZSU3dUNUhlTHRSX0dzdw?oc=5</v>
      </c>
      <c r="E17" s="1" t="str">
        <f>IFERROR(__xludf.DUMMYFUNCTION("""COMPUTED_VALUE"""),"Reality Is Broken. We Have AI Photos to Blame.  WSJ")</f>
        <v>Reality Is Broken. We Have AI Photos to Blame.  WSJ</v>
      </c>
    </row>
    <row r="18">
      <c r="A18" s="1" t="str">
        <f>IFERROR(__xludf.DUMMYFUNCTION("""COMPUTED_VALUE"""),"Thu, 17 Apr 2025 07:00:00 GMT")</f>
        <v>Thu, 17 Apr 2025 07:00:00 GMT</v>
      </c>
      <c r="B18" s="1" t="str">
        <f>IFERROR(__xludf.DUMMYFUNCTION("""COMPUTED_VALUE"""),"Marketers Are Putting More Content and Quality Control in the Hands of AI - WSJ")</f>
        <v>Marketers Are Putting More Content and Quality Control in the Hands of AI - WSJ</v>
      </c>
      <c r="D18" s="3" t="str">
        <f>IFERROR(__xludf.DUMMYFUNCTION("""COMPUTED_VALUE"""),"https://news.google.com/rss/articles/CBMitgNBVV95cUxPeGxYZkpqeGlyZUFxMzhTbjVYS0NIczhmSkNoUFhuWFk1RDZMbno5SExiNi1fdTBLYnQ3MU1RVGxHUHVaNHNKZUw4aEZzY2hyUHpVSXlMLXZfQTFNVDRXYWJJQXpvMzQ2S2hUbTYxUlV3aG1BUlZ0R3BDZ3dYRWtvdDdwWjRrbW1KQldITVRWVXVyQVMzM1VoSzhLRDF3WX"&amp;"M4YmNWQWlTY0FUSHcyVmVKaHFkb21ycU5kN2RsUi1nb3I4dzdhMTFtdFFNbFFzRGdmdlhEUWxiSFpoQjNRYUlpbktZOHV2U3FCNDg2UDhSZER0eXRXQ2FZU1J0Nkk5bjE2bFFZeFl6eHpDYWFYUkYtd3VNSkhUdkY5eThwVmJ6WXYtWGh6eVg2ekt6M1owcTdWNXZDWklWOHdUSERhMXlOVjR4V3RLTUhiVUo1MXBQVDJvQnFIVWhJWWotTGJMS"&amp;"ThpblRMb0t4aV85akhiZEpvdjQyWUc3MGhrRXBFbEpjOEE2OW5fSEx1YmNnUnR2UlZxSnkxZDRJSlpVVGY1TWRSUFo4NkE3ZEhkUnljSnRUSkdINzUzRmc?oc=5")</f>
        <v>https://news.google.com/rss/articles/CBMitgNBVV95cUxPeGxYZkpqeGlyZUFxMzhTbjVYS0NIczhmSkNoUFhuWFk1RDZMbno5SExiNi1fdTBLYnQ3MU1RVGxHUHVaNHNKZUw4aEZzY2hyUHpVSXlMLXZfQTFNVDRXYWJJQXpvMzQ2S2hUbTYxUlV3aG1BUlZ0R3BDZ3dYRWtvdDdwWjRrbW1KQldITVRWVXVyQVMzM1VoSzhLRDF3WXM4YmNWQWlTY0FUSHcyVmVKaHFkb21ycU5kN2RsUi1nb3I4dzdhMTFtdFFNbFFzRGdmdlhEUWxiSFpoQjNRYUlpbktZOHV2U3FCNDg2UDhSZER0eXRXQ2FZU1J0Nkk5bjE2bFFZeFl6eHpDYWFYUkYtd3VNSkhUdkY5eThwVmJ6WXYtWGh6eVg2ekt6M1owcTdWNXZDWklWOHdUSERhMXlOVjR4V3RLTUhiVUo1MXBQVDJvQnFIVWhJWWotTGJMSThpblRMb0t4aV85akhiZEpvdjQyWUc3MGhrRXBFbEpjOEE2OW5fSEx1YmNnUnR2UlZxSnkxZDRJSlpVVGY1TWRSUFo4NkE3ZEhkUnljSnRUSkdINzUzRmc?oc=5</v>
      </c>
      <c r="E18" s="1" t="str">
        <f>IFERROR(__xludf.DUMMYFUNCTION("""COMPUTED_VALUE"""),"Marketers Are Putting More Content and Quality Control in the Hands of AI  
WSJ")</f>
        <v>Marketers Are Putting More Content and Quality Control in the Hands of AI  
WSJ</v>
      </c>
    </row>
    <row r="19">
      <c r="A19" s="1" t="str">
        <f>IFERROR(__xludf.DUMMYFUNCTION("""COMPUTED_VALUE"""),"Fri, 26 May 2023 07:00:00 GMT")</f>
        <v>Fri, 26 May 2023 07:00:00 GMT</v>
      </c>
      <c r="B19" s="1" t="str">
        <f>IFERROR(__xludf.DUMMYFUNCTION("""COMPUTED_VALUE"""),"Reality Is Broken. We Have AI Photos to Blame. - WSJ")</f>
        <v>Reality Is Broken. We Have AI Photos to Blame. - WSJ</v>
      </c>
      <c r="D19" s="3" t="str">
        <f>IFERROR(__xludf.DUMMYFUNCTION("""COMPUTED_VALUE"""),"https://news.google.com/rss/articles/CBMijgNBVV95cUxOeTNrdU1hckJnc2Etcm1sT3MzTnFrbExzMWpoV1BWU3NRQlJpTlB0UkVtT0xrSzdOSXhkVWdnb1QyUkxnWGpRaXhNVkotY0JHZ0R4NDZCVXZDakxNak9YRncyOXB5UEIwbEV4cDlnWFUtN2NqVzlIVkt0T3hCQUxOOVBFZDlFXzc1VFJHazhSVHlUY183UHN2QklRcHVUMV"&amp;"B2aWJXWUlRa0swZXVjdGhGTUNDdmRyQUtWbjkzdVhLY3pHU2JteWl1UXNVWUZ2Ml9aT0luYnNRcHZqbmo2MlpwZUUxZFl2LUhFM0tCMDZkNllKY2tLNUtOcTdrWG9DZmZyR0VMYWlURjNuQWVnZDFPS3FpZ2Q2SE1XUUlLTHFIU0thdElEb3BvOEEzQkVid19iOXFEdWllUU5GRXBDTGJoc3B1WVU0Xy1USnA2VHJVT3JzZzRsTnJPd3hMbHNHU"&amp;"Ul2MXVBR2p5V3hLZVRJRUpBdmpjZ1BUXzJsUlh5YjQzRHMtMmE0cUo3emxzVUxWQQ?oc=5")</f>
        <v>https://news.google.com/rss/articles/CBMijgNBVV95cUxOeTNrdU1hckJnc2Etcm1sT3MzTnFrbExzMWpoV1BWU3NRQlJpTlB0UkVtT0xrSzdOSXhkVWdnb1QyUkxnWGpRaXhNVkotY0JHZ0R4NDZCVXZDakxNak9YRncyOXB5UEIwbEV4cDlnWFUtN2NqVzlIVkt0T3hCQUxOOVBFZDlFXzc1VFJHazhSVHlUY183UHN2QklRcHVUMVB2aWJXWUlRa0swZXVjdGhGTUNDdmRyQUtWbjkzdVhLY3pHU2JteWl1UXNVWUZ2Ml9aT0luYnNRcHZqbmo2MlpwZUUxZFl2LUhFM0tCMDZkNllKY2tLNUtOcTdrWG9DZmZyR0VMYWlURjNuQWVnZDFPS3FpZ2Q2SE1XUUlLTHFIU0thdElEb3BvOEEzQkVid19iOXFEdWllUU5GRXBDTGJoc3B1WVU0Xy1USnA2VHJVT3JzZzRsTnJPd3hMbHNHUUl2MXVBR2p5V3hLZVRJRUpBdmpjZ1BUXzJsUlh5YjQzRHMtMmE0cUo3emxzVUxWQQ?oc=5</v>
      </c>
      <c r="E19" s="1" t="str">
        <f>IFERROR(__xludf.DUMMYFUNCTION("""COMPUTED_VALUE"""),"Reality Is Broken. We Have AI Photos to Blame.  WSJ")</f>
        <v>Reality Is Broken. We Have AI Photos to Blame.  WSJ</v>
      </c>
    </row>
    <row r="20">
      <c r="A20" s="1" t="str">
        <f>IFERROR(__xludf.DUMMYFUNCTION("""COMPUTED_VALUE"""),"Thu, 17 Apr 2025 07:00:00 GMT")</f>
        <v>Thu, 17 Apr 2025 07:00:00 GMT</v>
      </c>
      <c r="B20" s="1" t="str">
        <f>IFERROR(__xludf.DUMMYFUNCTION("""COMPUTED_VALUE"""),"Marketers Are Putting More Content and Quality Control in the Hands of AI - WSJ")</f>
        <v>Marketers Are Putting More Content and Quality Control in the Hands of AI - WSJ</v>
      </c>
      <c r="D20" s="3" t="str">
        <f>IFERROR(__xludf.DUMMYFUNCTION("""COMPUTED_VALUE"""),"https://news.google.com/rss/articles/CBMitgNBVV95cUxNNUJoeXo4Z3pLU2R3SFphM1B6V29CVnZEWGJlTExoYk05N1pOb2kxbHVTalJRak1OQWxPQktHb2xta2ZfOERVNDh3UlFHUDJ6U0h6ODhVdWJ2M211Qkl0Y3hEUmV5T21YTXJhcWptODlhVU9IQXdzOGh1azFDMW8xOVBYSXBRQTBEblJ3dFBtdnhlaFFYZ1o0aXEzSU5ta0"&amp;"lGdW9iQ3BlZUlyeWtya0ZnZFlKbEFFczlYQWpVcG5hUVJIQmRsZmhJVFY0SHRrWlRMbE9SdzVicEcxVktJVmRieUhDTmJId2NzOHZmU3hlclRjSTlrZnVsVFVnWHk4akRvYjJMc3UxUHY1Y2dfN3VONTdueFJfNkJJY3lyMWJQTTRqOHprbTkwVW1KdHh0Wmt5djdZVE56SEIzZG9pcDA0TEJXZFJBV1pxbW1maDNZN2RSQkowUDN2WkdYamNaU"&amp;"zVIdHk1azdCbjNLTmJXYkNaNkN5OURIQ1RMX3ZTWDBFeEQwMzNwMmpodWVwRUlaR0NBcXJhcTZyZkxiWTB5SFVsYVgxbG9OMDRsOVdfN0dHMnVFM2NFOFE?oc=5")</f>
        <v>https://news.google.com/rss/articles/CBMitgNBVV95cUxNNUJoeXo4Z3pLU2R3SFphM1B6V29CVnZEWGJlTExoYk05N1pOb2kxbHVTalJRak1OQWxPQktHb2xta2ZfOERVNDh3UlFHUDJ6U0h6ODhVdWJ2M211Qkl0Y3hEUmV5T21YTXJhcWptODlhVU9IQXdzOGh1azFDMW8xOVBYSXBRQTBEblJ3dFBtdnhlaFFYZ1o0aXEzSU5ta0lGdW9iQ3BlZUlyeWtya0ZnZFlKbEFFczlYQWpVcG5hUVJIQmRsZmhJVFY0SHRrWlRMbE9SdzVicEcxVktJVmRieUhDTmJId2NzOHZmU3hlclRjSTlrZnVsVFVnWHk4akRvYjJMc3UxUHY1Y2dfN3VONTdueFJfNkJJY3lyMWJQTTRqOHprbTkwVW1KdHh0Wmt5djdZVE56SEIzZG9pcDA0TEJXZFJBV1pxbW1maDNZN2RSQkowUDN2WkdYamNaUzVIdHk1azdCbjNLTmJXYkNaNkN5OURIQ1RMX3ZTWDBFeEQwMzNwMmpodWVwRUlaR0NBcXJhcTZyZkxiWTB5SFVsYVgxbG9OMDRsOVdfN0dHMnVFM2NFOFE?oc=5</v>
      </c>
      <c r="E20" s="1" t="str">
        <f>IFERROR(__xludf.DUMMYFUNCTION("""COMPUTED_VALUE"""),"Marketers Are Putting More Content and Quality Control in the Hands of AI  
WSJ")</f>
        <v>Marketers Are Putting More Content and Quality Control in the Hands of AI  
WSJ</v>
      </c>
    </row>
    <row r="21">
      <c r="A21" s="1" t="str">
        <f>IFERROR(__xludf.DUMMYFUNCTION("""COMPUTED_VALUE"""),"Fri, 26 May 2023 07:00:00 GMT")</f>
        <v>Fri, 26 May 2023 07:00:00 GMT</v>
      </c>
      <c r="B21" s="1" t="str">
        <f>IFERROR(__xludf.DUMMYFUNCTION("""COMPUTED_VALUE"""),"Reality Is Broken. We Have AI Photos to Blame. - WSJ")</f>
        <v>Reality Is Broken. We Have AI Photos to Blame. - WSJ</v>
      </c>
      <c r="D21" s="3" t="str">
        <f>IFERROR(__xludf.DUMMYFUNCTION("""COMPUTED_VALUE"""),"https://news.google.com/rss/articles/CBMijgNBVV95cUxPYy00NzljUFhoMXpxTGMtclMxdzZsNnZQLXFDM2N5cndXSHJ6SFlRVEw5X3lZQVNtYXp5bkpSTVE4cGtlLWpVejNyZXJCS1hVQWFzZnlZdnpRMGQ1b3U2RjlvMVRIdmVmdnlyV096WXRERXBZNDBsZEtObWJvZlpTYjdaNFQ3STAtZ2oycXVLbmN5NU00bmhBbDdkNHBiQV"&amp;"VwOWZOOExNVGQ3dkhTM3ktMTh2MWFMMzRSR2FackZxTkxoLUhzV000b19VenBjeXgwVzJKQnFna3RiQnhfSzJqbF8wd1VDZUFwNWdpZkkzMEhBeFM0Szl3ZXBsSXZoazYyRHdsdmJRcGhqODBlcmJCTWtoZjV4ZWNHM2FqMU8zT3prZUVWMkZrb3g4T2pOa3V1SzVRZmNoRF9WMTVwa0xQbVh5eUFCckVqNzRkTlNtWUxyMFpDRVdzeThTVndmc"&amp;"S1zelBBTW00TVBCQnM3NThnWURXZ1g2Zk5saUlYU2k4SkJPcUhWcnZ6U01vWW0wQQ?oc=5")</f>
        <v>https://news.google.com/rss/articles/CBMijgNBVV95cUxPYy00NzljUFhoMXpxTGMtclMxdzZsNnZQLXFDM2N5cndXSHJ6SFlRVEw5X3lZQVNtYXp5bkpSTVE4cGtlLWpVejNyZXJCS1hVQWFzZnlZdnpRMGQ1b3U2RjlvMVRIdmVmdnlyV096WXRERXBZNDBsZEtObWJvZlpTYjdaNFQ3STAtZ2oycXVLbmN5NU00bmhBbDdkNHBiQVVwOWZOOExNVGQ3dkhTM3ktMTh2MWFMMzRSR2FackZxTkxoLUhzV000b19VenBjeXgwVzJKQnFna3RiQnhfSzJqbF8wd1VDZUFwNWdpZkkzMEhBeFM0Szl3ZXBsSXZoazYyRHdsdmJRcGhqODBlcmJCTWtoZjV4ZWNHM2FqMU8zT3prZUVWMkZrb3g4T2pOa3V1SzVRZmNoRF9WMTVwa0xQbVh5eUFCckVqNzRkTlNtWUxyMFpDRVdzeThTVndmcS1zelBBTW00TVBCQnM3NThnWURXZ1g2Zk5saUlYU2k4SkJPcUhWcnZ6U01vWW0wQQ?oc=5</v>
      </c>
      <c r="E21" s="1" t="str">
        <f>IFERROR(__xludf.DUMMYFUNCTION("""COMPUTED_VALUE"""),"Reality Is Broken. We Have AI Photos to Blame.  WSJ")</f>
        <v>Reality Is Broken. We Have AI Photos to Blame.  WSJ</v>
      </c>
    </row>
  </sheetData>
  <hyperlinks>
    <hyperlink r:id="rId1" ref="A1"/>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s>
  <drawing r:id="rId2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3</v>
      </c>
      <c r="B1" s="2" t="s">
        <v>985</v>
      </c>
    </row>
    <row r="2">
      <c r="A2" s="2" t="s">
        <v>7</v>
      </c>
      <c r="B2" s="2" t="s">
        <v>986</v>
      </c>
    </row>
    <row r="3">
      <c r="A3" s="2" t="s">
        <v>16</v>
      </c>
      <c r="B3" s="2" t="s">
        <v>987</v>
      </c>
    </row>
    <row r="4">
      <c r="A4" s="2" t="s">
        <v>10</v>
      </c>
      <c r="B4" s="2" t="s">
        <v>988</v>
      </c>
    </row>
    <row r="5">
      <c r="A5" s="2" t="s">
        <v>13</v>
      </c>
      <c r="B5" s="2" t="s">
        <v>989</v>
      </c>
    </row>
    <row r="6">
      <c r="A6" s="2" t="s">
        <v>22</v>
      </c>
      <c r="B6" s="2" t="s">
        <v>990</v>
      </c>
    </row>
    <row r="7">
      <c r="A7" s="2" t="s">
        <v>39</v>
      </c>
      <c r="B7" s="2" t="s">
        <v>991</v>
      </c>
    </row>
    <row r="8">
      <c r="A8" s="2" t="s">
        <v>39</v>
      </c>
      <c r="B8" s="2" t="s">
        <v>992</v>
      </c>
    </row>
  </sheetData>
  <drawing r:id="rId1"/>
</worksheet>
</file>