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I. Artificial Intelligence ph" sheetId="1" r:id="rId4"/>
    <sheet state="visible" name="Keywords" sheetId="2" r:id="rId5"/>
    <sheet state="visible" name="Content" sheetId="3" r:id="rId6"/>
    <sheet state="visible" name="Calendar Events" sheetId="4" r:id="rId7"/>
    <sheet state="visible" name="RSS Feeds" sheetId="5" r:id="rId8"/>
    <sheet state="visible" name="Iframe Embeds" sheetId="6" r:id="rId9"/>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HTML https://drive.google.com/file/d/1Mh3qfrJqbKNRoh8eXiSOnNFVatRrD4e7/view?usp=sharing
	-Erin Edwards
----
HTML https://drive.google.com/file/d/19Pg5m1jXILZ4X-b9VCjDayEGXBdaQwyu/view?usp=sharing
 HTML https://drive.google.com/file/d/1dGdXjMxdOwyV109VIKLlfTUO7DS_QzNW/view?usp=sharing
 HTML https://drive.google.com/file/d/1kJfgO2OUgCjiQpGUJIjhtriWC0JLcHTM/view?usp=sharing
 HTML https://drive.google.com/file/d/1EifAyB3JrLpwp7_HQdlTX_pfG2AzQV-E/view?usp=sharing
 HTML https://drive.google.com/file/d/1Vg3gxWjTKsXfYuSaeQbw_XFAnibzG_0G/view?usp=sharing
 HTML https://drive.google.com/file/d/1EkknKPbmRWSokudJllvaG1qKf2Sr_Ju7/view?usp=sharing
 HTML https://drive.google.com/file/d/1U6kQ16Nl0bPv4LE3a5pi-HsA9S2qOJIn/view?usp=sharing
 HTML https://drive.google.com/file/d/1p59vwIa8wYG54AhURbRDtRJmE7BLHTQp/view?usp=sharing
 HTML https://drive.google.com/file/d/1aR-mPv1P8CMr_HcOC1DzteeWrL-wfeez/view?usp=sharing
 HTML https://drive.google.com/file/d/1Ht3D495jhcZ_lutarvtvvzyt-UybmVNQ/view?usp=sharing
 HTML https://drive.google.com/file/d/1ZoHhupr5arBW-h3UR6SXg8UDZha9Shq-/view?usp=sharing
	-Erin Edwards
----
document https://docs.google.com/document/d/1ojrXoD3rAcP6VJgHc3gTNRNuFZMvbj01pELI-fKtDTg/edit?usp=sharing
 document view https://docs.google.com/document/d/1ojrXoD3rAcP6VJgHc3gTNRNuFZMvbj01pELI-fKtDTg/view
 presentation https://docs.google.com/presentation/d/19d5IH8QPKqEoQJw1_dlFi1TpMClB13upLhh5bBTB42Q/edit?usp=sharing
 presentation view https://docs.google.com/presentation/d/19d5IH8QPKqEoQJw1_dlFi1TpMClB13upLhh5bBTB42Q/view
 presentation html https://docs.google.com/presentation/d/19d5IH8QPKqEoQJw1_dlFi1TpMClB13upLhh5bBTB42Q/htmlpresent
 document https://docs.google.com/document/d/1B1mX8ap7IFm3ms6n-a6M5tn7MiGRTr8OyiflokNV_0o/edit?usp=sharing
 document view https://docs.google.com/document/d/1B1mX8ap7IFm3ms6n-a6M5tn7MiGRTr8OyiflokNV_0o/view
 presentation https://docs.google.com/presentation/d/1HnxALRB11R5op56gOaS_wd2R6RmN9KEG39YRnVSZ4SE/edit?usp=sharing
 presentation view https://docs.google.com/presentation/d/1HnxALRB11R5op56gOaS_wd2R6RmN9KEG39YRnVSZ4SE/view
 presentation html https://docs.google.com/presentation/d/1HnxALRB11R5op56gOaS_wd2R6RmN9KEG39YRnVSZ4SE/htmlpresent
 folder HTML https://drive.google.com/drive/folders/1xA8kbXrJFEwWEkH_9W4SpUTJRSRZCg0O?usp=sharing
 HTML https://drive.google.com/file/d/10w-j08mwdzKiXDaKk_K_7vJ4z8Q16w94/view?usp=sharing
 HTML https://drive.google.com/file/d/1BCBs85peN8zuSSzOUNTWytuffazMasnq/view?usp=sharing
 HTML https://drive.google.com/file/d/1LWFnMXkxXf5JpjOcf5pPxGDnKtJ6GdL4/view?usp=sharing
 HTML https://drive.google.com/file/d/1-c5Ygsn3B_QnY4uaDXit4FxuMFNKlz63/view?usp=sharing
 HTML https://drive.google.com/file/d/1bQpdtc2xCErGWlCXvofft5oVdS60HVgU/view?usp=sharing
 HTML https://drive.google.com/file/d/1AIjlVCkoL3xzc6NA39vVcDW3rq9SL0F9/view?usp=sharing
 HTML https://drive.google.com/file/d/1kCiokTXnmhJcpqqWwl2fSClzvo2GJkM4/view?usp=sharing
 HTML https://drive.google.com/file/d/1GlVO-t-DSUvEfHirUHP7__ULH5-KE2pT/view?usp=sharing
 HTML https://drive.google.com/file/d/1ebua2Zko-b3CHCrLhDMVWckngzjUxIOy/view?usp=sharing
	-Erin Edwards
----
photo https://drive.google.com/file/d/1hcPHJ0JetsVrNxd9CmrUn1QI6HBH7TF9/view?usp=sharing
 photo https://drive.google.com/file/d/1ceEf8Ve7-F9vXL4zuQi5StR2uPeaagHp/view?usp=sharing
 document https://docs.google.com/document/d/1rLWRS_-H7sjCFc8gZUcRJP6joj518SSFXg6qp2CX74g/edit?usp=sharing
 document view https://docs.google.com/document/d/1rLWRS_-H7sjCFc8gZUcRJP6joj518SSFXg6qp2CX74g/view
 presentation https://docs.google.com/presentation/d/1H-FOOT3Fe_o8rWEkLmtrfTKe2GkoWFKhP_qDjDbgKk0/edit?usp=sharing
 presentation view https://docs.google.com/presentation/d/1H-FOOT3Fe_o8rWEkLmtrfTKe2GkoWFKhP_qDjDbgKk0/view
 presentation html https://docs.google.com/presentation/d/1H-FOOT3Fe_o8rWEkLmtrfTKe2GkoWFKhP_qDjDbgKk0/htmlpresent
 document https://docs.google.com/document/d/1o6RbvslsqvVkAURZ3_gw2uk_nWEUew4SB7ioa4v7q8Q/edit?usp=sharing
 document view https://docs.google.com/document/d/1o6RbvslsqvVkAURZ3_gw2uk_nWEUew4SB7ioa4v7q8Q/view
 presentation https://docs.google.com/presentation/d/1LpLSkOhtpCBf6XtVzNWQ4n0KDSmgA4LEjnotGvIld2A/edit?usp=sharing
 presentation view https://docs.google.com/presentation/d/1LpLSkOhtpCBf6XtVzNWQ4n0KDSmgA4LEjnotGvIld2A/view
 presentation html https://docs.google.com/presentation/d/1LpLSkOhtpCBf6XtVzNWQ4n0KDSmgA4LEjnotGvIld2A/htmlpresent
 document https://docs.google.com/document/d/1MjkHP9Z4Rd6mKQTUgXAAfhgwRasSaGrQ7zxvXKeiGks/edit?usp=sharing
 document view https://docs.google.com/document/d/1MjkHP9Z4Rd6mKQTUgXAAfhgwRasSaGrQ7zxvXKeiGks/view
 presentation https://docs.google.com/presentation/d/17WwQ6_IEUpiZnGce5eR7_a50WXhwl0gCKtJmBlAonlU/edit?usp=sharing
 presentation view https://docs.google.com/presentation/d/17WwQ6_IEUpiZnGce5eR7_a50WXhwl0gCKtJmBlAonlU/view
 presentation html https://docs.google.com/presentation/d/17WwQ6_IEUpiZnGce5eR7_a50WXhwl0gCKtJmBlAonlU/htmlpresent
 photo https://drive.google.com/file/d/1A93-1Hgi6cpj7BxjpVTX1GFVxz2c-HLQ/view?usp=sharing
 photo https://drive.google.com/file/d/1__mwNsk44QyBE3qJyEvwxxswMx1G4Zx8/view?usp=sharing
	-Erin Edwards
----
photo https://drive.google.com/file/d/1rEI81zyyLbTz_WwtjbcBzGXm_frpiBuS/view?usp=sharing
 photo https://drive.google.com/file/d/1HBby-qEx4HvY50XHVUiN3PKjIXkhkP-f/view?usp=sharing
 photo https://drive.google.com/file/d/1CTlMiC4NOup6CD21rrVc---0weXcN_OJ/view?usp=sharing
 document https://docs.google.com/document/d/1To2kgQisk1izKb-FqbMn56VpFLvkgCqF27I6OfFf01k/edit?usp=sharing
 document view https://docs.google.com/document/d/1To2kgQisk1izKb-FqbMn56VpFLvkgCqF27I6OfFf01k/view
 presentation https://docs.google.com/presentation/d/1MqdWAHFF4Akh7s_LioZ5JDva4FcPT508lKQvtysTIig/edit?usp=sharing
 presentation view https://docs.google.com/presentation/d/1MqdWAHFF4Akh7s_LioZ5JDva4FcPT508lKQvtysTIig/view
 presentation html https://docs.google.com/presentation/d/1MqdWAHFF4Akh7s_LioZ5JDva4FcPT508lKQvtysTIig/htmlpresent
 document https://docs.google.com/document/d/110JaPq8DmcKR6VHhpHt3aIRkEEsKzoD5hCOJSH3M_hA/edit?usp=sharing
 document view https://docs.google.com/document/d/110JaPq8DmcKR6VHhpHt3aIRkEEsKzoD5hCOJSH3M_hA/view
 presentation https://docs.google.com/presentation/d/1uU9iQDT3TZWG6fROGKvfOgeRzFTJot6dochrPOiPHEc/edit?usp=sharing
 presentation view https://docs.google.com/presentation/d/1uU9iQDT3TZWG6fROGKvfOgeRzFTJot6dochrPOiPHEc/view
 presentation html https://docs.google.com/presentation/d/1uU9iQDT3TZWG6fROGKvfOgeRzFTJot6dochrPOiPHEc/htmlpresent
 document https://docs.google.com/document/d/1RVJxIy9ULNqzJgbIs825ZppwZrAqBiu3r7AxGCeAUnE/edit?usp=sharing
 document view https://docs.google.com/document/d/1RVJxIy9ULNqzJgbIs825ZppwZrAqBiu3r7AxGCeAUnE/view
 presentation https://docs.google.com/presentation/d/1HGVr8BiiSR7sMLwuH6F9rLva99xW-2YZnfGncGDI95g/edit?usp=sharing
 presentation view https://docs.google.com/presentation/d/1HGVr8BiiSR7sMLwuH6F9rLva99xW-2YZnfGncGDI95g/view
 presentation html https://docs.google.com/presentation/d/1HGVr8BiiSR7sMLwuH6F9rLva99xW-2YZnfGncGDI95g/htmlpresent
 photo https://drive.google.com/file/d/1c0kGPc7fP5JXkvtAKc4kOaMMBSbNmGKs/view?usp=sharing
	-Erin Edwards
----
presentation html https://docs.google.com/presentation/d/1SpeHAk19tz4GMQe0SrO2lqWWDmherUjOIt45ZKYnj_I/htmlpresent
 photo https://drive.google.com/file/d/1lWpGnvUmUZzTfpAyWZ1ODkK-7aw_9b92/view?usp=sharing
 photo https://drive.google.com/file/d/1FwNMKJZKQMM2kH9FFw4lx48t831PMUYW/view?usp=sharing
 photo https://drive.google.com/file/d/1xxvfaYUhbvcHQ7DOCjquDOP0jvQWaWNX/view?usp=sharing
 document https://docs.google.com/document/d/1xRE7a6rq3wVzDTQWoixiptQ8sJ92yjky3scYHPnlQn4/edit?usp=sharing
 document view https://docs.google.com/document/d/1xRE7a6rq3wVzDTQWoixiptQ8sJ92yjky3scYHPnlQn4/view
 presentation https://docs.google.com/presentation/d/1jc8iw2_WcDUpuirurK1iKKNOT8kcZMOrPlcqcz7_S20/edit?usp=sharing
 presentation view https://docs.google.com/presentation/d/1jc8iw2_WcDUpuirurK1iKKNOT8kcZMOrPlcqcz7_S20/view
 presentation html https://docs.google.com/presentation/d/1jc8iw2_WcDUpuirurK1iKKNOT8kcZMOrPlcqcz7_S20/htmlpresent
 document https://docs.google.com/document/d/1zG0mUfmhe7Cw5qpq7MAV8WGvQsyUjTp6KAf3Kx6tyDM/edit?usp=sharing
 document view https://docs.google.com/document/d/1zG0mUfmhe7Cw5qpq7MAV8WGvQsyUjTp6KAf3Kx6tyDM/view
 presentation https://docs.google.com/presentation/d/1o2j7DSa6SVhFShk_TI21etvARU7rjZdALPdvSb7xgXc/edit?usp=sharing
 presentation view https://docs.google.com/presentation/d/1o2j7DSa6SVhFShk_TI21etvARU7rjZdALPdvSb7xgXc/view
 presentation html https://docs.google.com/presentation/d/1o2j7DSa6SVhFShk_TI21etvARU7rjZdALPdvSb7xgXc/htmlpresent
 document https://docs.google.com/document/d/1wNkXWgT7HkiGCOJqayo2LbIN1GWztWHavli1lmtgmYA/edit?usp=sharing
 document view https://docs.google.com/document/d/1wNkXWgT7HkiGCOJqayo2LbIN1GWztWHavli1lmtgmYA/view
 presentation https://docs.google.com/presentation/d/13JWcijWcQpUgYt2okxvOoP_bKcagmfhlxSPuddyTbpA/edit?usp=sharing
 presentation view https://docs.google.com/presentation/d/13JWcijWcQpUgYt2okxvOoP_bKcagmfhlxSPuddyTbpA/view
 presentation html https://docs.google.com/presentation/d/13JWcijWcQpUgYt2okxvOoP_bKcagmfhlxSPuddyTbpA/htmlpresent
	-Erin Edwards
----
presentation view https://docs.google.com/presentation/d/1QSPE5EA0GRTLrSq6pQZokfpoyHw938cUPJdnhz9DaUs/view
 presentation html https://docs.google.com/presentation/d/1QSPE5EA0GRTLrSq6pQZokfpoyHw938cUPJdnhz9DaUs/htmlpresent
 photo https://drive.google.com/file/d/1vsVM6PORQZ3VEIutIBtUEPh_p1x1TYg2/view?usp=sharing
 photo https://drive.google.com/file/d/1fqpgkm6FuAXyo2mtAlUkBI5Res4GbeNm/view?usp=sharing
 photo https://drive.google.com/file/d/1WA37ORAvXofAxda7Y8aR_hUcVDQTeOfy/view?usp=sharing
 document https://docs.google.com/document/d/1ojFIOkYTOJCnBLNzCI2htRvswF15WsNlWSmR3BAAjHE/edit?usp=sharing
 document view https://docs.google.com/document/d/1ojFIOkYTOJCnBLNzCI2htRvswF15WsNlWSmR3BAAjHE/view
 presentation https://docs.google.com/presentation/d/1Tfxlv0-BFOBh5b-VTtg0lzR2HP5Bo8z5ENOUgow5R6w/edit?usp=sharing
 presentation view https://docs.google.com/presentation/d/1Tfxlv0-BFOBh5b-VTtg0lzR2HP5Bo8z5ENOUgow5R6w/view
 presentation html https://docs.google.com/presentation/d/1Tfxlv0-BFOBh5b-VTtg0lzR2HP5Bo8z5ENOUgow5R6w/htmlpresent
 document https://docs.google.com/document/d/14bzKanhk7ykXTBjDa68IkXtrXZx8P9J3QoxoFhrT2Rg/edit?usp=sharing
 document view https://docs.google.com/document/d/14bzKanhk7ykXTBjDa68IkXtrXZx8P9J3QoxoFhrT2Rg/view
 presentation https://docs.google.com/presentation/d/143iw2Q4J93rNHLmImjUhCWVWTysYFVJqmdmnoN_OZQw/edit?usp=sharing
 presentation view https://docs.google.com/presentation/d/143iw2Q4J93rNHLmImjUhCWVWTysYFVJqmdmnoN_OZQw/view
 presentation html https://docs.google.com/presentation/d/143iw2Q4J93rNHLmImjUhCWVWTysYFVJqmdmnoN_OZQw/htmlpresent
 document https://docs.google.com/document/d/1JnuTZtj55dcfxYJ3pT8VRM1svRaZjEfe1esLWiI_fGo/edit?usp=sharing
 document view https://docs.google.com/document/d/1JnuTZtj55dcfxYJ3pT8VRM1svRaZjEfe1esLWiI_fGo/view
 presentation https://docs.google.com/presentation/d/1SpeHAk19tz4GMQe0SrO2lqWWDmherUjOIt45ZKYnj_I/edit?usp=sharing
 presentation view https://docs.google.com/presentation/d/1SpeHAk19tz4GMQe0SrO2lqWWDmherUjOIt45ZKYnj_I/view
	-Erin Edwards
----
presentation https://docs.google.com/presentation/d/1oeFA3vdCQtlNIsSIuVNZjnnrVGh0HCkquCuol3FisG4/edit?usp=sharing
 presentation view https://docs.google.com/presentation/d/1oeFA3vdCQtlNIsSIuVNZjnnrVGh0HCkquCuol3FisG4/view
 presentation html https://docs.google.com/presentation/d/1oeFA3vdCQtlNIsSIuVNZjnnrVGh0HCkquCuol3FisG4/htmlpresent
 photo https://drive.google.com/file/d/10gx-56EAd8nYJlCgroTIwRlyo9AagzXA/view?usp=sharing
 photo https://drive.google.com/file/d/1UZM9oOgAEoqVCB9biej6dHX1X6ummNwI/view?usp=sharing
 photo https://drive.google.com/file/d/17SkmGLTFy8fPfSEpQLpyIXYe2RQpJYSI/view?usp=sharing
 document https://docs.google.com/document/d/1euNwqlgr3en6US1eoqlCvEh43R6ZEea0ceV7FsisJE8/edit?usp=sharing
 document view https://docs.google.com/document/d/1euNwqlgr3en6US1eoqlCvEh43R6ZEea0ceV7FsisJE8/view
 presentation https://docs.google.com/presentation/d/1VtqvNkiXulkpK_TDBXdMta9wZK0lk2bBDZC_Mgy9Gjc/edit?usp=sharing
 presentation view https://docs.google.com/presentation/d/1VtqvNkiXulkpK_TDBXdMta9wZK0lk2bBDZC_Mgy9Gjc/view
 presentation html https://docs.google.com/presentation/d/1VtqvNkiXulkpK_TDBXdMta9wZK0lk2bBDZC_Mgy9Gjc/htmlpresent
 document https://docs.google.com/document/d/1M17M36dUcZ5obVU4tW63Wr1_FovuL7Z6oY3VLV0QldY/edit?usp=sharing
 document view https://docs.google.com/document/d/1M17M36dUcZ5obVU4tW63Wr1_FovuL7Z6oY3VLV0QldY/view
 presentation https://docs.google.com/presentation/d/1vY1vvcMyylFZPJq2-_MA_KgAHCbxclF-QI9Z7cjWRMY/edit?usp=sharing
 presentation view https://docs.google.com/presentation/d/1vY1vvcMyylFZPJq2-_MA_KgAHCbxclF-QI9Z7cjWRMY/view
 presentation html https://docs.google.com/presentation/d/1vY1vvcMyylFZPJq2-_MA_KgAHCbxclF-QI9Z7cjWRMY/htmlpresent
 document https://docs.google.com/document/d/1xwRfoiq5iRJ_wiyjy985pVWBPZHNwfCF267QLac8Hn8/edit?usp=sharing
 document view https://docs.google.com/document/d/1xwRfoiq5iRJ_wiyjy985pVWBPZHNwfCF267QLac8Hn8/view
 presentation https://docs.google.com/presentation/d/1QSPE5EA0GRTLrSq6pQZokfpoyHw938cUPJdnhz9DaUs/edit?usp=sharing
	-Erin Edwards
----
sheet https://docs.google.com/spreadsheets/d/1JBoaGzW8piv00Ek6GFw8Idx6_cOkHWIm383k1S209sE/edit#gid=1008442511
 sheet https://docs.google.com/spreadsheets/d/1JBoaGzW8piv00Ek6GFw8Idx6_cOkHWIm383k1S209sE/edit#gid=114613964
 sheet https://docs.google.com/spreadsheets/d/1JBoaGzW8piv00Ek6GFw8Idx6_cOkHWIm383k1S209sE/edit#gid=1607250
 folder Microsoft Files https://drive.google.com/drive/folders/1M9fDGq5vU2PvG4AV_1-y4dvMeWg-Z7jo?usp=sharing
 photo https://drive.google.com/file/d/1wnKYvZRQyRypuAUX0J2mdS4NhOCYiIeE/view?usp=sharing
 photo https://drive.google.com/file/d/10-ia3mBQEFpsWgxWb0Sufs_Nwrrp9wI9/view?usp=sharing
 photo https://drive.google.com/file/d/1dWIN13DZvaXIom5HYeQWve5j6aBdX-n6/view?usp=sharing
 document https://docs.google.com/document/d/1seLHoWTho7AA-S5de7KVKyZgkiSs_IOlhO-jRP6SY7Y/edit?usp=sharing
 document view https://docs.google.com/document/d/1seLHoWTho7AA-S5de7KVKyZgkiSs_IOlhO-jRP6SY7Y/view
 presentation https://docs.google.com/presentation/d/1Dva5nRr9cSiAfoIzSkELOfGBkqjS1ZcinodMHAw5B60/edit?usp=sharing
 presentation view https://docs.google.com/presentation/d/1Dva5nRr9cSiAfoIzSkELOfGBkqjS1ZcinodMHAw5B60/view
 presentation html https://docs.google.com/presentation/d/1Dva5nRr9cSiAfoIzSkELOfGBkqjS1ZcinodMHAw5B60/htmlpresent
 document https://docs.google.com/document/d/1cNtGlSd9i7VRVF0Is-otjTaHI_x3F2kvek0RpDglZP8/edit?usp=sharing
 document view https://docs.google.com/document/d/1cNtGlSd9i7VRVF0Is-otjTaHI_x3F2kvek0RpDglZP8/view
 presentation https://docs.google.com/presentation/d/1Acb5nzUSdnHxVokOMhZyF6yE8hYNCVIpUTJqlOi2OHc/edit?usp=sharing
 presentation view https://docs.google.com/presentation/d/1Acb5nzUSdnHxVokOMhZyF6yE8hYNCVIpUTJqlOi2OHc/view
 presentation html https://docs.google.com/presentation/d/1Acb5nzUSdnHxVokOMhZyF6yE8hYNCVIpUTJqlOi2OHc/htmlpresent
 document https://docs.google.com/document/d/1WOeGYgyleIFlDMs9PxCgKl-QxP-TvnYb5n6N8l33_Is/edit?usp=sharing
 document view https://docs.google.com/document/d/1WOeGYgyleIFlDMs9PxCgKl-QxP-TvnYb5n6N8l33_Is/view
	-Erin Edwards
----
Calendar - All Day Event https://www.google.com/calendar/event?eid=dTBjbzg2a2h2YjBtaXRydWJlbmlhMWYybzggMzY1M2Q1MmUxMzNmYjFkZTczNGJmYjc0MDdiNGM0YjdkOGQ0YjQ3NzkzYzIwZDFmMDEwZjRhMTNmOGYyNTNmMUBncm91cC5jYWxlbmRhci5nb29nbGUuY29t
 Calendar - All Day Event https://www.google.com/calendar/event?eid=a3Q4dXB1dWFndTlzNjhrZG8wZzVkYWNvZWsgMzY1M2Q1MmUxMzNmYjFkZTczNGJmYjc0MDdiNGM0YjdkOGQ0YjQ3NzkzYzIwZDFmMDEwZjRhMTNmOGYyNTNmMUBncm91cC5jYWxlbmRhci5nb29nbGUuY29t
 Calendar - All Day Event https://www.google.com/calendar/event?eid=MjA3MGY2dWc0bXFtMW1sMWtrYnQ4cnZnM3MgMzY1M2Q1MmUxMzNmYjFkZTczNGJmYjc0MDdiNGM0YjdkOGQ0YjQ3NzkzYzIwZDFmMDEwZjRhMTNmOGYyNTNmMUBncm91cC5jYWxlbmRhci5nb29nbGUuY29t
 Calendar - All Day Event https://www.google.com/calendar/event?eid=NmpiNXF0ODQxNWltZGg0aWRxbmptY2M3Ym8gMzY1M2Q1MmUxMzNmYjFkZTczNGJmYjc0MDdiNGM0YjdkOGQ0YjQ3NzkzYzIwZDFmMDEwZjRhMTNmOGYyNTNmMUBncm91cC5jYWxlbmRhci5nb29nbGUuY29t
 Calendar - All Day Event https://www.google.com/calendar/event?eid=MTlpMm9zNGJwYmI3N2kyb3F0NmR0ZTFxdjggMzY1M2Q1MmUxMzNmYjFkZTczNGJmYjc0MDdiNGM0YjdkOGQ0YjQ3NzkzYzIwZDFmMDEwZjRhMTNmOGYyNTNmMUBncm91cC5jYWxlbmRhci5nb29nbGUuY29t
 Calendar - All Day Event https://www.google.com/calendar/event?eid=bHBiNWsyampya210YjI4YTdoZ2FoNjIzY28gMzY1M2Q1MmUxMzNmYjFkZTczNGJmYjc0MDdiNGM0YjdkOGQ0YjQ3NzkzYzIwZDFmMDEwZjRhMTNmOGYyNTNmMUBncm91cC5jYWxlbmRhci5nb29nbGUuY29t
 Calendar - All Day Event https://www.google.com/calendar/event?eid=a3NsdmJpN3UwZGk0Z3FydnQ1OGVoajhpZWMgMzY1M2Q1MmUxMzNmYjFkZTczNGJmYjc0MDdiNGM0YjdkOGQ0YjQ3NzkzYzIwZDFmMDEwZjRhMTNmOGYyNTNmMUBncm91cC5jYWxlbmRhci5nb29nbGUuY29t
 Calendar - All Day Event https://www.google.com/calendar/event?eid=cHZzb2M2MDI2Nm1saHZ2cXMyZ3IyOW9yc3MgMzY1M2Q1MmUxMzNmYjFkZTczNGJmYjc0MDdiNGM0YjdkOGQ0YjQ3NzkzYzIwZDFmMDEwZjRhMTNmOGYyNTNmMUBncm91cC5jYWxlbmRhci5nb29nbGUuY29t
 sheet https://docs.google.com/spreadsheets/d/1JBoaGzW8piv00Ek6GFw8Idx6_cOkHWIm383k1S209sE/edit#gid=0
 sheet https://docs.google.com/spreadsheets/d/1JBoaGzW8piv00Ek6GFw8Idx6_cOkHWIm383k1S209sE/edit#gid=2134007618
	-Erin Edwards
----
presentation html https://docs.google.com/presentation/d/1tXZTwwd0eAy6HvYv4GYEHVkA_yVJ8AFKYXrZWlUnMsc/htmlpresent
 calendar https://calendar.google.com/calendar/embed?src=3653d52e133fb1de734bfb7407b4c4b7d8d4b47793c20d1f010f4a13f8f253f1@group.calendar.google.com
 Calendar - All Day Event https://www.google.com/calendar/event?eid=dGM2Z2tpcjE2ZmpubHNiZ3VwdGlqanZiN28gMzY1M2Q1MmUxMzNmYjFkZTczNGJmYjc0MDdiNGM0YjdkOGQ0YjQ3NzkzYzIwZDFmMDEwZjRhMTNmOGYyNTNmMUBncm91cC5jYWxlbmRhci5nb29nbGUuY29t
 Calendar - All Day Event https://www.google.com/calendar/event?eid=cTc0ZjkxamtwYzFuOXU2dGs3ODBiMmpkcHMgMzY1M2Q1MmUxMzNmYjFkZTczNGJmYjc0MDdiNGM0YjdkOGQ0YjQ3NzkzYzIwZDFmMDEwZjRhMTNmOGYyNTNmMUBncm91cC5jYWxlbmRhci5nb29nbGUuY29t
 Calendar - All Day Event https://www.google.com/calendar/event?eid=aDRhczlzYzVudjNuM3Vpc3A4czNxOXB2aWcgMzY1M2Q1MmUxMzNmYjFkZTczNGJmYjc0MDdiNGM0YjdkOGQ0YjQ3NzkzYzIwZDFmMDEwZjRhMTNmOGYyNTNmMUBncm91cC5jYWxlbmRhci5nb29nbGUuY29t
 Calendar - All Day Event https://www.google.com/calendar/event?eid=cmNhajJtMmsxNXZkc3ZicWRiYXJqdmxra2MgMzY1M2Q1MmUxMzNmYjFkZTczNGJmYjc0MDdiNGM0YjdkOGQ0YjQ3NzkzYzIwZDFmMDEwZjRhMTNmOGYyNTNmMUBncm91cC5jYWxlbmRhci5nb29nbGUuY29t
 Calendar - All Day Event https://www.google.com/calendar/event?eid=NjZjZDBnYzVkMTg2Z2s2bDY5N3ExZmlrMDAgMzY1M2Q1MmUxMzNmYjFkZTczNGJmYjc0MDdiNGM0YjdkOGQ0YjQ3NzkzYzIwZDFmMDEwZjRhMTNmOGYyNTNmMUBncm91cC5jYWxlbmRhci5nb29nbGUuY29t
 Calendar - All Day Event https://www.google.com/calendar/event?eid=c2RpMGR1NHFoNmJnYWN1Y251N2ttOWlkdnMgMzY1M2Q1MmUxMzNmYjFkZTczNGJmYjc0MDdiNGM0YjdkOGQ0YjQ3NzkzYzIwZDFmMDEwZjRhMTNmOGYyNTNmMUBncm91cC5jYWxlbmRhci5nb29nbGUuY29t
 Calendar - All Day Event https://www.google.com/calendar/event?eid=dDdpNHBwajY0MzNlOGptaW5ldjdxM2FndmcgMzY1M2Q1MmUxMzNmYjFkZTczNGJmYjc0MDdiNGM0YjdkOGQ0YjQ3NzkzYzIwZDFmMDEwZjRhMTNmOGYyNTNmMUBncm91cC5jYWxlbmRhci5nb29nbGUuY29t
	-Erin Edwards
----
CellImage 
 target url https://sites.google.com/view/gifboothexperience/home
 folder top https://drive.google.com/drive/folders/1hmnsJxWocTImtqFacZpfAJ26lSYerX-0?usp=sharing
 rss feed https://news.google.com/rss/search?q=photobooth
 folder articles https://drive.google.com/drive/folders/110LH-sU7_fsad0wXitaUFoy3Hn8fLSeq?usp=sharing
 folder photos https://drive.google.com/drive/folders/1_7YVoOzVzYTszazB5kYqlWLh-Q_9eur6?usp=sharing
 folder pdfs https://drive.google.com/drive/folders/1kS9PjLXmzMutWkXBaln1WQQPQCs3WsEE?usp=sharing
 folder slides https://drive.google.com/drive/folders/1FiOiFwuAR_oayruMJCozYN-ZZAP7O8G6?usp=sharing
 photo https://drive.google.com/file/d/1eDzsn_pGOmfOvomF8B6FVFHQqamiauwb/view?usp=sharing
 photo https://drive.google.com/file/d/1gFxYogoD_R0POC_yAP4kmiWScXancwCY/view?usp=sharing
 photo https://drive.google.com/file/d/1yiWBeW2YyTjLeXBvTMHFOirBxJqS3MVw/view?usp=sharing
 photo https://drive.google.com/file/d/1V4XR8YhVp6tYQuEoORBKt1WAdlOO6Jeb/view?usp=sharing
 spreadsheet https://docs.google.com/spreadsheets/d/1JBoaGzW8piv00Ek6GFw8Idx6_cOkHWIm383k1S209sE/edit?usp=sharing
 spreadsheet pubhtml https://docs.google.com/spreadsheets/d/1JBoaGzW8piv00Ek6GFw8Idx6_cOkHWIm383k1S209sE/view
 form https://docs.google.com/forms/d/1dwx0xEgS28BpJVAB33wx7XUrasE3N9XHWtiWlsjPN4s/edit?usp=sharing
 drawing https://docs.google.com/drawings/d/1RreWOR5KberFzUQc7E3-YPip2Xs9pe_Z_6r2kzN60Rs/edit?usp=sharing
 image https://drive.google.com/file/d/1kqJKxY_2WoQgYRFa6ZqfLpO0slsqniOH/view?usp=drivesdk
 image link https://sites.google.com/view/ai-photo-booth-rentals/home
 document https://docs.google.com/document/d/14VaIqWkic-rlnj2vC1-vwAbkltJ3ddi4Fu76jtF-AsM/edit?usp=sharing
 document view https://docs.google.com/document/d/14VaIqWkic-rlnj2vC1-vwAbkltJ3ddi4Fu76jtF-AsM/view
 presentation https://docs.google.com/presentation/d/1tXZTwwd0eAy6HvYv4GYEHVkA_yVJ8AFKYXrZWlUnMsc/edit?usp=sharing
 presentation view https://docs.google.com/presentation/d/1tXZTwwd0eAy6HvYv4GYEHVkA_yVJ8AFKYXrZWlUnMsc/view
	-Erin Edwards</t>
      </text>
    </comment>
  </commentList>
</comments>
</file>

<file path=xl/sharedStrings.xml><?xml version="1.0" encoding="utf-8"?>
<sst xmlns="http://schemas.openxmlformats.org/spreadsheetml/2006/main" count="1858" uniqueCount="928">
  <si>
    <t>target url</t>
  </si>
  <si>
    <t>A.I. Artificial Intelligence photo booth for rent los angeles</t>
  </si>
  <si>
    <t>https://sites.google.com/view/gifboothexperience/home</t>
  </si>
  <si>
    <t>folder top</t>
  </si>
  <si>
    <t>https://drive.google.com/drive/folders/1hmnsJxWocTImtqFacZpfAJ26lSYerX-0?usp=sharing</t>
  </si>
  <si>
    <t>rss feed</t>
  </si>
  <si>
    <t>https://news.google.com/rss/search?q=photobooth</t>
  </si>
  <si>
    <t>folder articles</t>
  </si>
  <si>
    <t>A.I. Artificial Intelligence photo booth for rent los angeles Articles</t>
  </si>
  <si>
    <t>https://drive.google.com/drive/folders/110LH-sU7_fsad0wXitaUFoy3Hn8fLSeq?usp=sharing</t>
  </si>
  <si>
    <t>folder photos</t>
  </si>
  <si>
    <t>A.I. Artificial Intelligence photo booth for rent los angeles Photos</t>
  </si>
  <si>
    <t>https://drive.google.com/drive/folders/1_7YVoOzVzYTszazB5kYqlWLh-Q_9eur6?usp=sharing</t>
  </si>
  <si>
    <t>folder pdfs</t>
  </si>
  <si>
    <t>A.I. Artificial Intelligence photo booth for rent los angeles PDFs</t>
  </si>
  <si>
    <t>https://drive.google.com/drive/folders/1kS9PjLXmzMutWkXBaln1WQQPQCs3WsEE?usp=sharing</t>
  </si>
  <si>
    <t>folder slides</t>
  </si>
  <si>
    <t>A.I. Artificial Intelligence photo booth for rent los angeles Slides</t>
  </si>
  <si>
    <t>https://drive.google.com/drive/folders/1FiOiFwuAR_oayruMJCozYN-ZZAP7O8G6?usp=sharing</t>
  </si>
  <si>
    <t>photo</t>
  </si>
  <si>
    <t>https://drive.google.com/file/d/1eDzsn_pGOmfOvomF8B6FVFHQqamiauwb/view?usp=sharing</t>
  </si>
  <si>
    <t>https://drive.google.com/file/d/1gFxYogoD_R0POC_yAP4kmiWScXancwCY/view?usp=sharing</t>
  </si>
  <si>
    <t>https://drive.google.com/file/d/1yiWBeW2YyTjLeXBvTMHFOirBxJqS3MVw/view?usp=sharing</t>
  </si>
  <si>
    <t>https://drive.google.com/file/d/1V4XR8YhVp6tYQuEoORBKt1WAdlOO6Jeb/view?usp=sharing</t>
  </si>
  <si>
    <t>spreadsheet</t>
  </si>
  <si>
    <t>https://docs.google.com/spreadsheets/d/1JBoaGzW8piv00Ek6GFw8Idx6_cOkHWIm383k1S209sE/edit?usp=sharing</t>
  </si>
  <si>
    <t>spreadsheet pubhtml</t>
  </si>
  <si>
    <t>A.I. Artificial Intelligence photo booth for rent los angeles pubhtml</t>
  </si>
  <si>
    <t>https://docs.google.com/spreadsheets/d/1JBoaGzW8piv00Ek6GFw8Idx6_cOkHWIm383k1S209sE/view</t>
  </si>
  <si>
    <t>form</t>
  </si>
  <si>
    <t>https://docs.google.com/forms/d/1dwx0xEgS28BpJVAB33wx7XUrasE3N9XHWtiWlsjPN4s/edit?usp=sharing</t>
  </si>
  <si>
    <t>drawing</t>
  </si>
  <si>
    <t>https://docs.google.com/drawings/d/1RreWOR5KberFzUQc7E3-YPip2Xs9pe_Z_6r2kzN60Rs/edit?usp=sharing</t>
  </si>
  <si>
    <t>image</t>
  </si>
  <si>
    <t>CTA or Logo</t>
  </si>
  <si>
    <t>https://drive.google.com/file/d/1kqJKxY_2WoQgYRFa6ZqfLpO0slsqniOH/view?usp=drivesdk</t>
  </si>
  <si>
    <t>image link</t>
  </si>
  <si>
    <t>CTA or Logo - image link</t>
  </si>
  <si>
    <t>https://sites.google.com/view/ai-photo-booth-rentals/home</t>
  </si>
  <si>
    <t>document</t>
  </si>
  <si>
    <t>https://docs.google.com/document/d/14VaIqWkic-rlnj2vC1-vwAbkltJ3ddi4Fu76jtF-AsM/edit?usp=sharing</t>
  </si>
  <si>
    <t>document view</t>
  </si>
  <si>
    <t>A.I. Artificial Intelligence photo booth for rent los angeles view</t>
  </si>
  <si>
    <t>https://docs.google.com/document/d/14VaIqWkic-rlnj2vC1-vwAbkltJ3ddi4Fu76jtF-AsM/view</t>
  </si>
  <si>
    <t>presentation</t>
  </si>
  <si>
    <t>https://docs.google.com/presentation/d/1tXZTwwd0eAy6HvYv4GYEHVkA_yVJ8AFKYXrZWlUnMsc/edit?usp=sharing</t>
  </si>
  <si>
    <t>presentation view</t>
  </si>
  <si>
    <t>https://docs.google.com/presentation/d/1tXZTwwd0eAy6HvYv4GYEHVkA_yVJ8AFKYXrZWlUnMsc/view</t>
  </si>
  <si>
    <t>presentation html</t>
  </si>
  <si>
    <t>A.I. Artificial Intelligence photo booth for rent los angeles html</t>
  </si>
  <si>
    <t>https://docs.google.com/presentation/d/1tXZTwwd0eAy6HvYv4GYEHVkA_yVJ8AFKYXrZWlUnMsc/htmlpresent</t>
  </si>
  <si>
    <t>calendar</t>
  </si>
  <si>
    <t>Calendar - A.I. Artificial Intelligence photo booth for rent los angeles</t>
  </si>
  <si>
    <t>https://calendar.google.com/calendar/embed?src=3653d52e133fb1de734bfb7407b4c4b7d8d4b47793c20d1f010f4a13f8f253f1@group.calendar.google.com</t>
  </si>
  <si>
    <t>Calendar - All Day Event</t>
  </si>
  <si>
    <t>Calendar - A.I. Artificial Intelligence photo booth for rent los angeles - Event</t>
  </si>
  <si>
    <t>https://www.google.com/calendar/event?eid=dGM2Z2tpcjE2ZmpubHNiZ3VwdGlqanZiN28gMzY1M2Q1MmUxMzNmYjFkZTczNGJmYjc0MDdiNGM0YjdkOGQ0YjQ3NzkzYzIwZDFmMDEwZjRhMTNmOGYyNTNmMUBncm91cC5jYWxlbmRhci5nb29nbGUuY29t</t>
  </si>
  <si>
    <t>https://www.google.com/calendar/event?eid=cTc0ZjkxamtwYzFuOXU2dGs3ODBiMmpkcHMgMzY1M2Q1MmUxMzNmYjFkZTczNGJmYjc0MDdiNGM0YjdkOGQ0YjQ3NzkzYzIwZDFmMDEwZjRhMTNmOGYyNTNmMUBncm91cC5jYWxlbmRhci5nb29nbGUuY29t</t>
  </si>
  <si>
    <t>https://www.google.com/calendar/event?eid=aDRhczlzYzVudjNuM3Vpc3A4czNxOXB2aWcgMzY1M2Q1MmUxMzNmYjFkZTczNGJmYjc0MDdiNGM0YjdkOGQ0YjQ3NzkzYzIwZDFmMDEwZjRhMTNmOGYyNTNmMUBncm91cC5jYWxlbmRhci5nb29nbGUuY29t</t>
  </si>
  <si>
    <t>https://www.google.com/calendar/event?eid=cmNhajJtMmsxNXZkc3ZicWRiYXJqdmxra2MgMzY1M2Q1MmUxMzNmYjFkZTczNGJmYjc0MDdiNGM0YjdkOGQ0YjQ3NzkzYzIwZDFmMDEwZjRhMTNmOGYyNTNmMUBncm91cC5jYWxlbmRhci5nb29nbGUuY29t</t>
  </si>
  <si>
    <t>https://www.google.com/calendar/event?eid=NjZjZDBnYzVkMTg2Z2s2bDY5N3ExZmlrMDAgMzY1M2Q1MmUxMzNmYjFkZTczNGJmYjc0MDdiNGM0YjdkOGQ0YjQ3NzkzYzIwZDFmMDEwZjRhMTNmOGYyNTNmMUBncm91cC5jYWxlbmRhci5nb29nbGUuY29t</t>
  </si>
  <si>
    <t>https://www.google.com/calendar/event?eid=c2RpMGR1NHFoNmJnYWN1Y251N2ttOWlkdnMgMzY1M2Q1MmUxMzNmYjFkZTczNGJmYjc0MDdiNGM0YjdkOGQ0YjQ3NzkzYzIwZDFmMDEwZjRhMTNmOGYyNTNmMUBncm91cC5jYWxlbmRhci5nb29nbGUuY29t</t>
  </si>
  <si>
    <t>https://www.google.com/calendar/event?eid=dDdpNHBwajY0MzNlOGptaW5ldjdxM2FndmcgMzY1M2Q1MmUxMzNmYjFkZTczNGJmYjc0MDdiNGM0YjdkOGQ0YjQ3NzkzYzIwZDFmMDEwZjRhMTNmOGYyNTNmMUBncm91cC5jYWxlbmRhci5nb29nbGUuY29t</t>
  </si>
  <si>
    <t>https://www.google.com/calendar/event?eid=dTBjbzg2a2h2YjBtaXRydWJlbmlhMWYybzggMzY1M2Q1MmUxMzNmYjFkZTczNGJmYjc0MDdiNGM0YjdkOGQ0YjQ3NzkzYzIwZDFmMDEwZjRhMTNmOGYyNTNmMUBncm91cC5jYWxlbmRhci5nb29nbGUuY29t</t>
  </si>
  <si>
    <t>https://www.google.com/calendar/event?eid=a3Q4dXB1dWFndTlzNjhrZG8wZzVkYWNvZWsgMzY1M2Q1MmUxMzNmYjFkZTczNGJmYjc0MDdiNGM0YjdkOGQ0YjQ3NzkzYzIwZDFmMDEwZjRhMTNmOGYyNTNmMUBncm91cC5jYWxlbmRhci5nb29nbGUuY29t</t>
  </si>
  <si>
    <t>https://www.google.com/calendar/event?eid=MjA3MGY2dWc0bXFtMW1sMWtrYnQ4cnZnM3MgMzY1M2Q1MmUxMzNmYjFkZTczNGJmYjc0MDdiNGM0YjdkOGQ0YjQ3NzkzYzIwZDFmMDEwZjRhMTNmOGYyNTNmMUBncm91cC5jYWxlbmRhci5nb29nbGUuY29t</t>
  </si>
  <si>
    <t>https://www.google.com/calendar/event?eid=NmpiNXF0ODQxNWltZGg0aWRxbmptY2M3Ym8gMzY1M2Q1MmUxMzNmYjFkZTczNGJmYjc0MDdiNGM0YjdkOGQ0YjQ3NzkzYzIwZDFmMDEwZjRhMTNmOGYyNTNmMUBncm91cC5jYWxlbmRhci5nb29nbGUuY29t</t>
  </si>
  <si>
    <t>https://www.google.com/calendar/event?eid=MTlpMm9zNGJwYmI3N2kyb3F0NmR0ZTFxdjggMzY1M2Q1MmUxMzNmYjFkZTczNGJmYjc0MDdiNGM0YjdkOGQ0YjQ3NzkzYzIwZDFmMDEwZjRhMTNmOGYyNTNmMUBncm91cC5jYWxlbmRhci5nb29nbGUuY29t</t>
  </si>
  <si>
    <t>https://www.google.com/calendar/event?eid=bHBiNWsyampya210YjI4YTdoZ2FoNjIzY28gMzY1M2Q1MmUxMzNmYjFkZTczNGJmYjc0MDdiNGM0YjdkOGQ0YjQ3NzkzYzIwZDFmMDEwZjRhMTNmOGYyNTNmMUBncm91cC5jYWxlbmRhci5nb29nbGUuY29t</t>
  </si>
  <si>
    <t>https://www.google.com/calendar/event?eid=a3NsdmJpN3UwZGk0Z3FydnQ1OGVoajhpZWMgMzY1M2Q1MmUxMzNmYjFkZTczNGJmYjc0MDdiNGM0YjdkOGQ0YjQ3NzkzYzIwZDFmMDEwZjRhMTNmOGYyNTNmMUBncm91cC5jYWxlbmRhci5nb29nbGUuY29t</t>
  </si>
  <si>
    <t>https://www.google.com/calendar/event?eid=cHZzb2M2MDI2Nm1saHZ2cXMyZ3IyOW9yc3MgMzY1M2Q1MmUxMzNmYjFkZTczNGJmYjc0MDdiNGM0YjdkOGQ0YjQ3NzkzYzIwZDFmMDEwZjRhMTNmOGYyNTNmMUBncm91cC5jYWxlbmRhci5nb29nbGUuY29t</t>
  </si>
  <si>
    <t>sheet</t>
  </si>
  <si>
    <t>Sheet1</t>
  </si>
  <si>
    <t>https://docs.google.com/spreadsheets/d/1JBoaGzW8piv00Ek6GFw8Idx6_cOkHWIm383k1S209sE/edit#gid=0</t>
  </si>
  <si>
    <t>Keywords</t>
  </si>
  <si>
    <t>https://docs.google.com/spreadsheets/d/1JBoaGzW8piv00Ek6GFw8Idx6_cOkHWIm383k1S209sE/edit#gid=2134007618</t>
  </si>
  <si>
    <t>Content</t>
  </si>
  <si>
    <t>https://docs.google.com/spreadsheets/d/1JBoaGzW8piv00Ek6GFw8Idx6_cOkHWIm383k1S209sE/edit#gid=1008442511</t>
  </si>
  <si>
    <t>Calendar Events</t>
  </si>
  <si>
    <t>https://docs.google.com/spreadsheets/d/1JBoaGzW8piv00Ek6GFw8Idx6_cOkHWIm383k1S209sE/edit#gid=114613964</t>
  </si>
  <si>
    <t>RSS Feeds</t>
  </si>
  <si>
    <t>https://docs.google.com/spreadsheets/d/1JBoaGzW8piv00Ek6GFw8Idx6_cOkHWIm383k1S209sE/edit#gid=1607250</t>
  </si>
  <si>
    <t>folder Microsoft Files</t>
  </si>
  <si>
    <t>A.I. Artificial Intelligence photo booth for rent los angeles MSFT</t>
  </si>
  <si>
    <t>https://drive.google.com/drive/folders/1M9fDGq5vU2PvG4AV_1-y4dvMeWg-Z7jo?usp=sharing</t>
  </si>
  <si>
    <t>hire an AI robotic sketch artist for events The Waldorf Astoria Beverly Hills</t>
  </si>
  <si>
    <t>https://drive.google.com/file/d/1wnKYvZRQyRypuAUX0J2mdS4NhOCYiIeE/view?usp=sharing</t>
  </si>
  <si>
    <t>Unique photo booth alternatives: AI robotic sketch artist The Waldorf Astoria Beverly Hills</t>
  </si>
  <si>
    <t>https://drive.google.com/file/d/10-ia3mBQEFpsWgxWb0Sufs_Nwrrp9wI9/view?usp=sharing</t>
  </si>
  <si>
    <t>Robot Sketch Artist The Waldorf Astoria Beverly Hills</t>
  </si>
  <si>
    <t>https://drive.google.com/file/d/1dWIN13DZvaXIom5HYeQWve5j6aBdX-n6/view?usp=sharing</t>
  </si>
  <si>
    <t>https://docs.google.com/document/d/1seLHoWTho7AA-S5de7KVKyZgkiSs_IOlhO-jRP6SY7Y/edit?usp=sharing</t>
  </si>
  <si>
    <t>hire an AI robotic sketch artist for events The Waldorf Astoria Beverly Hills view</t>
  </si>
  <si>
    <t>https://docs.google.com/document/d/1seLHoWTho7AA-S5de7KVKyZgkiSs_IOlhO-jRP6SY7Y/view</t>
  </si>
  <si>
    <t>https://docs.google.com/presentation/d/1Dva5nRr9cSiAfoIzSkELOfGBkqjS1ZcinodMHAw5B60/edit?usp=sharing</t>
  </si>
  <si>
    <t>https://docs.google.com/presentation/d/1Dva5nRr9cSiAfoIzSkELOfGBkqjS1ZcinodMHAw5B60/view</t>
  </si>
  <si>
    <t>hire an AI robotic sketch artist for events The Waldorf Astoria Beverly Hills html</t>
  </si>
  <si>
    <t>https://docs.google.com/presentation/d/1Dva5nRr9cSiAfoIzSkELOfGBkqjS1ZcinodMHAw5B60/htmlpresent</t>
  </si>
  <si>
    <t>https://docs.google.com/document/d/1cNtGlSd9i7VRVF0Is-otjTaHI_x3F2kvek0RpDglZP8/edit?usp=sharing</t>
  </si>
  <si>
    <t>Unique photo booth alternatives: AI robotic sketch artist The Waldorf Astoria Beverly Hills view</t>
  </si>
  <si>
    <t>https://docs.google.com/document/d/1cNtGlSd9i7VRVF0Is-otjTaHI_x3F2kvek0RpDglZP8/view</t>
  </si>
  <si>
    <t>https://docs.google.com/presentation/d/1Acb5nzUSdnHxVokOMhZyF6yE8hYNCVIpUTJqlOi2OHc/edit?usp=sharing</t>
  </si>
  <si>
    <t>https://docs.google.com/presentation/d/1Acb5nzUSdnHxVokOMhZyF6yE8hYNCVIpUTJqlOi2OHc/view</t>
  </si>
  <si>
    <t>Unique photo booth alternatives: AI robotic sketch artist The Waldorf Astoria Beverly Hills html</t>
  </si>
  <si>
    <t>https://docs.google.com/presentation/d/1Acb5nzUSdnHxVokOMhZyF6yE8hYNCVIpUTJqlOi2OHc/htmlpresent</t>
  </si>
  <si>
    <t>https://docs.google.com/document/d/1WOeGYgyleIFlDMs9PxCgKl-QxP-TvnYb5n6N8l33_Is/edit?usp=sharing</t>
  </si>
  <si>
    <t>Robot Sketch Artist The Waldorf Astoria Beverly Hills view</t>
  </si>
  <si>
    <t>https://docs.google.com/document/d/1WOeGYgyleIFlDMs9PxCgKl-QxP-TvnYb5n6N8l33_Is/view</t>
  </si>
  <si>
    <t>https://docs.google.com/presentation/d/1oeFA3vdCQtlNIsSIuVNZjnnrVGh0HCkquCuol3FisG4/edit?usp=sharing</t>
  </si>
  <si>
    <t>https://docs.google.com/presentation/d/1oeFA3vdCQtlNIsSIuVNZjnnrVGh0HCkquCuol3FisG4/view</t>
  </si>
  <si>
    <t>Robot Sketch Artist The Waldorf Astoria Beverly Hills html</t>
  </si>
  <si>
    <t>https://docs.google.com/presentation/d/1oeFA3vdCQtlNIsSIuVNZjnnrVGh0HCkquCuol3FisG4/htmlpresent</t>
  </si>
  <si>
    <t>Live AI Drawing The Waldorf Astoria Beverly Hills</t>
  </si>
  <si>
    <t>https://drive.google.com/file/d/10gx-56EAd8nYJlCgroTIwRlyo9AagzXA/view?usp=sharing</t>
  </si>
  <si>
    <t>AI-Powered Portraits The Waldorf Astoria Beverly Hills</t>
  </si>
  <si>
    <t>https://drive.google.com/file/d/1UZM9oOgAEoqVCB9biej6dHX1X6ummNwI/view?usp=sharing</t>
  </si>
  <si>
    <t>Live robotic artist for hire The Waldorf Astoria Beverly Hills</t>
  </si>
  <si>
    <t>https://drive.google.com/file/d/17SkmGLTFy8fPfSEpQLpyIXYe2RQpJYSI/view?usp=sharing</t>
  </si>
  <si>
    <t>https://docs.google.com/document/d/1euNwqlgr3en6US1eoqlCvEh43R6ZEea0ceV7FsisJE8/edit?usp=sharing</t>
  </si>
  <si>
    <t>Live AI Drawing The Waldorf Astoria Beverly Hills view</t>
  </si>
  <si>
    <t>https://docs.google.com/document/d/1euNwqlgr3en6US1eoqlCvEh43R6ZEea0ceV7FsisJE8/view</t>
  </si>
  <si>
    <t>https://docs.google.com/presentation/d/1VtqvNkiXulkpK_TDBXdMta9wZK0lk2bBDZC_Mgy9Gjc/edit?usp=sharing</t>
  </si>
  <si>
    <t>https://docs.google.com/presentation/d/1VtqvNkiXulkpK_TDBXdMta9wZK0lk2bBDZC_Mgy9Gjc/view</t>
  </si>
  <si>
    <t>Live AI Drawing The Waldorf Astoria Beverly Hills html</t>
  </si>
  <si>
    <t>https://docs.google.com/presentation/d/1VtqvNkiXulkpK_TDBXdMta9wZK0lk2bBDZC_Mgy9Gjc/htmlpresent</t>
  </si>
  <si>
    <t>https://docs.google.com/document/d/1M17M36dUcZ5obVU4tW63Wr1_FovuL7Z6oY3VLV0QldY/edit?usp=sharing</t>
  </si>
  <si>
    <t>AI-Powered Portraits The Waldorf Astoria Beverly Hills view</t>
  </si>
  <si>
    <t>https://docs.google.com/document/d/1M17M36dUcZ5obVU4tW63Wr1_FovuL7Z6oY3VLV0QldY/view</t>
  </si>
  <si>
    <t>https://docs.google.com/presentation/d/1vY1vvcMyylFZPJq2-_MA_KgAHCbxclF-QI9Z7cjWRMY/edit?usp=sharing</t>
  </si>
  <si>
    <t>https://docs.google.com/presentation/d/1vY1vvcMyylFZPJq2-_MA_KgAHCbxclF-QI9Z7cjWRMY/view</t>
  </si>
  <si>
    <t>AI-Powered Portraits The Waldorf Astoria Beverly Hills html</t>
  </si>
  <si>
    <t>https://docs.google.com/presentation/d/1vY1vvcMyylFZPJq2-_MA_KgAHCbxclF-QI9Z7cjWRMY/htmlpresent</t>
  </si>
  <si>
    <t>https://docs.google.com/document/d/1xwRfoiq5iRJ_wiyjy985pVWBPZHNwfCF267QLac8Hn8/edit?usp=sharing</t>
  </si>
  <si>
    <t>Live robotic artist for hire The Waldorf Astoria Beverly Hills view</t>
  </si>
  <si>
    <t>https://docs.google.com/document/d/1xwRfoiq5iRJ_wiyjy985pVWBPZHNwfCF267QLac8Hn8/view</t>
  </si>
  <si>
    <t>https://docs.google.com/presentation/d/1QSPE5EA0GRTLrSq6pQZokfpoyHw938cUPJdnhz9DaUs/edit?usp=sharing</t>
  </si>
  <si>
    <t>https://docs.google.com/presentation/d/1QSPE5EA0GRTLrSq6pQZokfpoyHw938cUPJdnhz9DaUs/view</t>
  </si>
  <si>
    <t>Live robotic artist for hire The Waldorf Astoria Beverly Hills html</t>
  </si>
  <si>
    <t>https://docs.google.com/presentation/d/1QSPE5EA0GRTLrSq6pQZokfpoyHw938cUPJdnhz9DaUs/htmlpresent</t>
  </si>
  <si>
    <t>AI-powered drawing robot The Waldorf Astoria Beverly Hills</t>
  </si>
  <si>
    <t>https://drive.google.com/file/d/1vsVM6PORQZ3VEIutIBtUEPh_p1x1TYg2/view?usp=sharing</t>
  </si>
  <si>
    <t>AI-powered brand activations The Waldorf Astoria Beverly Hills</t>
  </si>
  <si>
    <t>https://drive.google.com/file/d/1fqpgkm6FuAXyo2mtAlUkBI5Res4GbeNm/view?usp=sharing</t>
  </si>
  <si>
    <t>AI-generated live sketches The Waldorf Astoria Beverly Hills</t>
  </si>
  <si>
    <t>https://drive.google.com/file/d/1WA37ORAvXofAxda7Y8aR_hUcVDQTeOfy/view?usp=sharing</t>
  </si>
  <si>
    <t>https://docs.google.com/document/d/1ojFIOkYTOJCnBLNzCI2htRvswF15WsNlWSmR3BAAjHE/edit?usp=sharing</t>
  </si>
  <si>
    <t>AI-powered drawing robot The Waldorf Astoria Beverly Hills view</t>
  </si>
  <si>
    <t>https://docs.google.com/document/d/1ojFIOkYTOJCnBLNzCI2htRvswF15WsNlWSmR3BAAjHE/view</t>
  </si>
  <si>
    <t>https://docs.google.com/presentation/d/1Tfxlv0-BFOBh5b-VTtg0lzR2HP5Bo8z5ENOUgow5R6w/edit?usp=sharing</t>
  </si>
  <si>
    <t>https://docs.google.com/presentation/d/1Tfxlv0-BFOBh5b-VTtg0lzR2HP5Bo8z5ENOUgow5R6w/view</t>
  </si>
  <si>
    <t>AI-powered drawing robot The Waldorf Astoria Beverly Hills html</t>
  </si>
  <si>
    <t>https://docs.google.com/presentation/d/1Tfxlv0-BFOBh5b-VTtg0lzR2HP5Bo8z5ENOUgow5R6w/htmlpresent</t>
  </si>
  <si>
    <t>https://docs.google.com/document/d/14bzKanhk7ykXTBjDa68IkXtrXZx8P9J3QoxoFhrT2Rg/edit?usp=sharing</t>
  </si>
  <si>
    <t>AI-powered brand activations The Waldorf Astoria Beverly Hills view</t>
  </si>
  <si>
    <t>https://docs.google.com/document/d/14bzKanhk7ykXTBjDa68IkXtrXZx8P9J3QoxoFhrT2Rg/view</t>
  </si>
  <si>
    <t>https://docs.google.com/presentation/d/143iw2Q4J93rNHLmImjUhCWVWTysYFVJqmdmnoN_OZQw/edit?usp=sharing</t>
  </si>
  <si>
    <t>https://docs.google.com/presentation/d/143iw2Q4J93rNHLmImjUhCWVWTysYFVJqmdmnoN_OZQw/view</t>
  </si>
  <si>
    <t>AI-powered brand activations The Waldorf Astoria Beverly Hills html</t>
  </si>
  <si>
    <t>https://docs.google.com/presentation/d/143iw2Q4J93rNHLmImjUhCWVWTysYFVJqmdmnoN_OZQw/htmlpresent</t>
  </si>
  <si>
    <t>https://docs.google.com/document/d/1JnuTZtj55dcfxYJ3pT8VRM1svRaZjEfe1esLWiI_fGo/edit?usp=sharing</t>
  </si>
  <si>
    <t>AI-generated live sketches The Waldorf Astoria Beverly Hills view</t>
  </si>
  <si>
    <t>https://docs.google.com/document/d/1JnuTZtj55dcfxYJ3pT8VRM1svRaZjEfe1esLWiI_fGo/view</t>
  </si>
  <si>
    <t>https://docs.google.com/presentation/d/1SpeHAk19tz4GMQe0SrO2lqWWDmherUjOIt45ZKYnj_I/edit?usp=sharing</t>
  </si>
  <si>
    <t>https://docs.google.com/presentation/d/1SpeHAk19tz4GMQe0SrO2lqWWDmherUjOIt45ZKYnj_I/view</t>
  </si>
  <si>
    <t>AI-generated live sketches The Waldorf Astoria Beverly Hills html</t>
  </si>
  <si>
    <t>https://docs.google.com/presentation/d/1SpeHAk19tz4GMQe0SrO2lqWWDmherUjOIt45ZKYnj_I/htmlpresent</t>
  </si>
  <si>
    <t>Interactive robot artist for events The Waldorf Astoria Beverly Hills</t>
  </si>
  <si>
    <t>https://drive.google.com/file/d/1lWpGnvUmUZzTfpAyWZ1ODkK-7aw_9b92/view?usp=sharing</t>
  </si>
  <si>
    <t>Southern California Event Technology The Waldorf Astoria Beverly Hills</t>
  </si>
  <si>
    <t>https://drive.google.com/file/d/1FwNMKJZKQMM2kH9FFw4lx48t831PMUYW/view?usp=sharing</t>
  </si>
  <si>
    <t>Automated Caricature Machine The Waldorf Astoria Beverly Hills</t>
  </si>
  <si>
    <t>https://drive.google.com/file/d/1xxvfaYUhbvcHQ7DOCjquDOP0jvQWaWNX/view?usp=sharing</t>
  </si>
  <si>
    <t>https://docs.google.com/document/d/1xRE7a6rq3wVzDTQWoixiptQ8sJ92yjky3scYHPnlQn4/edit?usp=sharing</t>
  </si>
  <si>
    <t>Interactive robot artist for events The Waldorf Astoria Beverly Hills view</t>
  </si>
  <si>
    <t>https://docs.google.com/document/d/1xRE7a6rq3wVzDTQWoixiptQ8sJ92yjky3scYHPnlQn4/view</t>
  </si>
  <si>
    <t>https://docs.google.com/presentation/d/1jc8iw2_WcDUpuirurK1iKKNOT8kcZMOrPlcqcz7_S20/edit?usp=sharing</t>
  </si>
  <si>
    <t>https://docs.google.com/presentation/d/1jc8iw2_WcDUpuirurK1iKKNOT8kcZMOrPlcqcz7_S20/view</t>
  </si>
  <si>
    <t>Interactive robot artist for events The Waldorf Astoria Beverly Hills html</t>
  </si>
  <si>
    <t>https://docs.google.com/presentation/d/1jc8iw2_WcDUpuirurK1iKKNOT8kcZMOrPlcqcz7_S20/htmlpresent</t>
  </si>
  <si>
    <t>https://docs.google.com/document/d/1zG0mUfmhe7Cw5qpq7MAV8WGvQsyUjTp6KAf3Kx6tyDM/edit?usp=sharing</t>
  </si>
  <si>
    <t>Southern California Event Technology The Waldorf Astoria Beverly Hills view</t>
  </si>
  <si>
    <t>https://docs.google.com/document/d/1zG0mUfmhe7Cw5qpq7MAV8WGvQsyUjTp6KAf3Kx6tyDM/view</t>
  </si>
  <si>
    <t>https://docs.google.com/presentation/d/1o2j7DSa6SVhFShk_TI21etvARU7rjZdALPdvSb7xgXc/edit?usp=sharing</t>
  </si>
  <si>
    <t>https://docs.google.com/presentation/d/1o2j7DSa6SVhFShk_TI21etvARU7rjZdALPdvSb7xgXc/view</t>
  </si>
  <si>
    <t>Southern California Event Technology The Waldorf Astoria Beverly Hills html</t>
  </si>
  <si>
    <t>https://docs.google.com/presentation/d/1o2j7DSa6SVhFShk_TI21etvARU7rjZdALPdvSb7xgXc/htmlpresent</t>
  </si>
  <si>
    <t>https://docs.google.com/document/d/1wNkXWgT7HkiGCOJqayo2LbIN1GWztWHavli1lmtgmYA/edit?usp=sharing</t>
  </si>
  <si>
    <t>Automated Caricature Machine The Waldorf Astoria Beverly Hills view</t>
  </si>
  <si>
    <t>https://docs.google.com/document/d/1wNkXWgT7HkiGCOJqayo2LbIN1GWztWHavli1lmtgmYA/view</t>
  </si>
  <si>
    <t>https://docs.google.com/presentation/d/13JWcijWcQpUgYt2okxvOoP_bKcagmfhlxSPuddyTbpA/edit?usp=sharing</t>
  </si>
  <si>
    <t>https://docs.google.com/presentation/d/13JWcijWcQpUgYt2okxvOoP_bKcagmfhlxSPuddyTbpA/view</t>
  </si>
  <si>
    <t>Automated Caricature Machine The Waldorf Astoria Beverly Hills html</t>
  </si>
  <si>
    <t>https://docs.google.com/presentation/d/13JWcijWcQpUgYt2okxvOoP_bKcagmfhlxSPuddyTbpA/htmlpresent</t>
  </si>
  <si>
    <t>Live Digital Artist Robot The Waldorf Astoria Beverly Hills</t>
  </si>
  <si>
    <t>https://drive.google.com/file/d/1rEI81zyyLbTz_WwtjbcBzGXm_frpiBuS/view?usp=sharing</t>
  </si>
  <si>
    <t>AI-Generated Caricatures The Waldorf Astoria Beverly Hills</t>
  </si>
  <si>
    <t>https://drive.google.com/file/d/1HBby-qEx4HvY50XHVUiN3PKjIXkhkP-f/view?usp=sharing</t>
  </si>
  <si>
    <t>Artificial Intelligence Art for Events The Waldorf Astoria Beverly Hills</t>
  </si>
  <si>
    <t>https://drive.google.com/file/d/1CTlMiC4NOup6CD21rrVc---0weXcN_OJ/view?usp=sharing</t>
  </si>
  <si>
    <t>https://docs.google.com/document/d/1To2kgQisk1izKb-FqbMn56VpFLvkgCqF27I6OfFf01k/edit?usp=sharing</t>
  </si>
  <si>
    <t>Live Digital Artist Robot The Waldorf Astoria Beverly Hills view</t>
  </si>
  <si>
    <t>https://docs.google.com/document/d/1To2kgQisk1izKb-FqbMn56VpFLvkgCqF27I6OfFf01k/view</t>
  </si>
  <si>
    <t>https://docs.google.com/presentation/d/1MqdWAHFF4Akh7s_LioZ5JDva4FcPT508lKQvtysTIig/edit?usp=sharing</t>
  </si>
  <si>
    <t>https://docs.google.com/presentation/d/1MqdWAHFF4Akh7s_LioZ5JDva4FcPT508lKQvtysTIig/view</t>
  </si>
  <si>
    <t>Live Digital Artist Robot The Waldorf Astoria Beverly Hills html</t>
  </si>
  <si>
    <t>https://docs.google.com/presentation/d/1MqdWAHFF4Akh7s_LioZ5JDva4FcPT508lKQvtysTIig/htmlpresent</t>
  </si>
  <si>
    <t>https://docs.google.com/document/d/110JaPq8DmcKR6VHhpHt3aIRkEEsKzoD5hCOJSH3M_hA/edit?usp=sharing</t>
  </si>
  <si>
    <t>AI-Generated Caricatures The Waldorf Astoria Beverly Hills view</t>
  </si>
  <si>
    <t>https://docs.google.com/document/d/110JaPq8DmcKR6VHhpHt3aIRkEEsKzoD5hCOJSH3M_hA/view</t>
  </si>
  <si>
    <t>https://docs.google.com/presentation/d/1uU9iQDT3TZWG6fROGKvfOgeRzFTJot6dochrPOiPHEc/edit?usp=sharing</t>
  </si>
  <si>
    <t>https://docs.google.com/presentation/d/1uU9iQDT3TZWG6fROGKvfOgeRzFTJot6dochrPOiPHEc/view</t>
  </si>
  <si>
    <t>AI-Generated Caricatures The Waldorf Astoria Beverly Hills html</t>
  </si>
  <si>
    <t>https://docs.google.com/presentation/d/1uU9iQDT3TZWG6fROGKvfOgeRzFTJot6dochrPOiPHEc/htmlpresent</t>
  </si>
  <si>
    <t>https://docs.google.com/document/d/1RVJxIy9ULNqzJgbIs825ZppwZrAqBiu3r7AxGCeAUnE/edit?usp=sharing</t>
  </si>
  <si>
    <t>Artificial Intelligence Art for Events The Waldorf Astoria Beverly Hills view</t>
  </si>
  <si>
    <t>https://docs.google.com/document/d/1RVJxIy9ULNqzJgbIs825ZppwZrAqBiu3r7AxGCeAUnE/view</t>
  </si>
  <si>
    <t>https://docs.google.com/presentation/d/1HGVr8BiiSR7sMLwuH6F9rLva99xW-2YZnfGncGDI95g/edit?usp=sharing</t>
  </si>
  <si>
    <t>https://docs.google.com/presentation/d/1HGVr8BiiSR7sMLwuH6F9rLva99xW-2YZnfGncGDI95g/view</t>
  </si>
  <si>
    <t>Artificial Intelligence Art for Events The Waldorf Astoria Beverly Hills html</t>
  </si>
  <si>
    <t>https://docs.google.com/presentation/d/1HGVr8BiiSR7sMLwuH6F9rLva99xW-2YZnfGncGDI95g/htmlpresent</t>
  </si>
  <si>
    <t>Innovative Event Attractions The Waldorf Astoria Beverly Hills</t>
  </si>
  <si>
    <t>https://drive.google.com/file/d/1c0kGPc7fP5JXkvtAKc4kOaMMBSbNmGKs/view?usp=sharing</t>
  </si>
  <si>
    <t>Memorable Event Experiences The Waldorf Astoria Beverly Hills</t>
  </si>
  <si>
    <t>https://drive.google.com/file/d/1hcPHJ0JetsVrNxd9CmrUn1QI6HBH7TF9/view?usp=sharing</t>
  </si>
  <si>
    <t>Robotic Art Rental The Waldorf Astoria Beverly Hills</t>
  </si>
  <si>
    <t>https://drive.google.com/file/d/1ceEf8Ve7-F9vXL4zuQi5StR2uPeaagHp/view?usp=sharing</t>
  </si>
  <si>
    <t>https://docs.google.com/document/d/1rLWRS_-H7sjCFc8gZUcRJP6joj518SSFXg6qp2CX74g/edit?usp=sharing</t>
  </si>
  <si>
    <t>Innovative Event Attractions The Waldorf Astoria Beverly Hills view</t>
  </si>
  <si>
    <t>https://docs.google.com/document/d/1rLWRS_-H7sjCFc8gZUcRJP6joj518SSFXg6qp2CX74g/view</t>
  </si>
  <si>
    <t>https://docs.google.com/presentation/d/1H-FOOT3Fe_o8rWEkLmtrfTKe2GkoWFKhP_qDjDbgKk0/edit?usp=sharing</t>
  </si>
  <si>
    <t>https://docs.google.com/presentation/d/1H-FOOT3Fe_o8rWEkLmtrfTKe2GkoWFKhP_qDjDbgKk0/view</t>
  </si>
  <si>
    <t>Innovative Event Attractions The Waldorf Astoria Beverly Hills html</t>
  </si>
  <si>
    <t>https://docs.google.com/presentation/d/1H-FOOT3Fe_o8rWEkLmtrfTKe2GkoWFKhP_qDjDbgKk0/htmlpresent</t>
  </si>
  <si>
    <t>https://docs.google.com/document/d/1o6RbvslsqvVkAURZ3_gw2uk_nWEUew4SB7ioa4v7q8Q/edit?usp=sharing</t>
  </si>
  <si>
    <t>Memorable Event Experiences The Waldorf Astoria Beverly Hills view</t>
  </si>
  <si>
    <t>https://docs.google.com/document/d/1o6RbvslsqvVkAURZ3_gw2uk_nWEUew4SB7ioa4v7q8Q/view</t>
  </si>
  <si>
    <t>https://docs.google.com/presentation/d/1LpLSkOhtpCBf6XtVzNWQ4n0KDSmgA4LEjnotGvIld2A/edit?usp=sharing</t>
  </si>
  <si>
    <t>https://docs.google.com/presentation/d/1LpLSkOhtpCBf6XtVzNWQ4n0KDSmgA4LEjnotGvIld2A/view</t>
  </si>
  <si>
    <t>Memorable Event Experiences The Waldorf Astoria Beverly Hills html</t>
  </si>
  <si>
    <t>https://docs.google.com/presentation/d/1LpLSkOhtpCBf6XtVzNWQ4n0KDSmgA4LEjnotGvIld2A/htmlpresent</t>
  </si>
  <si>
    <t>https://docs.google.com/document/d/1MjkHP9Z4Rd6mKQTUgXAAfhgwRasSaGrQ7zxvXKeiGks/edit?usp=sharing</t>
  </si>
  <si>
    <t>Robotic Art Rental The Waldorf Astoria Beverly Hills view</t>
  </si>
  <si>
    <t>https://docs.google.com/document/d/1MjkHP9Z4Rd6mKQTUgXAAfhgwRasSaGrQ7zxvXKeiGks/view</t>
  </si>
  <si>
    <t>https://docs.google.com/presentation/d/17WwQ6_IEUpiZnGce5eR7_a50WXhwl0gCKtJmBlAonlU/edit?usp=sharing</t>
  </si>
  <si>
    <t>https://docs.google.com/presentation/d/17WwQ6_IEUpiZnGce5eR7_a50WXhwl0gCKtJmBlAonlU/view</t>
  </si>
  <si>
    <t>Robotic Art Rental The Waldorf Astoria Beverly Hills html</t>
  </si>
  <si>
    <t>https://docs.google.com/presentation/d/17WwQ6_IEUpiZnGce5eR7_a50WXhwl0gCKtJmBlAonlU/htmlpresent</t>
  </si>
  <si>
    <t>Artificial Artist for Events The Waldorf Astoria Beverly Hills</t>
  </si>
  <si>
    <t>https://drive.google.com/file/d/1A93-1Hgi6cpj7BxjpVTX1GFVxz2c-HLQ/view?usp=sharing</t>
  </si>
  <si>
    <t>Machine Intelligence Drawing Robot The Waldorf Astoria Beverly Hills</t>
  </si>
  <si>
    <t>https://drive.google.com/file/d/1__mwNsk44QyBE3qJyEvwxxswMx1G4Zx8/view?usp=sharing</t>
  </si>
  <si>
    <t>https://docs.google.com/document/d/1ojrXoD3rAcP6VJgHc3gTNRNuFZMvbj01pELI-fKtDTg/edit?usp=sharing</t>
  </si>
  <si>
    <t>Artificial Artist for Events The Waldorf Astoria Beverly Hills view</t>
  </si>
  <si>
    <t>https://docs.google.com/document/d/1ojrXoD3rAcP6VJgHc3gTNRNuFZMvbj01pELI-fKtDTg/view</t>
  </si>
  <si>
    <t>https://docs.google.com/presentation/d/19d5IH8QPKqEoQJw1_dlFi1TpMClB13upLhh5bBTB42Q/edit?usp=sharing</t>
  </si>
  <si>
    <t>https://docs.google.com/presentation/d/19d5IH8QPKqEoQJw1_dlFi1TpMClB13upLhh5bBTB42Q/view</t>
  </si>
  <si>
    <t>Artificial Artist for Events The Waldorf Astoria Beverly Hills html</t>
  </si>
  <si>
    <t>https://docs.google.com/presentation/d/19d5IH8QPKqEoQJw1_dlFi1TpMClB13upLhh5bBTB42Q/htmlpresent</t>
  </si>
  <si>
    <t>https://docs.google.com/document/d/1B1mX8ap7IFm3ms6n-a6M5tn7MiGRTr8OyiflokNV_0o/edit?usp=sharing</t>
  </si>
  <si>
    <t>Machine Intelligence Drawing Robot The Waldorf Astoria Beverly Hills view</t>
  </si>
  <si>
    <t>https://docs.google.com/document/d/1B1mX8ap7IFm3ms6n-a6M5tn7MiGRTr8OyiflokNV_0o/view</t>
  </si>
  <si>
    <t>https://docs.google.com/presentation/d/1HnxALRB11R5op56gOaS_wd2R6RmN9KEG39YRnVSZ4SE/edit?usp=sharing</t>
  </si>
  <si>
    <t>https://docs.google.com/presentation/d/1HnxALRB11R5op56gOaS_wd2R6RmN9KEG39YRnVSZ4SE/view</t>
  </si>
  <si>
    <t>Machine Intelligence Drawing Robot The Waldorf Astoria Beverly Hills html</t>
  </si>
  <si>
    <t>https://docs.google.com/presentation/d/1HnxALRB11R5op56gOaS_wd2R6RmN9KEG39YRnVSZ4SE/htmlpresent</t>
  </si>
  <si>
    <t>folder HTML</t>
  </si>
  <si>
    <t>A.I. Artificial Intelligence photo booth for rent los angeles HTML</t>
  </si>
  <si>
    <t>https://drive.google.com/drive/folders/1xA8kbXrJFEwWEkH_9W4SpUTJRSRZCg0O?usp=sharing</t>
  </si>
  <si>
    <t>HTML</t>
  </si>
  <si>
    <t>A.I.-Artificial-Intelligence-photo-booth-for-rent-los-angeles.html</t>
  </si>
  <si>
    <t>https://drive.google.com/file/d/10w-j08mwdzKiXDaKk_K_7vJ4z8Q16w94/view?usp=sharing</t>
  </si>
  <si>
    <t>hire-an-AI-robotic-sketch-artist-for-events-The-Waldorf-Astoria-Beverly-Hills-A.I.-Artificial-Intelligence-photo-booth-for-rent-los-angeles.html</t>
  </si>
  <si>
    <t>https://drive.google.com/file/d/1BCBs85peN8zuSSzOUNTWytuffazMasnq/view?usp=sharing</t>
  </si>
  <si>
    <t>Unique-photo-booth-alternatives:-AI-robotic-sketch-artist-The-Waldorf-Astoria-Beverly-Hills-A.I.-Artificial-Intelligence-photo-booth-for-rent-los-angeles.html</t>
  </si>
  <si>
    <t>https://drive.google.com/file/d/1LWFnMXkxXf5JpjOcf5pPxGDnKtJ6GdL4/view?usp=sharing</t>
  </si>
  <si>
    <t>Robot-Sketch-Artist-The-Waldorf-Astoria-Beverly-Hills-A.I.-Artificial-Intelligence-photo-booth-for-rent-los-angeles.html</t>
  </si>
  <si>
    <t>https://drive.google.com/file/d/1-c5Ygsn3B_QnY4uaDXit4FxuMFNKlz63/view?usp=sharing</t>
  </si>
  <si>
    <t>Live-AI-Drawing-The-Waldorf-Astoria-Beverly-Hills-A.I.-Artificial-Intelligence-photo-booth-for-rent-los-angeles.html</t>
  </si>
  <si>
    <t>https://drive.google.com/file/d/1bQpdtc2xCErGWlCXvofft5oVdS60HVgU/view?usp=sharing</t>
  </si>
  <si>
    <t>AI-Powered-Portraits-The-Waldorf-Astoria-Beverly-Hills-A.I.-Artificial-Intelligence-photo-booth-for-rent-los-angeles.html</t>
  </si>
  <si>
    <t>https://drive.google.com/file/d/1AIjlVCkoL3xzc6NA39vVcDW3rq9SL0F9/view?usp=sharing</t>
  </si>
  <si>
    <t>Live-robotic-artist-for-hire-The-Waldorf-Astoria-Beverly-Hills-A.I.-Artificial-Intelligence-photo-booth-for-rent-los-angeles.html</t>
  </si>
  <si>
    <t>https://drive.google.com/file/d/1kCiokTXnmhJcpqqWwl2fSClzvo2GJkM4/view?usp=sharing</t>
  </si>
  <si>
    <t>AI-powered-drawing-robot-The-Waldorf-Astoria-Beverly-Hills-A.I.-Artificial-Intelligence-photo-booth-for-rent-los-angeles.html</t>
  </si>
  <si>
    <t>https://drive.google.com/file/d/1GlVO-t-DSUvEfHirUHP7__ULH5-KE2pT/view?usp=sharing</t>
  </si>
  <si>
    <t>AI-powered-brand-activations-The-Waldorf-Astoria-Beverly-Hills-A.I.-Artificial-Intelligence-photo-booth-for-rent-los-angeles.html</t>
  </si>
  <si>
    <t>https://drive.google.com/file/d/1ebua2Zko-b3CHCrLhDMVWckngzjUxIOy/view?usp=sharing</t>
  </si>
  <si>
    <t>AI-generated-live-sketches-The-Waldorf-Astoria-Beverly-Hills-A.I.-Artificial-Intelligence-photo-booth-for-rent-los-angeles.html</t>
  </si>
  <si>
    <t>https://drive.google.com/file/d/19Pg5m1jXILZ4X-b9VCjDayEGXBdaQwyu/view?usp=sharing</t>
  </si>
  <si>
    <t>Interactive-robot-artist-for-events-The-Waldorf-Astoria-Beverly-Hills-A.I.-Artificial-Intelligence-photo-booth-for-rent-los-angeles.html</t>
  </si>
  <si>
    <t>https://drive.google.com/file/d/1dGdXjMxdOwyV109VIKLlfTUO7DS_QzNW/view?usp=sharing</t>
  </si>
  <si>
    <t>Southern-California-Event-Technology-The-Waldorf-Astoria-Beverly-Hills-A.I.-Artificial-Intelligence-photo-booth-for-rent-los-angeles.html</t>
  </si>
  <si>
    <t>https://drive.google.com/file/d/1kJfgO2OUgCjiQpGUJIjhtriWC0JLcHTM/view?usp=sharing</t>
  </si>
  <si>
    <t>Automated-Caricature-Machine-The-Waldorf-Astoria-Beverly-Hills-A.I.-Artificial-Intelligence-photo-booth-for-rent-los-angeles.html</t>
  </si>
  <si>
    <t>https://drive.google.com/file/d/1EifAyB3JrLpwp7_HQdlTX_pfG2AzQV-E/view?usp=sharing</t>
  </si>
  <si>
    <t>Live-Digital-Artist-Robot-The-Waldorf-Astoria-Beverly-Hills-A.I.-Artificial-Intelligence-photo-booth-for-rent-los-angeles.html</t>
  </si>
  <si>
    <t>https://drive.google.com/file/d/1Vg3gxWjTKsXfYuSaeQbw_XFAnibzG_0G/view?usp=sharing</t>
  </si>
  <si>
    <t>AI-Generated-Caricatures-The-Waldorf-Astoria-Beverly-Hills-A.I.-Artificial-Intelligence-photo-booth-for-rent-los-angeles.html</t>
  </si>
  <si>
    <t>https://drive.google.com/file/d/1EkknKPbmRWSokudJllvaG1qKf2Sr_Ju7/view?usp=sharing</t>
  </si>
  <si>
    <t>Artificial-Intelligence-Art-for-Events-The-Waldorf-Astoria-Beverly-Hills-A.I.-Artificial-Intelligence-photo-booth-for-rent-los-angeles.html</t>
  </si>
  <si>
    <t>https://drive.google.com/file/d/1U6kQ16Nl0bPv4LE3a5pi-HsA9S2qOJIn/view?usp=sharing</t>
  </si>
  <si>
    <t>Innovative-Event-Attractions-The-Waldorf-Astoria-Beverly-Hills-A.I.-Artificial-Intelligence-photo-booth-for-rent-los-angeles.html</t>
  </si>
  <si>
    <t>https://drive.google.com/file/d/1p59vwIa8wYG54AhURbRDtRJmE7BLHTQp/view?usp=sharing</t>
  </si>
  <si>
    <t>Memorable-Event-Experiences-The-Waldorf-Astoria-Beverly-Hills-A.I.-Artificial-Intelligence-photo-booth-for-rent-los-angeles.html</t>
  </si>
  <si>
    <t>https://drive.google.com/file/d/1aR-mPv1P8CMr_HcOC1DzteeWrL-wfeez/view?usp=sharing</t>
  </si>
  <si>
    <t>Robotic-Art-Rental-The-Waldorf-Astoria-Beverly-Hills-A.I.-Artificial-Intelligence-photo-booth-for-rent-los-angeles.html</t>
  </si>
  <si>
    <t>https://drive.google.com/file/d/1Ht3D495jhcZ_lutarvtvvzyt-UybmVNQ/view?usp=sharing</t>
  </si>
  <si>
    <t>Artificial-Artist-for-Events-The-Waldorf-Astoria-Beverly-Hills-A.I.-Artificial-Intelligence-photo-booth-for-rent-los-angeles.html</t>
  </si>
  <si>
    <t>https://drive.google.com/file/d/1ZoHhupr5arBW-h3UR6SXg8UDZha9Shq-/view?usp=sharing</t>
  </si>
  <si>
    <t>Machine-Intelligence-Drawing-Robot-The-Waldorf-Astoria-Beverly-Hills-A.I.-Artificial-Intelligence-photo-booth-for-rent-los-angeles.html</t>
  </si>
  <si>
    <t>https://drive.google.com/file/d/1Mh3qfrJqbKNRoh8eXiSOnNFVatRrD4e7/view?usp=sharing</t>
  </si>
  <si>
    <t>ods</t>
  </si>
  <si>
    <t>A.I. Artificial Intelligence photo booth for rent los angeles-A.I. Artificial Intelligence photo booth for rent los angeles.ods</t>
  </si>
  <si>
    <t>https://drive.google.com/file/d/1jAEoImSTlhWpl16AobzYZcHyq70qy50G/view?usp=sharing</t>
  </si>
  <si>
    <t>xlsx</t>
  </si>
  <si>
    <t>A.I. Artificial Intelligence photo booth for rent los angeles-A.I. Artificial Intelligence photo booth for rent los angeles.xlsx</t>
  </si>
  <si>
    <t>https://docs.google.com/spreadsheets/d/1HvFNHtfcXexeNye8TRS-ICGkIi8mXnub/edit?usp=sharing&amp;ouid=115602453726005426174&amp;rtpof=true&amp;sd=true</t>
  </si>
  <si>
    <t>A.I. Artificial Intelligence photo booth for rent los angeles-Keywords.ods</t>
  </si>
  <si>
    <t>https://drive.google.com/file/d/1onN8MuI6VBPT2GQtaxOh50hF_VEVRmWt/view?usp=sharing</t>
  </si>
  <si>
    <t>A.I. Artificial Intelligence photo booth for rent los angeles-Keywords.xlsx</t>
  </si>
  <si>
    <t>https://docs.google.com/spreadsheets/d/1ecDycDUWw-wkbUxMe-OUwgIET1uTvN3x/edit?usp=sharing&amp;ouid=115602453726005426174&amp;rtpof=true&amp;sd=true</t>
  </si>
  <si>
    <t>A.I. Artificial Intelligence photo booth for rent los angeles-Content.ods</t>
  </si>
  <si>
    <t>https://drive.google.com/file/d/1u-15c2vehDXdDIuVFoSHvVgOxR7I5Ica/view?usp=sharing</t>
  </si>
  <si>
    <t>A.I. Artificial Intelligence photo booth for rent los angeles-Content.xlsx</t>
  </si>
  <si>
    <t>https://docs.google.com/spreadsheets/d/1h67R5EAve7G-iut4MrsZtizN2vzmTqcw/edit?usp=sharing&amp;ouid=115602453726005426174&amp;rtpof=true&amp;sd=true</t>
  </si>
  <si>
    <t>A.I. Artificial Intelligence photo booth for rent los angeles-Calendar Events.ods</t>
  </si>
  <si>
    <t>https://drive.google.com/file/d/10CANb9f9zSEgqyyRpEplmcKaafhEn6Dm/view?usp=sharing</t>
  </si>
  <si>
    <t>A.I. Artificial Intelligence photo booth for rent los angeles-Calendar Events.xlsx</t>
  </si>
  <si>
    <t>https://docs.google.com/spreadsheets/d/174mqzPIvH8xb8sVh_OsQjSbGtzZYVgB_/edit?usp=sharing&amp;ouid=115602453726005426174&amp;rtpof=true&amp;sd=true</t>
  </si>
  <si>
    <t>A.I. Artificial Intelligence photo booth for rent los angeles-RSS Feeds.ods</t>
  </si>
  <si>
    <t>https://drive.google.com/file/d/1Drq2Ruer7If9JyErBSJDcDfb1mG_Oh01/view?usp=sharing</t>
  </si>
  <si>
    <t>A.I. Artificial Intelligence photo booth for rent los angeles-RSS Feeds.xlsx</t>
  </si>
  <si>
    <t>https://docs.google.com/spreadsheets/d/1VM4FqKzSiqW3UljVXyPezEN0RStHiSNg/edit?usp=sharing&amp;ouid=115602453726005426174&amp;rtpof=true&amp;sd=true</t>
  </si>
  <si>
    <t>A.I. Artificial Intelligence photo booth for rent los angeles-Iframe Embeds.ods</t>
  </si>
  <si>
    <t>https://drive.google.com/file/d/1CU9Zr1sHp3KRW73S-RDQzNjlWrbisbSZ/view?usp=sharing</t>
  </si>
  <si>
    <t>A.I. Artificial Intelligence photo booth for rent los angeles-Iframe Embeds.xlsx</t>
  </si>
  <si>
    <t>https://docs.google.com/spreadsheets/d/1MGgMgI7uwIuSZ29mnVyS7GOlyboG3enU/edit?usp=sharing&amp;ouid=115602453726005426174&amp;rtpof=true&amp;sd=true</t>
  </si>
  <si>
    <t>rtf</t>
  </si>
  <si>
    <t>A.I. Artificial Intelligence photo booth for rent los angeles.rtf</t>
  </si>
  <si>
    <t>https://drive.google.com/file/d/1CAffP_FJK76q_p2clzKm4J-Kxvf-3CHs/view?usp=sharing</t>
  </si>
  <si>
    <t>txt</t>
  </si>
  <si>
    <t>A.I. Artificial Intelligence photo booth for rent los angeles.txt</t>
  </si>
  <si>
    <t>https://drive.google.com/file/d/1LfnGlhuXPoCR6a8GLyeKdIDHwdUJNpP8/view?usp=sharing</t>
  </si>
  <si>
    <t>hire an AI robotic sketch artist for events The Waldorf Astoria Beverly Hills.rtf</t>
  </si>
  <si>
    <t>https://drive.google.com/file/d/1YwiPpRHgAvJQogiX600KZrfqHToPrTgp/view?usp=sharing</t>
  </si>
  <si>
    <t>hire an AI robotic sketch artist for events The Waldorf Astoria Beverly Hills.txt</t>
  </si>
  <si>
    <t>https://drive.google.com/file/d/1N_iajD2VBlx7RRKlPZQ3uZjMjTSlMDUC/view?usp=sharing</t>
  </si>
  <si>
    <t>Unique photo booth alternatives: AI robotic sketch artist The Waldorf Astoria Beverly Hills.rtf</t>
  </si>
  <si>
    <t>https://drive.google.com/file/d/1dO2lxYoDtIje3688mA20XqP2GQU8Tsmy/view?usp=sharing</t>
  </si>
  <si>
    <t>Unique photo booth alternatives: AI robotic sketch artist The Waldorf Astoria Beverly Hills.txt</t>
  </si>
  <si>
    <t>https://drive.google.com/file/d/1R7gJ-JkkSVAUaeDr1XuE2liSvny7-wgt/view?usp=sharing</t>
  </si>
  <si>
    <t>Robot Sketch Artist The Waldorf Astoria Beverly Hills.rtf</t>
  </si>
  <si>
    <t>https://drive.google.com/file/d/18joDepF9O2afALUTLLy_HgvLGUXno6q8/view?usp=sharing</t>
  </si>
  <si>
    <t>Robot Sketch Artist The Waldorf Astoria Beverly Hills.txt</t>
  </si>
  <si>
    <t>https://drive.google.com/file/d/1N5n-5bF2M8wcWMv0jgjLxTIu3fhpi2IM/view?usp=sharing</t>
  </si>
  <si>
    <t>Live AI Drawing The Waldorf Astoria Beverly Hills.rtf</t>
  </si>
  <si>
    <t>https://drive.google.com/file/d/1_Z5PSAmLVeN_IU9F8MV0vBdAyZY1Y3cV/view?usp=sharing</t>
  </si>
  <si>
    <t>Live AI Drawing The Waldorf Astoria Beverly Hills.txt</t>
  </si>
  <si>
    <t>https://drive.google.com/file/d/1TvSRPoUe4bkU3vBdMpBi1paXZYly1iiP/view?usp=sharing</t>
  </si>
  <si>
    <t>AI-Powered Portraits The Waldorf Astoria Beverly Hills.rtf</t>
  </si>
  <si>
    <t>https://drive.google.com/file/d/18JBDIRU7FTHsAwj_2SD_c0QVAhw8mYgi/view?usp=sharing</t>
  </si>
  <si>
    <t>AI-Powered Portraits The Waldorf Astoria Beverly Hills.txt</t>
  </si>
  <si>
    <t>https://drive.google.com/file/d/1YhgaB4ORjdFpknOJixquTyWwuoYsvogI/view?usp=sharing</t>
  </si>
  <si>
    <t>Live robotic artist for hire The Waldorf Astoria Beverly Hills.rtf</t>
  </si>
  <si>
    <t>https://drive.google.com/file/d/1eYRRJyyIqfILd_PobnkQPwMPp3deHw9G/view?usp=sharing</t>
  </si>
  <si>
    <t>Live robotic artist for hire The Waldorf Astoria Beverly Hills.txt</t>
  </si>
  <si>
    <t>https://drive.google.com/file/d/1DKiabAWKGxiO8MOtJ5prTdUHHIRaLANl/view?usp=sharing</t>
  </si>
  <si>
    <t>AI-powered drawing robot The Waldorf Astoria Beverly Hills.rtf</t>
  </si>
  <si>
    <t>https://drive.google.com/file/d/1MScZStofFf9YQUYNJ5IZ0YluEsXYGjWI/view?usp=sharing</t>
  </si>
  <si>
    <t>AI-powered drawing robot The Waldorf Astoria Beverly Hills.txt</t>
  </si>
  <si>
    <t>https://drive.google.com/file/d/1-5hawR9FN59MYN_oLEN5qJXOnMQoDzgO/view?usp=sharing</t>
  </si>
  <si>
    <t>AI-powered brand activations The Waldorf Astoria Beverly Hills.rtf</t>
  </si>
  <si>
    <t>https://drive.google.com/file/d/1iem1-IqHWprrl0nhCgWbwWmqcDQ-wJVQ/view?usp=sharing</t>
  </si>
  <si>
    <t>AI-powered brand activations The Waldorf Astoria Beverly Hills.txt</t>
  </si>
  <si>
    <t>https://drive.google.com/file/d/1mwkJ0qlHsUtQ6_-e-LdocGSqM8dnewhQ/view?usp=sharing</t>
  </si>
  <si>
    <t>AI-generated live sketches The Waldorf Astoria Beverly Hills.rtf</t>
  </si>
  <si>
    <t>https://drive.google.com/file/d/1VPy65Owb6dBo0UXjpRozIwr73G6Dmam_/view?usp=sharing</t>
  </si>
  <si>
    <t>AI-generated live sketches The Waldorf Astoria Beverly Hills.txt</t>
  </si>
  <si>
    <t>https://drive.google.com/file/d/1UvaftzmTInPOL4qY63iwWaa_vWCab-ue/view?usp=sharing</t>
  </si>
  <si>
    <t>Interactive robot artist for events The Waldorf Astoria Beverly Hills.rtf</t>
  </si>
  <si>
    <t>https://drive.google.com/file/d/1wBjZ65ywFPNkEotmGS0fajtLx-UeKquM/view?usp=sharing</t>
  </si>
  <si>
    <t>Interactive robot artist for events The Waldorf Astoria Beverly Hills.txt</t>
  </si>
  <si>
    <t>https://drive.google.com/file/d/1RzDtoSuL0Qzxt2OXPBhaGJu-p_L9Jjk4/view?usp=sharing</t>
  </si>
  <si>
    <t>Southern California Event Technology The Waldorf Astoria Beverly Hills.rtf</t>
  </si>
  <si>
    <t>https://drive.google.com/file/d/1J9mI_Min3qkfScXfSqSMb-f0liHiBekC/view?usp=sharing</t>
  </si>
  <si>
    <t>Southern California Event Technology The Waldorf Astoria Beverly Hills.txt</t>
  </si>
  <si>
    <t>https://drive.google.com/file/d/1ROC1S6pHW8wXbc6PyNpIsCY6Tu6gCCdU/view?usp=sharing</t>
  </si>
  <si>
    <t>Automated Caricature Machine The Waldorf Astoria Beverly Hills.rtf</t>
  </si>
  <si>
    <t>https://drive.google.com/file/d/1qQ_147KLkH5B5h9zokEHp-hMo4UrRCh3/view?usp=sharing</t>
  </si>
  <si>
    <t>Automated Caricature Machine The Waldorf Astoria Beverly Hills.txt</t>
  </si>
  <si>
    <t>https://drive.google.com/file/d/1zss2gPZCxByVMLI0xCyi3GYA2UiSW2_N/view?usp=sharing</t>
  </si>
  <si>
    <t>Live Digital Artist Robot The Waldorf Astoria Beverly Hills.rtf</t>
  </si>
  <si>
    <t>https://drive.google.com/file/d/1Iqz_X9R54O-1HvGah_A8vJzdw54TNhmh/view?usp=sharing</t>
  </si>
  <si>
    <t>Live Digital Artist Robot The Waldorf Astoria Beverly Hills.txt</t>
  </si>
  <si>
    <t>https://drive.google.com/file/d/1b1ADnY_pRrfXqFIFuT2p1KZdSjbnjiJD/view?usp=sharing</t>
  </si>
  <si>
    <t>AI-Generated Caricatures The Waldorf Astoria Beverly Hills.rtf</t>
  </si>
  <si>
    <t>https://drive.google.com/file/d/1lPwEfpIiWAIDJeoYfooLUFhtCRd-Xh6B/view?usp=sharing</t>
  </si>
  <si>
    <t>AI-Generated Caricatures The Waldorf Astoria Beverly Hills.txt</t>
  </si>
  <si>
    <t>https://drive.google.com/file/d/1YB2fsdZFYqMXmoCica5Srz3XORhwh_8D/view?usp=sharing</t>
  </si>
  <si>
    <t>Artificial Intelligence Art for Events The Waldorf Astoria Beverly Hills.rtf</t>
  </si>
  <si>
    <t>https://drive.google.com/file/d/1bO6MAl_sEUQWpF8OZtoxhBAewi8N1CzD/view?usp=sharing</t>
  </si>
  <si>
    <t>Artificial Intelligence Art for Events The Waldorf Astoria Beverly Hills.txt</t>
  </si>
  <si>
    <t>https://drive.google.com/file/d/1DZeFSw_M6AIJDP9EWCEEVvFOC16ua0KE/view?usp=sharing</t>
  </si>
  <si>
    <t>Innovative Event Attractions The Waldorf Astoria Beverly Hills.rtf</t>
  </si>
  <si>
    <t>https://drive.google.com/file/d/1UdVvhJHh9ycBFZN_sauXD3xxMwn2ajQe/view?usp=sharing</t>
  </si>
  <si>
    <t>Innovative Event Attractions The Waldorf Astoria Beverly Hills.txt</t>
  </si>
  <si>
    <t>https://drive.google.com/file/d/1rQMs8EMKN9tmOvJ-QsacTOIjUa-t0389/view?usp=sharing</t>
  </si>
  <si>
    <t>Memorable Event Experiences The Waldorf Astoria Beverly Hills.rtf</t>
  </si>
  <si>
    <t>https://drive.google.com/file/d/1m91ukXt5QuHskw1hdXDUHgGQAGZiQuJP/view?usp=sharing</t>
  </si>
  <si>
    <t>Memorable Event Experiences The Waldorf Astoria Beverly Hills.txt</t>
  </si>
  <si>
    <t>https://drive.google.com/file/d/1LxI4Sz3MUAcMpT6OO32Q8O-r-mW9RrV8/view?usp=sharing</t>
  </si>
  <si>
    <t>Robotic Art Rental The Waldorf Astoria Beverly Hills.rtf</t>
  </si>
  <si>
    <t>https://drive.google.com/file/d/1Ut0L0nJwJ0YUEGXTsNGzHu2kzOQqHMg1/view?usp=sharing</t>
  </si>
  <si>
    <t>Robotic Art Rental The Waldorf Astoria Beverly Hills.txt</t>
  </si>
  <si>
    <t>https://drive.google.com/file/d/1Tegn2XEsJk5xbckgevzmvW8vecAT1wya/view?usp=sharing</t>
  </si>
  <si>
    <t>Artificial Artist for Events The Waldorf Astoria Beverly Hills.rtf</t>
  </si>
  <si>
    <t>https://drive.google.com/file/d/1dzoDA7NrfVh8TDVJ-RFFcsTMN0BjWFBD/view?usp=sharing</t>
  </si>
  <si>
    <t>Artificial Artist for Events The Waldorf Astoria Beverly Hills.txt</t>
  </si>
  <si>
    <t>https://drive.google.com/file/d/1SkdpCZHo3ufZKkMnGhYN8j2vr0auKmkt/view?usp=sharing</t>
  </si>
  <si>
    <t>Machine Intelligence Drawing Robot The Waldorf Astoria Beverly Hills.rtf</t>
  </si>
  <si>
    <t>https://drive.google.com/file/d/1o8TlgNIi9GcB3pzlZn1ZytjzKeVcyC94/view?usp=sharing</t>
  </si>
  <si>
    <t>Machine Intelligence Drawing Robot The Waldorf Astoria Beverly Hills.txt</t>
  </si>
  <si>
    <t>https://drive.google.com/file/d/1wQTwk4J5uA9QwTFyepAJtp_zslXsRnmV/view?usp=sharing</t>
  </si>
  <si>
    <t>https://drive.google.com/file/d/1h9P4FKLKE0cunCGrQUjhZJcV3Juoqamx/view?usp=sharing</t>
  </si>
  <si>
    <t>https://drive.google.com/file/d/1_SN1O6eHLzOCgnR66D6j-dK68ufxlRMD/view?usp=sharing</t>
  </si>
  <si>
    <t>https://drive.google.com/file/d/1fNgoHI65YBDgOaebAInpMkUMBqiiR_Qm/view?usp=sharing</t>
  </si>
  <si>
    <t>https://drive.google.com/file/d/1uivsP9rL0RA5RggEV-1SUHB1vdu3GKQm/view?usp=sharing</t>
  </si>
  <si>
    <t>https://drive.google.com/file/d/1xb2iCBf37OuCQBF-P6IuDV_Jk7hl3_qY/view?usp=sharing</t>
  </si>
  <si>
    <t>https://drive.google.com/file/d/13-D5OGtTEblKieE0prtzW1nOAQ2KnuGJ/view?usp=sharing</t>
  </si>
  <si>
    <t>pdf</t>
  </si>
  <si>
    <t>A.I. Artificial Intelligence photo booth for rent los angeles.pdf</t>
  </si>
  <si>
    <t>https://drive.google.com/file/d/11yl1ArNkXhdWsNc0fKsSnmHxq6fxkjxa/view?usp=sharing</t>
  </si>
  <si>
    <t>hire an AI robotic sketch artist for events The Waldorf Astoria Beverly Hills.pdf</t>
  </si>
  <si>
    <t>https://drive.google.com/file/d/1R7jC4ielc3kIe-tYYEG0ImBogpgjApEH/view?usp=sharing</t>
  </si>
  <si>
    <t>Unique photo booth alternatives: AI robotic sketch artist The Waldorf Astoria Beverly Hills.pdf</t>
  </si>
  <si>
    <t>https://drive.google.com/file/d/1cLifwZlZe5rSHi9AZ5P1HuLts1-5tMXQ/view?usp=sharing</t>
  </si>
  <si>
    <t>Robot Sketch Artist The Waldorf Astoria Beverly Hills.pdf</t>
  </si>
  <si>
    <t>https://drive.google.com/file/d/14BNX9jJQqVySx_GhFyq6g8vvdzvpxJ6x/view?usp=sharing</t>
  </si>
  <si>
    <t>Live AI Drawing The Waldorf Astoria Beverly Hills.pdf</t>
  </si>
  <si>
    <t>https://drive.google.com/file/d/1SKfz5JncrYuTwdfvRamy8GaxxYOeszLW/view?usp=sharing</t>
  </si>
  <si>
    <t>AI-Powered Portraits The Waldorf Astoria Beverly Hills.pdf</t>
  </si>
  <si>
    <t>https://drive.google.com/file/d/1U5pKN7IHhbvpH5UahDfqsQugkl1scbcO/view?usp=sharing</t>
  </si>
  <si>
    <t>Live robotic artist for hire The Waldorf Astoria Beverly Hills.pdf</t>
  </si>
  <si>
    <t>https://drive.google.com/file/d/1Rw_5a-s8LxNjg5vEzlZv8ph_jsP50SDY/view?usp=sharing</t>
  </si>
  <si>
    <t>AI-powered drawing robot The Waldorf Astoria Beverly Hills.pdf</t>
  </si>
  <si>
    <t>https://drive.google.com/file/d/1V3TLOlPGzYEJAOVP9O_ZMB5BNrB24OWF/view?usp=sharing</t>
  </si>
  <si>
    <t>AI-powered brand activations The Waldorf Astoria Beverly Hills.pdf</t>
  </si>
  <si>
    <t>https://drive.google.com/file/d/1A1xDv8jmWhLQsRrrKmlEUmZ1Om2MxcFW/view?usp=sharing</t>
  </si>
  <si>
    <t>AI-generated live sketches The Waldorf Astoria Beverly Hills.pdf</t>
  </si>
  <si>
    <t>https://drive.google.com/file/d/1EVjF7ZHDpqVcgUolSkTUBwoQ4nXMEwaZ/view?usp=sharing</t>
  </si>
  <si>
    <t>Interactive robot artist for events The Waldorf Astoria Beverly Hills.pdf</t>
  </si>
  <si>
    <t>https://drive.google.com/file/d/19D0a6UvTgwV96M0TfSrHlJ2ShHlOvRKt/view?usp=sharing</t>
  </si>
  <si>
    <t>Southern California Event Technology The Waldorf Astoria Beverly Hills.pdf</t>
  </si>
  <si>
    <t>https://drive.google.com/file/d/1giHXFZ4Oiqrk0gz8AOzLc5U96a9apUz1/view?usp=sharing</t>
  </si>
  <si>
    <t>Automated Caricature Machine The Waldorf Astoria Beverly Hills.pdf</t>
  </si>
  <si>
    <t>https://drive.google.com/file/d/1QFKJ4CCMoUpVe9SEUkZ3iZR7kJVxXeHO/view?usp=sharing</t>
  </si>
  <si>
    <t>Live Digital Artist Robot The Waldorf Astoria Beverly Hills.pdf</t>
  </si>
  <si>
    <t>https://drive.google.com/file/d/1KEJ-SIe9eqg62baKuoa_r41ixpQ_u_By/view?usp=sharing</t>
  </si>
  <si>
    <t>AI-Generated Caricatures The Waldorf Astoria Beverly Hills.pdf</t>
  </si>
  <si>
    <t>https://drive.google.com/file/d/1ESZhgx4-wrrDio_9d7tvV1SYbR7R6D9J/view?usp=sharing</t>
  </si>
  <si>
    <t>Artificial Intelligence Art for Events The Waldorf Astoria Beverly Hills.pdf</t>
  </si>
  <si>
    <t>https://drive.google.com/file/d/1OhpnjskBmqaJMSzOo_rntesGyZClGndB/view?usp=sharing</t>
  </si>
  <si>
    <t>Innovative Event Attractions The Waldorf Astoria Beverly Hills.pdf</t>
  </si>
  <si>
    <t>https://drive.google.com/file/d/1yap7s47m0JvzziFei9g04D5ChC0uTCD7/view?usp=sharing</t>
  </si>
  <si>
    <t>Memorable Event Experiences The Waldorf Astoria Beverly Hills.pdf</t>
  </si>
  <si>
    <t>https://drive.google.com/file/d/1eDYH6bh-hkg1CFn7RHeT_Kt7snDLP3t-/view?usp=sharing</t>
  </si>
  <si>
    <t>Robotic Art Rental The Waldorf Astoria Beverly Hills.pdf</t>
  </si>
  <si>
    <t>https://drive.google.com/file/d/1Eotebi-Q5bebxPTYsT-47C1tx5cORgKT/view?usp=sharing</t>
  </si>
  <si>
    <t>Artificial Artist for Events The Waldorf Astoria Beverly Hills.pdf</t>
  </si>
  <si>
    <t>https://drive.google.com/file/d/1ITuGBWPqeX3G8f3sQg5-j543BFagIf1-/view?usp=sharing</t>
  </si>
  <si>
    <t>Machine Intelligence Drawing Robot The Waldorf Astoria Beverly Hills.pdf</t>
  </si>
  <si>
    <t>https://drive.google.com/file/d/12YL44iz6LCzYErr5L4x4Sqt6Hynon3Js/view?usp=sharing</t>
  </si>
  <si>
    <t>A.I. Artificial Intelligence photo booth for rent los angeles-A.I. Artificial Intelligence photo booth for rent los angeles.pdf</t>
  </si>
  <si>
    <t>https://drive.google.com/file/d/1CN_W0hzSeByyBrvdbAJwcDZGcTOWkDOH/view?usp=sharing</t>
  </si>
  <si>
    <t>A.I. Artificial Intelligence photo booth for rent los angeles-Keywords.pdf</t>
  </si>
  <si>
    <t>https://drive.google.com/file/d/1TmWN_0E6AZsyqbymnn1XhsdLeD3aa1VV/view?usp=sharing</t>
  </si>
  <si>
    <t>A.I. Artificial Intelligence photo booth for rent los angeles-Content.pdf</t>
  </si>
  <si>
    <t>https://drive.google.com/file/d/1OjHu6ObjEXvRXam2_hVQGaIUekuzi6B_/view?usp=sharing</t>
  </si>
  <si>
    <t>A.I. Artificial Intelligence photo booth for rent los angeles-Calendar Events.pdf</t>
  </si>
  <si>
    <t>https://drive.google.com/file/d/1F54wJFyM-hEqTLRgX2ExpTMO1ZVQFiRr/view?usp=sharing</t>
  </si>
  <si>
    <t>A.I. Artificial Intelligence photo booth for rent los angeles-RSS Feeds.pdf</t>
  </si>
  <si>
    <t>https://drive.google.com/file/d/1VFRbNfwHLe-DUBj3QSiy_ygI3JUqPtjo/view?usp=sharing</t>
  </si>
  <si>
    <t>A.I. Artificial Intelligence photo booth for rent los angeles-Iframe Embeds.pdf</t>
  </si>
  <si>
    <t>https://drive.google.com/file/d/1OSgZJbg4ZkoxOQ-zrjEpWkyHIzG0QmzD/view?usp=sharing</t>
  </si>
  <si>
    <t>docx</t>
  </si>
  <si>
    <t>A.I. Artificial Intelligence photo booth for rent los angeles.docx</t>
  </si>
  <si>
    <t>https://docs.google.com/document/d/1namhyv2yDZ4mwV663sY0rqHwoyguMz4S/edit?usp=sharing&amp;ouid=115602453726005426174&amp;rtpof=true&amp;sd=true</t>
  </si>
  <si>
    <t>hire an AI robotic sketch artist for events The Waldorf Astoria Beverly Hills.docx</t>
  </si>
  <si>
    <t>https://docs.google.com/document/d/1q10THCrkk4zTLZGZ2VSzjXgb75LkXX_A/edit?usp=sharing&amp;ouid=115602453726005426174&amp;rtpof=true&amp;sd=true</t>
  </si>
  <si>
    <t>Unique photo booth alternatives: AI robotic sketch artist The Waldorf Astoria Beverly Hills.docx</t>
  </si>
  <si>
    <t>https://docs.google.com/document/d/1-CoSmfZX2S04L8yFR8-pLmPwhOBZT6BV/edit?usp=sharing&amp;ouid=115602453726005426174&amp;rtpof=true&amp;sd=true</t>
  </si>
  <si>
    <t>Robot Sketch Artist The Waldorf Astoria Beverly Hills.docx</t>
  </si>
  <si>
    <t>https://docs.google.com/document/d/1Z7tChW4G0Wq6UEHY8Ivn4Hq-s4H4RN0B/edit?usp=sharing&amp;ouid=115602453726005426174&amp;rtpof=true&amp;sd=true</t>
  </si>
  <si>
    <t>Live AI Drawing The Waldorf Astoria Beverly Hills.docx</t>
  </si>
  <si>
    <t>https://docs.google.com/document/d/1AXeXDxAS8rPADoNK-KSCZtsYFBvJyZAI/edit?usp=sharing&amp;ouid=115602453726005426174&amp;rtpof=true&amp;sd=true</t>
  </si>
  <si>
    <t>AI-Powered Portraits The Waldorf Astoria Beverly Hills.docx</t>
  </si>
  <si>
    <t>https://docs.google.com/document/d/1jAw-hFfyptFdo--uWZWHnNtd7tu_z4Bn/edit?usp=sharing&amp;ouid=115602453726005426174&amp;rtpof=true&amp;sd=true</t>
  </si>
  <si>
    <t>Live robotic artist for hire The Waldorf Astoria Beverly Hills.docx</t>
  </si>
  <si>
    <t>https://docs.google.com/document/d/12LCT42mwDrlQ3N7InhYfLYyqzcv-zVM5/edit?usp=sharing&amp;ouid=115602453726005426174&amp;rtpof=true&amp;sd=true</t>
  </si>
  <si>
    <t>AI-powered drawing robot The Waldorf Astoria Beverly Hills.docx</t>
  </si>
  <si>
    <t>https://docs.google.com/document/d/1zmAzf1NprCL063VECLmUAo9cEjySsHgs/edit?usp=sharing&amp;ouid=115602453726005426174&amp;rtpof=true&amp;sd=true</t>
  </si>
  <si>
    <t>AI-powered brand activations The Waldorf Astoria Beverly Hills.docx</t>
  </si>
  <si>
    <t>https://docs.google.com/document/d/1yjyW5J_AFuMdV59RomTUGG1U0BzStgmC/edit?usp=sharing&amp;ouid=115602453726005426174&amp;rtpof=true&amp;sd=true</t>
  </si>
  <si>
    <t>AI-generated live sketches The Waldorf Astoria Beverly Hills.docx</t>
  </si>
  <si>
    <t>https://docs.google.com/document/d/1UsPj0EzeZQ82qIAp7nQZ1oW2RtmHGHnv/edit?usp=sharing&amp;ouid=115602453726005426174&amp;rtpof=true&amp;sd=true</t>
  </si>
  <si>
    <t>Interactive robot artist for events The Waldorf Astoria Beverly Hills.docx</t>
  </si>
  <si>
    <t>https://docs.google.com/document/d/1CMFMY6UKxaaGQgUo6DDWwv95EYSNMnN5/edit?usp=sharing&amp;ouid=115602453726005426174&amp;rtpof=true&amp;sd=true</t>
  </si>
  <si>
    <t>Southern California Event Technology The Waldorf Astoria Beverly Hills.docx</t>
  </si>
  <si>
    <t>https://docs.google.com/document/d/1M5kucBOHcrW955ScMduTK5w7fMZ0LBi8/edit?usp=sharing&amp;ouid=115602453726005426174&amp;rtpof=true&amp;sd=true</t>
  </si>
  <si>
    <t>Automated Caricature Machine The Waldorf Astoria Beverly Hills.docx</t>
  </si>
  <si>
    <t>https://docs.google.com/document/d/1IDMrLmqX_ootnz3n6VtyFgsj3IT1aV4O/edit?usp=sharing&amp;ouid=115602453726005426174&amp;rtpof=true&amp;sd=true</t>
  </si>
  <si>
    <t>Live Digital Artist Robot The Waldorf Astoria Beverly Hills.docx</t>
  </si>
  <si>
    <t>https://docs.google.com/document/d/1_jaDWHOHTj9enplx5evEV8smY9r59y1K/edit?usp=sharing&amp;ouid=115602453726005426174&amp;rtpof=true&amp;sd=true</t>
  </si>
  <si>
    <t>AI-Generated Caricatures The Waldorf Astoria Beverly Hills.docx</t>
  </si>
  <si>
    <t>https://docs.google.com/document/d/1oHnVVIwhe5h3-9FcjKBU1q82vHzHTBOE/edit?usp=sharing&amp;ouid=115602453726005426174&amp;rtpof=true&amp;sd=true</t>
  </si>
  <si>
    <t>Artificial Intelligence Art for Events The Waldorf Astoria Beverly Hills.docx</t>
  </si>
  <si>
    <t>https://docs.google.com/document/d/1pioGWVTt-ykph5wNa7VkYJKnYiJRTEHn/edit?usp=sharing&amp;ouid=115602453726005426174&amp;rtpof=true&amp;sd=true</t>
  </si>
  <si>
    <t>Innovative Event Attractions The Waldorf Astoria Beverly Hills.docx</t>
  </si>
  <si>
    <t>https://docs.google.com/document/d/1695Vsqe8oBQZEe0pQO_Hy1xBVegtiQBy/edit?usp=sharing&amp;ouid=115602453726005426174&amp;rtpof=true&amp;sd=true</t>
  </si>
  <si>
    <t>Memorable Event Experiences The Waldorf Astoria Beverly Hills.docx</t>
  </si>
  <si>
    <t>https://docs.google.com/document/d/1cfp3I1d_6hieiedGEb_Qfnakca0mLvkR/edit?usp=sharing&amp;ouid=115602453726005426174&amp;rtpof=true&amp;sd=true</t>
  </si>
  <si>
    <t>Robotic Art Rental The Waldorf Astoria Beverly Hills.docx</t>
  </si>
  <si>
    <t>https://docs.google.com/document/d/17XSHa2dEj3ih1UvoHOi2BjKEt97imFcz/edit?usp=sharing&amp;ouid=115602453726005426174&amp;rtpof=true&amp;sd=true</t>
  </si>
  <si>
    <t>Artificial Artist for Events The Waldorf Astoria Beverly Hills.docx</t>
  </si>
  <si>
    <t>https://docs.google.com/document/d/1JTIe5aF9O6etw0UWNgFbBVbikFxD4HDz/edit?usp=sharing&amp;ouid=115602453726005426174&amp;rtpof=true&amp;sd=true</t>
  </si>
  <si>
    <t>Machine Intelligence Drawing Robot The Waldorf Astoria Beverly Hills.docx</t>
  </si>
  <si>
    <t>https://docs.google.com/document/d/14dRErhD7dHR8w_tGLr5HrcUuAnCOJ8e-/edit?usp=sharing&amp;ouid=115602453726005426174&amp;rtpof=true&amp;sd=true</t>
  </si>
  <si>
    <t>odt</t>
  </si>
  <si>
    <t>A.I. Artificial Intelligence photo booth for rent los angeles.odt</t>
  </si>
  <si>
    <t>https://drive.google.com/file/d/1lwjP7-Fzf-bKb41SDYnnETqkU0xP8tjf/view?usp=sharing</t>
  </si>
  <si>
    <t>zip</t>
  </si>
  <si>
    <t>A.I. Artificial Intelligence photo booth for rent los angeles.zip</t>
  </si>
  <si>
    <t>https://drive.google.com/file/d/1D7q0KXXGJqohfyTzZjBT5Gf3zzUD45Xd/view?usp=sharing</t>
  </si>
  <si>
    <t>epub</t>
  </si>
  <si>
    <t>A.I. Artificial Intelligence photo booth for rent los angeles.epub</t>
  </si>
  <si>
    <t>https://drive.google.com/file/d/1M-QwbVK9HM7Y59nWjuCeW8jXajs3UQcS/view?usp=sharing</t>
  </si>
  <si>
    <t>hire an AI robotic sketch artist for events The Waldorf Astoria Beverly Hills.odt</t>
  </si>
  <si>
    <t>https://drive.google.com/file/d/1OM5L04-CMbd4kIkZ9_DeWiPt03Pkva3k/view?usp=sharing</t>
  </si>
  <si>
    <t>hire an AI robotic sketch artist for events The Waldorf Astoria Beverly Hills.zip</t>
  </si>
  <si>
    <t>https://drive.google.com/file/d/1kuU9dgTRpSaj2FJzwJZJ08fC9TEQw0dG/view?usp=sharing</t>
  </si>
  <si>
    <t>hire an AI robotic sketch artist for events The Waldorf Astoria Beverly Hills.epub</t>
  </si>
  <si>
    <t>https://drive.google.com/file/d/1yZdu38I_D3OQeXvP28HT6_tg3ubnn2-S/view?usp=sharing</t>
  </si>
  <si>
    <t>Unique photo booth alternatives: AI robotic sketch artist The Waldorf Astoria Beverly Hills.odt</t>
  </si>
  <si>
    <t>https://drive.google.com/file/d/17uWVBj0tDNES8uW93NHG0-txk-3y5GSf/view?usp=sharing</t>
  </si>
  <si>
    <t>Unique photo booth alternatives: AI robotic sketch artist The Waldorf Astoria Beverly Hills.zip</t>
  </si>
  <si>
    <t>https://drive.google.com/file/d/1vVnmf33Rx4cYe0cLWfPIES_GVUYpjsCs/view?usp=sharing</t>
  </si>
  <si>
    <t>Unique photo booth alternatives: AI robotic sketch artist The Waldorf Astoria Beverly Hills.epub</t>
  </si>
  <si>
    <t>https://drive.google.com/file/d/1R7H8uddLL0_orPGnkZIZggarWkBmqA5h/view?usp=sharing</t>
  </si>
  <si>
    <t>Robot Sketch Artist The Waldorf Astoria Beverly Hills.odt</t>
  </si>
  <si>
    <t>https://drive.google.com/file/d/1JF3pPQ_lXgz5qFQNsLIxOYMJIkueFKqY/view?usp=sharing</t>
  </si>
  <si>
    <t>Robot Sketch Artist The Waldorf Astoria Beverly Hills.zip</t>
  </si>
  <si>
    <t>https://drive.google.com/file/d/1w1BoaoByjiTBNX-ntV0wvKrmF9_zh8ZI/view?usp=sharing</t>
  </si>
  <si>
    <t>Robot Sketch Artist The Waldorf Astoria Beverly Hills.epub</t>
  </si>
  <si>
    <t>https://drive.google.com/file/d/1cogmGN_38keTSwFyIxmNPYK4ttfnm4J-/view?usp=sharing</t>
  </si>
  <si>
    <t>Live AI Drawing The Waldorf Astoria Beverly Hills.odt</t>
  </si>
  <si>
    <t>https://drive.google.com/file/d/1wxEVls4ZxJKJfGSd554Df5F6G2ljRFcV/view?usp=sharing</t>
  </si>
  <si>
    <t>Live AI Drawing The Waldorf Astoria Beverly Hills.zip</t>
  </si>
  <si>
    <t>https://drive.google.com/file/d/14NHbmQf0eQvmLFoSwdJX03Wh87xPFauZ/view?usp=sharing</t>
  </si>
  <si>
    <t>Live AI Drawing The Waldorf Astoria Beverly Hills.epub</t>
  </si>
  <si>
    <t>https://drive.google.com/file/d/1PuyWNwAr8e6K8FlY1RlnYHVulQz0qjI9/view?usp=sharing</t>
  </si>
  <si>
    <t>AI-Powered Portraits The Waldorf Astoria Beverly Hills.odt</t>
  </si>
  <si>
    <t>https://drive.google.com/file/d/1bFoa_PH9wc403BG8LOxI15wIvem1TYG_/view?usp=sharing</t>
  </si>
  <si>
    <t>AI-Powered Portraits The Waldorf Astoria Beverly Hills.zip</t>
  </si>
  <si>
    <t>https://drive.google.com/file/d/1FA7zfAhR6B0wfUFNFiXy-6VwCoRuwqcS/view?usp=sharing</t>
  </si>
  <si>
    <t>AI-Powered Portraits The Waldorf Astoria Beverly Hills.epub</t>
  </si>
  <si>
    <t>https://drive.google.com/file/d/1A-QfA8Z5AODJaPYV7r_kQg0Q7XgLa5iw/view?usp=sharing</t>
  </si>
  <si>
    <t>Live robotic artist for hire The Waldorf Astoria Beverly Hills.odt</t>
  </si>
  <si>
    <t>https://drive.google.com/file/d/1n4G6lI4Qmm_9FCoMJhKB5vYLs6tKzAy0/view?usp=sharing</t>
  </si>
  <si>
    <t>Live robotic artist for hire The Waldorf Astoria Beverly Hills.zip</t>
  </si>
  <si>
    <t>https://drive.google.com/file/d/1-LBmHNFCgX-wWQkkr1KYYK798QnW2aSi/view?usp=sharing</t>
  </si>
  <si>
    <t>Live robotic artist for hire The Waldorf Astoria Beverly Hills.epub</t>
  </si>
  <si>
    <t>https://drive.google.com/file/d/1ngH-oTvD6djgEw0kkX6LPHoQAcC9_uy9/view?usp=sharing</t>
  </si>
  <si>
    <t>AI-powered drawing robot The Waldorf Astoria Beverly Hills.odt</t>
  </si>
  <si>
    <t>https://drive.google.com/file/d/1tNNPenyrYVP63cVxt_4spIPYgZ8frt4z/view?usp=sharing</t>
  </si>
  <si>
    <t>AI-powered drawing robot The Waldorf Astoria Beverly Hills.zip</t>
  </si>
  <si>
    <t>https://drive.google.com/file/d/1zLsrJH8vFzHfILnKgHWOfp4TDFFRdlU_/view?usp=sharing</t>
  </si>
  <si>
    <t>AI-powered drawing robot The Waldorf Astoria Beverly Hills.epub</t>
  </si>
  <si>
    <t>https://drive.google.com/file/d/1cgdnRsW4TMR-TcwZeYVbK-zfPOmOS4uT/view?usp=sharing</t>
  </si>
  <si>
    <t>AI-powered brand activations The Waldorf Astoria Beverly Hills.odt</t>
  </si>
  <si>
    <t>https://drive.google.com/file/d/1_SVB8-iIJpn_aYjxPySxSBCX_3aA3Bgw/view?usp=sharing</t>
  </si>
  <si>
    <t>AI-powered brand activations The Waldorf Astoria Beverly Hills.zip</t>
  </si>
  <si>
    <t>https://drive.google.com/file/d/1GD3NhjRjH5XQd6LQag2l3qRSaNS0kxm6/view?usp=sharing</t>
  </si>
  <si>
    <t>AI-powered brand activations The Waldorf Astoria Beverly Hills.epub</t>
  </si>
  <si>
    <t>https://drive.google.com/file/d/1H2fqC6kLPyEakdll2l-nX56So9ERi3vT/view?usp=sharing</t>
  </si>
  <si>
    <t>AI-generated live sketches The Waldorf Astoria Beverly Hills.odt</t>
  </si>
  <si>
    <t>https://drive.google.com/file/d/12YWEZ9F279hfMuy9KnhoIIeH9NdYPtKo/view?usp=sharing</t>
  </si>
  <si>
    <t>AI-generated live sketches The Waldorf Astoria Beverly Hills.zip</t>
  </si>
  <si>
    <t>https://drive.google.com/file/d/1y9LcrnGyisGxgTyHgcngHV82glOUoRz2/view?usp=sharing</t>
  </si>
  <si>
    <t>AI-generated live sketches The Waldorf Astoria Beverly Hills.epub</t>
  </si>
  <si>
    <t>https://drive.google.com/file/d/1jzciWUMkhAnGZVzOSmeP5DpOBe5qoOBM/view?usp=sharing</t>
  </si>
  <si>
    <t>Interactive robot artist for events The Waldorf Astoria Beverly Hills.odt</t>
  </si>
  <si>
    <t>https://drive.google.com/file/d/16EgoWELPyTt2a7PbbJS9pnHcn5qEl1-n/view?usp=sharing</t>
  </si>
  <si>
    <t>Interactive robot artist for events The Waldorf Astoria Beverly Hills.zip</t>
  </si>
  <si>
    <t>https://drive.google.com/file/d/15hRFl_6ioMTBnN6pUPZye-JarxCgSttU/view?usp=sharing</t>
  </si>
  <si>
    <t>Interactive robot artist for events The Waldorf Astoria Beverly Hills.epub</t>
  </si>
  <si>
    <t>https://drive.google.com/file/d/1vvSM01nzTHaB4R9McOxaBqFdTkNy4FmK/view?usp=sharing</t>
  </si>
  <si>
    <t>Southern California Event Technology The Waldorf Astoria Beverly Hills.odt</t>
  </si>
  <si>
    <t>https://drive.google.com/file/d/1_q2FwKybmnLErWsOYC6QDHx581Aw8U7I/view?usp=sharing</t>
  </si>
  <si>
    <t>Southern California Event Technology The Waldorf Astoria Beverly Hills.zip</t>
  </si>
  <si>
    <t>https://drive.google.com/file/d/12Qslxogw6AFBBKA6ywpr7gMnn3OpePGK/view?usp=sharing</t>
  </si>
  <si>
    <t>Southern California Event Technology The Waldorf Astoria Beverly Hills.epub</t>
  </si>
  <si>
    <t>https://drive.google.com/file/d/118off69FrFxYaRH5u6DGQ5D239_14JcX/view?usp=sharing</t>
  </si>
  <si>
    <t>Automated Caricature Machine The Waldorf Astoria Beverly Hills.odt</t>
  </si>
  <si>
    <t>https://drive.google.com/file/d/1ITGEipASta4oUV3LOSFyZiRuGkDEfpcD/view?usp=sharing</t>
  </si>
  <si>
    <t>Automated Caricature Machine The Waldorf Astoria Beverly Hills.zip</t>
  </si>
  <si>
    <t>https://drive.google.com/file/d/1BwWpD8niIWfGkveYIQ6jGYv0L7L_Dx6R/view?usp=sharing</t>
  </si>
  <si>
    <t>Automated Caricature Machine The Waldorf Astoria Beverly Hills.epub</t>
  </si>
  <si>
    <t>https://drive.google.com/file/d/1anK2tY6tJg6xJVrLixqpJdomvR2fUvGZ/view?usp=sharing</t>
  </si>
  <si>
    <t>Live Digital Artist Robot The Waldorf Astoria Beverly Hills.odt</t>
  </si>
  <si>
    <t>https://drive.google.com/file/d/1vF5QTg6FFYwoKUUNr6H7IR_HF9Hi9bfT/view?usp=sharing</t>
  </si>
  <si>
    <t>Live Digital Artist Robot The Waldorf Astoria Beverly Hills.zip</t>
  </si>
  <si>
    <t>https://drive.google.com/file/d/1SvyDSsm9BIIL0xN_qcUhw4x2gbg3Lhy2/view?usp=sharing</t>
  </si>
  <si>
    <t>Live Digital Artist Robot The Waldorf Astoria Beverly Hills.epub</t>
  </si>
  <si>
    <t>https://drive.google.com/file/d/1n_8LloQS4U8fjaQNA9hoYHB3XVRj4n_A/view?usp=sharing</t>
  </si>
  <si>
    <t>AI-Generated Caricatures The Waldorf Astoria Beverly Hills.odt</t>
  </si>
  <si>
    <t>https://drive.google.com/file/d/15a8cfjaeufl_z-GcmLhXnYymAMLcMF6Q/view?usp=sharing</t>
  </si>
  <si>
    <t>AI-Generated Caricatures The Waldorf Astoria Beverly Hills.zip</t>
  </si>
  <si>
    <t>https://drive.google.com/file/d/1rgFqDLwHnv6w2EIcQBNnnyW1T5GwzImR/view?usp=sharing</t>
  </si>
  <si>
    <t>AI-Generated Caricatures The Waldorf Astoria Beverly Hills.epub</t>
  </si>
  <si>
    <t>https://drive.google.com/file/d/1hhnn2Cfj-93Bo5xpIyr9T6-sOZnmr7uj/view?usp=sharing</t>
  </si>
  <si>
    <t>Artificial Intelligence Art for Events The Waldorf Astoria Beverly Hills.odt</t>
  </si>
  <si>
    <t>https://drive.google.com/file/d/1YTkT2Jl3MsuJDz6H52B0tHTmwIqspdAU/view?usp=sharing</t>
  </si>
  <si>
    <t>Artificial Intelligence Art for Events The Waldorf Astoria Beverly Hills.zip</t>
  </si>
  <si>
    <t>https://drive.google.com/file/d/14fiq0meBiR9hxXm8C0CLJHJM64Vbp0Vq/view?usp=sharing</t>
  </si>
  <si>
    <t>Artificial Intelligence Art for Events The Waldorf Astoria Beverly Hills.epub</t>
  </si>
  <si>
    <t>https://drive.google.com/file/d/1UGae67G_feY7qub3j1_EKCsNWrrCBVAP/view?usp=sharing</t>
  </si>
  <si>
    <t>Innovative Event Attractions The Waldorf Astoria Beverly Hills.odt</t>
  </si>
  <si>
    <t>https://drive.google.com/file/d/12HditPLjHq26JKJAl1G6NTFW6fj5HPN-/view?usp=sharing</t>
  </si>
  <si>
    <t>Innovative Event Attractions The Waldorf Astoria Beverly Hills.zip</t>
  </si>
  <si>
    <t>https://drive.google.com/file/d/19tNs-flhL2I5L66RLlkfTC3Zc5nfWY5G/view?usp=sharing</t>
  </si>
  <si>
    <t>Innovative Event Attractions The Waldorf Astoria Beverly Hills.epub</t>
  </si>
  <si>
    <t>https://drive.google.com/file/d/1LNScgYpZnuMRFJu0vVU_dkIyskdGdiNn/view?usp=sharing</t>
  </si>
  <si>
    <t>Memorable Event Experiences The Waldorf Astoria Beverly Hills.odt</t>
  </si>
  <si>
    <t>https://drive.google.com/file/d/1zUc4tQ9BuAj0ADou-nlcA860LhaVnL2J/view?usp=sharing</t>
  </si>
  <si>
    <t>Memorable Event Experiences The Waldorf Astoria Beverly Hills.zip</t>
  </si>
  <si>
    <t>https://drive.google.com/file/d/15_SR_nrH1LD25_N7ACAF6la10MKJB5W7/view?usp=sharing</t>
  </si>
  <si>
    <t>Memorable Event Experiences The Waldorf Astoria Beverly Hills.epub</t>
  </si>
  <si>
    <t>https://drive.google.com/file/d/1DPYQW_CXWpSeDEFS-l0eDESwYibtI5dp/view?usp=sharing</t>
  </si>
  <si>
    <t>Robotic Art Rental The Waldorf Astoria Beverly Hills.odt</t>
  </si>
  <si>
    <t>https://drive.google.com/file/d/1J3b5g2OuwNqLewl6mgzN4_A8HSIRd0Fx/view?usp=sharing</t>
  </si>
  <si>
    <t>Robotic Art Rental The Waldorf Astoria Beverly Hills.zip</t>
  </si>
  <si>
    <t>https://drive.google.com/file/d/1cDmIaEN-gNE3MErqwbu8Da6jLYx2Vz3O/view?usp=sharing</t>
  </si>
  <si>
    <t>Robotic Art Rental The Waldorf Astoria Beverly Hills.epub</t>
  </si>
  <si>
    <t>https://drive.google.com/file/d/1q3whvwFmw1LxQOmoNL0e1gChsOSjLFpV/view?usp=sharing</t>
  </si>
  <si>
    <t>Artificial Artist for Events The Waldorf Astoria Beverly Hills.odt</t>
  </si>
  <si>
    <t>https://drive.google.com/file/d/1RIw_8_y5_QA0zloDFANEGV-BmEqfqqdd/view?usp=sharing</t>
  </si>
  <si>
    <t>Artificial Artist for Events The Waldorf Astoria Beverly Hills.zip</t>
  </si>
  <si>
    <t>https://drive.google.com/file/d/1JzUkpyMOMMA6IW_T5-das-DXmMy1eVNo/view?usp=sharing</t>
  </si>
  <si>
    <t>Artificial Artist for Events The Waldorf Astoria Beverly Hills.epub</t>
  </si>
  <si>
    <t>https://drive.google.com/file/d/13sVfLJnN6Z27eTl_tCWJQ_bzkWoWe1WG/view?usp=sharing</t>
  </si>
  <si>
    <t>Machine Intelligence Drawing Robot The Waldorf Astoria Beverly Hills.odt</t>
  </si>
  <si>
    <t>https://drive.google.com/file/d/1sOScWoKSAb1Upwld83IqlhfsPoCnZXlA/view?usp=sharing</t>
  </si>
  <si>
    <t>Machine Intelligence Drawing Robot The Waldorf Astoria Beverly Hills.zip</t>
  </si>
  <si>
    <t>https://drive.google.com/file/d/1FQ8frw1sv4wTAAWsGh7SA25b-020HtyJ/view?usp=sharing</t>
  </si>
  <si>
    <t>Machine Intelligence Drawing Robot The Waldorf Astoria Beverly Hills.epub</t>
  </si>
  <si>
    <t>https://drive.google.com/file/d/1DAG7VpWkNcFSiWCrXwXUqWfaCqV7CLBX/view?usp=sharing</t>
  </si>
  <si>
    <t>https://drive.google.com/file/d/19n0i4vGvM0gFFaOBZotVSIffsZ76zxvC/view?usp=sharing</t>
  </si>
  <si>
    <t>pptx</t>
  </si>
  <si>
    <t>Machine Intelligence Drawing Robot The Waldorf Astoria Beverly Hills.pptx</t>
  </si>
  <si>
    <t>https://docs.google.com/presentation/d/1uQtLQe7PkBCWfh6DM4TGawfFaPjE8bPU/edit?usp=sharing&amp;ouid=115602453726005426174&amp;rtpof=true&amp;sd=true</t>
  </si>
  <si>
    <t>odp</t>
  </si>
  <si>
    <t>Machine Intelligence Drawing Robot The Waldorf Astoria Beverly Hills.odp</t>
  </si>
  <si>
    <t>https://drive.google.com/file/d/1bgrQGhSpCQdH75KXSEgtMSP11SNXBAxQ/view?usp=sharing</t>
  </si>
  <si>
    <t>https://drive.google.com/file/d/161FUR8bBQIMuQqwDo0Xk4XaHqI2hGZcv/view?usp=sharing</t>
  </si>
  <si>
    <t>https://drive.google.com/file/d/1fGIBBAEMX7zVuKqv0WhfHYxgbMmCq4ex/view?usp=sharing</t>
  </si>
  <si>
    <t>Artificial Artist for Events The Waldorf Astoria Beverly Hills.pptx</t>
  </si>
  <si>
    <t>https://docs.google.com/presentation/d/15kSYa8fUjf6uHbfOvrCkJ2mOEys9QdRp/edit?usp=sharing&amp;ouid=115602453726005426174&amp;rtpof=true&amp;sd=true</t>
  </si>
  <si>
    <t>Artificial Artist for Events The Waldorf Astoria Beverly Hills.odp</t>
  </si>
  <si>
    <t>https://drive.google.com/file/d/1kvC7isF_aHZuoslJAD0aSViwEdgC15S5/view?usp=sharing</t>
  </si>
  <si>
    <t>https://drive.google.com/file/d/1nSNPDZ9fbF8JHbwPlwHMYb-n18Y7V008/view?usp=sharing</t>
  </si>
  <si>
    <t>https://drive.google.com/file/d/14IjPNXMaGOR5LLkBdMIDAvAkkmqcWIlY/view?usp=sharing</t>
  </si>
  <si>
    <t>Robotic Art Rental The Waldorf Astoria Beverly Hills.pptx</t>
  </si>
  <si>
    <t>https://docs.google.com/presentation/d/1lmCwPFxQunfLEoorohX_fPzcQre1kDA8/edit?usp=sharing&amp;ouid=115602453726005426174&amp;rtpof=true&amp;sd=true</t>
  </si>
  <si>
    <t>Robotic Art Rental The Waldorf Astoria Beverly Hills.odp</t>
  </si>
  <si>
    <t>https://drive.google.com/file/d/1nYNDNnj55vjOPbNJVH4Ko_thDx0d7REC/view?usp=sharing</t>
  </si>
  <si>
    <t>https://drive.google.com/file/d/1XKdl7PDeqWph-zqdfZ1VwSsNBTYtGUUs/view?usp=sharing</t>
  </si>
  <si>
    <t>https://drive.google.com/file/d/1FmlEc1wAKlZfYbwNV34xhAcXicwE9vlc/view?usp=sharing</t>
  </si>
  <si>
    <t>Memorable Event Experiences The Waldorf Astoria Beverly Hills.pptx</t>
  </si>
  <si>
    <t>https://docs.google.com/presentation/d/1uUKgzZaFmRbW3L2KDp2m7dpwITtZAu8i/edit?usp=sharing&amp;ouid=115602453726005426174&amp;rtpof=true&amp;sd=true</t>
  </si>
  <si>
    <t>Memorable Event Experiences The Waldorf Astoria Beverly Hills.odp</t>
  </si>
  <si>
    <t>https://drive.google.com/file/d/155u9DzzMb06kXuauwWh2OIiOXrOC2FeO/view?usp=sharing</t>
  </si>
  <si>
    <t>https://drive.google.com/file/d/1hP8r5a5xL84lGtbtkcYS8fq-cCagxFmy/view?usp=sharing</t>
  </si>
  <si>
    <t>https://drive.google.com/file/d/1vTJBlbXyDXdUx8kSGOS32uENy6TjC6l8/view?usp=sharing</t>
  </si>
  <si>
    <t>Innovative Event Attractions The Waldorf Astoria Beverly Hills.pptx</t>
  </si>
  <si>
    <t>https://docs.google.com/presentation/d/17YEGAB2Dw34D-CuOdVqxZ8Df1ricMY9t/edit?usp=sharing&amp;ouid=115602453726005426174&amp;rtpof=true&amp;sd=true</t>
  </si>
  <si>
    <t>Innovative Event Attractions The Waldorf Astoria Beverly Hills.odp</t>
  </si>
  <si>
    <t>https://drive.google.com/file/d/1mANzwulKdwQLxnhfL1jHpo6Pbh_89_s5/view?usp=sharing</t>
  </si>
  <si>
    <t>https://drive.google.com/file/d/1XIWe0f7pQmdal1cFhI9Ts89_gdp9TmTB/view?usp=sharing</t>
  </si>
  <si>
    <t>https://drive.google.com/file/d/19Of58coxXrGVeTt8DRSv9WeLhCkNBdZ-/view?usp=sharing</t>
  </si>
  <si>
    <t>Artificial Intelligence Art for Events The Waldorf Astoria Beverly Hills.pptx</t>
  </si>
  <si>
    <t>https://docs.google.com/presentation/d/1rD4Nd5u7rbpx_iLV1jSOSNc7U4cf8wMg/edit?usp=sharing&amp;ouid=115602453726005426174&amp;rtpof=true&amp;sd=true</t>
  </si>
  <si>
    <t>Artificial Intelligence Art for Events The Waldorf Astoria Beverly Hills.odp</t>
  </si>
  <si>
    <t>https://drive.google.com/file/d/1kuNlGU1Kkj06B5zpLRxnyit-aJV7jA5W/view?usp=sharing</t>
  </si>
  <si>
    <t>https://drive.google.com/file/d/1pzfkKIH5OI3EHbTzMCCnDm2_oajDYs2i/view?usp=sharing</t>
  </si>
  <si>
    <t>https://drive.google.com/file/d/18tc5urUiVqt0ohet8eitZJXCl_CAuyfW/view?usp=sharing</t>
  </si>
  <si>
    <t>AI-Generated Caricatures The Waldorf Astoria Beverly Hills.pptx</t>
  </si>
  <si>
    <t>https://docs.google.com/presentation/d/13zCdEqwAyH55UTj6MJ8_uTe-ypw2HEHz/edit?usp=sharing&amp;ouid=115602453726005426174&amp;rtpof=true&amp;sd=true</t>
  </si>
  <si>
    <t>AI-Generated Caricatures The Waldorf Astoria Beverly Hills.odp</t>
  </si>
  <si>
    <t>https://drive.google.com/file/d/1AVyqzjgJdME9Kv08jmQL3vtciNqQqbrp/view?usp=sharing</t>
  </si>
  <si>
    <t>https://drive.google.com/file/d/1Emheb1zrxQyMlxOVmyJZprHTZSauEdhU/view?usp=sharing</t>
  </si>
  <si>
    <t>https://drive.google.com/file/d/1_FbXO24Vc_kKP0YF-ssU53AaHwyuhJhc/view?usp=sharing</t>
  </si>
  <si>
    <t>Live Digital Artist Robot The Waldorf Astoria Beverly Hills.pptx</t>
  </si>
  <si>
    <t>https://docs.google.com/presentation/d/1Dk1QeBOH7kFptaQDNZHqh8fsCY7BCpze/edit?usp=sharing&amp;ouid=115602453726005426174&amp;rtpof=true&amp;sd=true</t>
  </si>
  <si>
    <t>Live Digital Artist Robot The Waldorf Astoria Beverly Hills.odp</t>
  </si>
  <si>
    <t>https://drive.google.com/file/d/1Glp04LPnDptE5dd8VdNGeTFEgUnyoxo1/view?usp=sharing</t>
  </si>
  <si>
    <t>https://drive.google.com/file/d/1T_4RYOYfS0ruPDjSB10sQ97JOc1D3nDF/view?usp=sharing</t>
  </si>
  <si>
    <t>https://drive.google.com/file/d/1EujU0up3Wf5GIKBXj_OMD8K1Piw1VXrT/view?usp=sharing</t>
  </si>
  <si>
    <t>Automated Caricature Machine The Waldorf Astoria Beverly Hills.pptx</t>
  </si>
  <si>
    <t>https://docs.google.com/presentation/d/19d-qpYfdsOu7vMXb7TNlPyzITshXg4U7/edit?usp=sharing&amp;ouid=115602453726005426174&amp;rtpof=true&amp;sd=true</t>
  </si>
  <si>
    <t>Automated Caricature Machine The Waldorf Astoria Beverly Hills.odp</t>
  </si>
  <si>
    <t>https://drive.google.com/file/d/1wY1BMPozw0Lc7BMBBwguda4ip5tHd9aU/view?usp=sharing</t>
  </si>
  <si>
    <t>https://drive.google.com/file/d/1lh02BsfhW9IFxrHBePuUHjZXxBynZOzN/view?usp=sharing</t>
  </si>
  <si>
    <t>https://drive.google.com/file/d/1nvUUUIgaUzpRFsPTAQYy9JIogDAUYOyZ/view?usp=sharing</t>
  </si>
  <si>
    <t>Southern California Event Technology The Waldorf Astoria Beverly Hills.pptx</t>
  </si>
  <si>
    <t>https://docs.google.com/presentation/d/1z_8rZ0q46oo09tlB-30CL3P_DZHU_cBS/edit?usp=sharing&amp;ouid=115602453726005426174&amp;rtpof=true&amp;sd=true</t>
  </si>
  <si>
    <t>Southern California Event Technology The Waldorf Astoria Beverly Hills.odp</t>
  </si>
  <si>
    <t>https://drive.google.com/file/d/1v1N621EJfvWH-V8DTwEmzwT1yeFOfpv0/view?usp=sharing</t>
  </si>
  <si>
    <t>https://drive.google.com/file/d/14Nt7SjEzQMSYZlBere5rDtRge2VRFuBW/view?usp=sharing</t>
  </si>
  <si>
    <t>https://drive.google.com/file/d/16ecfPKrdMfQ2U2nzb0P-ANBa5NJiPhcH/view?usp=sharing</t>
  </si>
  <si>
    <t>Interactive robot artist for events The Waldorf Astoria Beverly Hills.pptx</t>
  </si>
  <si>
    <t>https://docs.google.com/presentation/d/1Rdl_VXlNKYxnHVHADjD2sCh8UWHziLSY/edit?usp=sharing&amp;ouid=115602453726005426174&amp;rtpof=true&amp;sd=true</t>
  </si>
  <si>
    <t>Interactive robot artist for events The Waldorf Astoria Beverly Hills.odp</t>
  </si>
  <si>
    <t>https://drive.google.com/file/d/1IwlF0Rn-WAAL2d0w9b3uGvlJBY4P2RWB/view?usp=sharing</t>
  </si>
  <si>
    <t>https://drive.google.com/file/d/1iDFhW8qukv_ZhPuauFL4KDgXYOtW9Eph/view?usp=sharing</t>
  </si>
  <si>
    <t>https://drive.google.com/file/d/1CtWH3UpnwrEoRCuEVA7kJ_dvv4VJmJIT/view?usp=sharing</t>
  </si>
  <si>
    <t>AI-generated live sketches The Waldorf Astoria Beverly Hills.pptx</t>
  </si>
  <si>
    <t>https://docs.google.com/presentation/d/1W8n-sMhBYPVvoLFjih9A4rfuZ72lRm_n/edit?usp=sharing&amp;ouid=115602453726005426174&amp;rtpof=true&amp;sd=true</t>
  </si>
  <si>
    <t>AI-generated live sketches The Waldorf Astoria Beverly Hills.odp</t>
  </si>
  <si>
    <t>https://drive.google.com/file/d/16w2l6pm__RObLSfnhR61ZCW7Nr7CDX6J/view?usp=sharing</t>
  </si>
  <si>
    <t>https://drive.google.com/file/d/19AqeHbOAiT6nbIfHbooNf5UjYUAxLKLj/view?usp=sharing</t>
  </si>
  <si>
    <t>https://drive.google.com/file/d/1U3Zy8g07TA9y3HRqKzxTMv1CVVylediI/view?usp=sharing</t>
  </si>
  <si>
    <t>AI-powered brand activations The Waldorf Astoria Beverly Hills.pptx</t>
  </si>
  <si>
    <t>https://docs.google.com/presentation/d/1-8cvmZCMV5X_uaIwg_Y2ymQmu7-wYo3k/edit?usp=sharing&amp;ouid=115602453726005426174&amp;rtpof=true&amp;sd=true</t>
  </si>
  <si>
    <t>AI-powered brand activations The Waldorf Astoria Beverly Hills.odp</t>
  </si>
  <si>
    <t>https://drive.google.com/file/d/1yY5-fytjJbqYghSrRCPEB8Nx7HMGIs3t/view?usp=sharing</t>
  </si>
  <si>
    <t>https://drive.google.com/file/d/1P0jBYRDPrRNw7423LUXwiHPz8hfoPL7a/view?usp=sharing</t>
  </si>
  <si>
    <t>https://drive.google.com/file/d/1cutdO-AfO0x-fMVKhe8Jqm_18_r5wqZV/view?usp=sharing</t>
  </si>
  <si>
    <t>AI-powered drawing robot The Waldorf Astoria Beverly Hills.pptx</t>
  </si>
  <si>
    <t>https://docs.google.com/presentation/d/1sBQ-M7Xjp1snrVUiU1OQ08vXfTsPweUS/edit?usp=sharing&amp;ouid=115602453726005426174&amp;rtpof=true&amp;sd=true</t>
  </si>
  <si>
    <t>AI-powered drawing robot The Waldorf Astoria Beverly Hills.odp</t>
  </si>
  <si>
    <t>https://drive.google.com/file/d/1Rahx27vTGMRrOBa7WT05LFLo_Ggu7uEN/view?usp=sharing</t>
  </si>
  <si>
    <t>https://drive.google.com/file/d/1XqG9HMXjFm9dIjvxDUx7xzT_2_HeXCu9/view?usp=sharing</t>
  </si>
  <si>
    <t>https://drive.google.com/file/d/1icKqAp7xBR6uzpY0wtHWsTjmbyhFzYbb/view?usp=sharing</t>
  </si>
  <si>
    <t>Live robotic artist for hire The Waldorf Astoria Beverly Hills.pptx</t>
  </si>
  <si>
    <t>https://docs.google.com/presentation/d/1o2P-OUR-evbDf6ti0wWv0jt_e3AiCkD3/edit?usp=sharing&amp;ouid=115602453726005426174&amp;rtpof=true&amp;sd=true</t>
  </si>
  <si>
    <t>Live robotic artist for hire The Waldorf Astoria Beverly Hills.odp</t>
  </si>
  <si>
    <t>https://drive.google.com/file/d/145xItFOTFP8PsO5-ewbR9KTuNtwgR44X/view?usp=sharing</t>
  </si>
  <si>
    <t>https://drive.google.com/file/d/17xVVZF0-nVJXaZALWzqYqi4VN4jSO-LN/view?usp=sharing</t>
  </si>
  <si>
    <t>https://drive.google.com/file/d/1uAWnQ_BKNTuDU4PG0tWt3AhvsdoriXN8/view?usp=sharing</t>
  </si>
  <si>
    <t>AI-Powered Portraits The Waldorf Astoria Beverly Hills.pptx</t>
  </si>
  <si>
    <t>https://docs.google.com/presentation/d/1uFSbCWCawnu4vOjQu5l8ZNT0ihF0yfsd/edit?usp=sharing&amp;ouid=115602453726005426174&amp;rtpof=true&amp;sd=true</t>
  </si>
  <si>
    <t>AI-Powered Portraits The Waldorf Astoria Beverly Hills.odp</t>
  </si>
  <si>
    <t>https://drive.google.com/file/d/1wwMBuh4BXLt7S3lW-vfRMP6t5j2cqT-T/view?usp=sharing</t>
  </si>
  <si>
    <t>https://drive.google.com/file/d/1GpW2heltO9f3p134IuhTwCO4_wU-fOou/view?usp=sharing</t>
  </si>
  <si>
    <t>https://drive.google.com/file/d/1a6i5iVqwdb-h9NEqRsgjUXySsHzLlPwD/view?usp=sharing</t>
  </si>
  <si>
    <t>Live AI Drawing The Waldorf Astoria Beverly Hills.pptx</t>
  </si>
  <si>
    <t>https://docs.google.com/presentation/d/157qci8ku61oRZRFosiglGmVMHopeXKSG/edit?usp=sharing&amp;ouid=115602453726005426174&amp;rtpof=true&amp;sd=true</t>
  </si>
  <si>
    <t>Live AI Drawing The Waldorf Astoria Beverly Hills.odp</t>
  </si>
  <si>
    <t>https://drive.google.com/file/d/17j9myA4Z_zsrkV3sDS74-0G9c_cLRTUi/view?usp=sharing</t>
  </si>
  <si>
    <t>https://drive.google.com/file/d/1BApfPik0JdeiqltxDaivBb3pZ0HLbjkG/view?usp=sharing</t>
  </si>
  <si>
    <t>https://drive.google.com/file/d/1CBsIE81SKWNvwj7jlHZtBEpCnJoX4bKD/view?usp=sharing</t>
  </si>
  <si>
    <t>Robot Sketch Artist The Waldorf Astoria Beverly Hills.pptx</t>
  </si>
  <si>
    <t>https://docs.google.com/presentation/d/183YCYc1thHDLsJbqfd-nIhNCVixSzbsl/edit?usp=sharing&amp;ouid=115602453726005426174&amp;rtpof=true&amp;sd=true</t>
  </si>
  <si>
    <t>Robot Sketch Artist The Waldorf Astoria Beverly Hills.odp</t>
  </si>
  <si>
    <t>https://drive.google.com/file/d/1VuhO4QnYD7-mK2H9bhAA0dVtF4YWmAkC/view?usp=sharing</t>
  </si>
  <si>
    <t>https://drive.google.com/file/d/1Nbs2yCYD67nIybM6pA2HW6IU8PTtl-DS/view?usp=sharing</t>
  </si>
  <si>
    <t>https://drive.google.com/file/d/1LCYzU4AGcMiCL0ZUcBeVq6iYJ1o5q3NK/view?usp=sharing</t>
  </si>
  <si>
    <t>Unique photo booth alternatives: AI robotic sketch artist The Waldorf Astoria Beverly Hills.pptx</t>
  </si>
  <si>
    <t>https://docs.google.com/presentation/d/1m9EOFCsYW0JMqwaXnxkrhZwbJUkaQw1x/edit?usp=sharing&amp;ouid=115602453726005426174&amp;rtpof=true&amp;sd=true</t>
  </si>
  <si>
    <t>Unique photo booth alternatives: AI robotic sketch artist The Waldorf Astoria Beverly Hills.odp</t>
  </si>
  <si>
    <t>https://drive.google.com/file/d/1ORFgYvnHVUk7d4ITT-xvPzbrCkTTX2SY/view?usp=sharing</t>
  </si>
  <si>
    <t>https://drive.google.com/file/d/1TPEPjBq2U2Bsor_P6Emfo78KB_VzIZ-w/view?usp=sharing</t>
  </si>
  <si>
    <t>https://drive.google.com/file/d/12cp-N9tWehPkTNvCuUTIVUUrCf-v92dJ/view?usp=sharing</t>
  </si>
  <si>
    <t>hire an AI robotic sketch artist for events The Waldorf Astoria Beverly Hills.pptx</t>
  </si>
  <si>
    <t>https://docs.google.com/presentation/d/1wPeB3mD8rc289ISVjGW2ZaU9ojIwgYcM/edit?usp=sharing&amp;ouid=115602453726005426174&amp;rtpof=true&amp;sd=true</t>
  </si>
  <si>
    <t>hire an AI robotic sketch artist for events The Waldorf Astoria Beverly Hills.odp</t>
  </si>
  <si>
    <t>https://drive.google.com/file/d/1umO1zee01moBpmHA50nA8hgE47T8sxyU/view?usp=sharing</t>
  </si>
  <si>
    <t>https://drive.google.com/file/d/1AmtwxNc1NX7JvWWEqrYXplBxC6yzikUI/view?usp=sharing</t>
  </si>
  <si>
    <t>https://drive.google.com/file/d/1Z2Ir8kYywPW2wB7EGdFPMtbfGYetIbRy/view?usp=sharing</t>
  </si>
  <si>
    <t>A.I. Artificial Intelligence photo booth for rent los angeles.pptx</t>
  </si>
  <si>
    <t>https://docs.google.com/presentation/d/1iyIdq4fvsSrHj1b4GzjtEIzcInMxZCIm/edit?usp=sharing&amp;ouid=115602453726005426174&amp;rtpof=true&amp;sd=true</t>
  </si>
  <si>
    <t>A.I. Artificial Intelligence photo booth for rent los angeles.odp</t>
  </si>
  <si>
    <t>https://drive.google.com/file/d/1k8idg6hiUpqIHGxx4-rjD8y0--klFkOJ/view?usp=sharing</t>
  </si>
  <si>
    <t>https://drive.google.com/file/d/1IQtuLavr-vqoZOhRz1h3ARuXlZgwrWnF/view?usp=sharing</t>
  </si>
  <si>
    <t>blogger#post</t>
  </si>
  <si>
    <t>http://photoboothrentalslosangeles.blogspot.com/2025/06/ai-artificial-intelligence-photo-booth.html</t>
  </si>
  <si>
    <t>http://photoboothrentalslosangeles.blogspot.com/2025/06/hire-ai-robotic-sketch-artist-for.html</t>
  </si>
  <si>
    <t>http://photoboothrentalslosangeles.blogspot.com/2025/06/unique-photo-booth-alternatives-ai.html</t>
  </si>
  <si>
    <t>http://photoboothrentalslosangeles.blogspot.com/2025/06/robot-sketch-artist-waldorf-astoria.html</t>
  </si>
  <si>
    <t>http://photoboothrentalslosangeles.blogspot.com/2025/06/live-ai-drawing-waldorf-astoria-beverly_20.html</t>
  </si>
  <si>
    <t>http://photoboothrentalslosangeles.blogspot.com/2025/06/artificial-intelligence-art-for-events.html</t>
  </si>
  <si>
    <t>http://photoboothrentalslosangeles.blogspot.com/2025/06/innovative-event-attractions-waldorf.html</t>
  </si>
  <si>
    <t>http://photoboothrentalslosangeles.blogspot.com/2025/06/memorable-event-experiences-waldorf.html</t>
  </si>
  <si>
    <t>http://photoboothrentalslosangeles.blogspot.com/2025/06/robotic-art-rental-waldorf-astoria.html</t>
  </si>
  <si>
    <t>http://photoboothrentalslosangeles.blogspot.com/2025/06/artificial-artist-for-events-waldorf.html</t>
  </si>
  <si>
    <t>http://videoboothrentalsorangecounty.blogspot.com/2025/06/ai-artificial-intelligence-photo-booth.html</t>
  </si>
  <si>
    <t>http://videoboothrentalsorangecounty.blogspot.com/2025/06/hire-ai-robotic-sketch-artist-for.html</t>
  </si>
  <si>
    <t>http://videoboothrentalsorangecounty.blogspot.com/2025/06/unique-photo-booth-alternatives-ai.html</t>
  </si>
  <si>
    <t>http://videoboothrentalsorangecounty.blogspot.com/2025/06/robot-sketch-artist-waldorf-astoria.html</t>
  </si>
  <si>
    <t>http://videoboothrentalsorangecounty.blogspot.com/2025/06/live-ai-drawing-waldorf-astoria-beverly.html</t>
  </si>
  <si>
    <t>http://videoboothrentalsorangecounty.blogspot.com/2025/06/artificial-intelligence-art-for-events.html</t>
  </si>
  <si>
    <t>http://videoboothrentalsorangecounty.blogspot.com/2025/06/innovative-event-attractions-waldorf.html</t>
  </si>
  <si>
    <t>http://videoboothrentalsorangecounty.blogspot.com/2025/06/memorable-event-experiences-waldorf.html</t>
  </si>
  <si>
    <t>http://videoboothrentalsorangecounty.blogspot.com/2025/06/robotic-art-rental-waldorf-astoria.html</t>
  </si>
  <si>
    <t>http://videoboothrentalsorangecounty.blogspot.com/2025/06/artificial-artist-for-events-waldorf.html</t>
  </si>
  <si>
    <t>http://bestphotoboothrentalorangecounty.blogspot.com/2025/06/ai-artificial-intelligence-photo-booth.html</t>
  </si>
  <si>
    <t>http://bestphotoboothrentalorangecounty.blogspot.com/2025/06/hire-ai-robotic-sketch-artist-for.html</t>
  </si>
  <si>
    <t>http://bestphotoboothrentalorangecounty.blogspot.com/2025/06/live-ai-drawing-waldorf-astoria-beverly_20.html</t>
  </si>
  <si>
    <t>http://bestphotoboothrentalorangecounty.blogspot.com/2025/06/ai-powered-portraits-waldorf-astoria.html</t>
  </si>
  <si>
    <t>http://bestphotoboothrentalorangecounty.blogspot.com/2025/06/live-robotic-artist-for-hire-waldorf.html</t>
  </si>
  <si>
    <t>http://bestphotoboothrentalorangecounty.blogspot.com/2025/06/ai-powered-drawing-robot-waldorf.html</t>
  </si>
  <si>
    <t>http://bestphotoboothrentalorangecounty.blogspot.com/2025/06/ai-powered-brand-activations-waldorf.html</t>
  </si>
  <si>
    <t>http://bestphotoboothrentalorangecounty.blogspot.com/2025/06/artificial-artist-for-events-waldorf.html</t>
  </si>
  <si>
    <t>http://bestphotoboothrentalorangecounty.blogspot.com/2025/06/machine-intelligence-drawing-robot.html</t>
  </si>
  <si>
    <t>http://ocphotoboothrental.blogspot.com/2025/06/ai-artificial-intelligence-photo-booth.html</t>
  </si>
  <si>
    <t>http://ocphotoboothrental.blogspot.com/2025/06/hire-ai-robotic-sketch-artist-for.html</t>
  </si>
  <si>
    <t>http://ocphotoboothrental.blogspot.com/2025/06/unique-photo-booth-alternatives-ai.html</t>
  </si>
  <si>
    <t>http://ocphotoboothrental.blogspot.com/2025/06/robot-sketch-artist-waldorf-astoria.html</t>
  </si>
  <si>
    <t>http://ocphotoboothrental.blogspot.com/2025/06/live-ai-drawing-waldorf-astoria-beverly.html</t>
  </si>
  <si>
    <t>http://ocphotoboothrental.blogspot.com/2025/06/ai-powered-portraits-waldorf-astoria.html</t>
  </si>
  <si>
    <t>http://ocphotoboothrental.blogspot.com/2025/06/live-robotic-artist-for-hire-waldorf.html</t>
  </si>
  <si>
    <t>http://ocphotoboothrental.blogspot.com/2025/06/ai-powered-drawing-robot-waldorf.html</t>
  </si>
  <si>
    <t>http://ocphotoboothrental.blogspot.com/2025/06/robotic-art-rental-waldorf-astoria.html</t>
  </si>
  <si>
    <t>http://ocphotoboothrental.blogspot.com/2025/06/artificial-artist-for-events-waldorf.html</t>
  </si>
  <si>
    <t>http://ocphotoboothrental.blogspot.com/2025/06/machine-intelligence-drawing-robot.html</t>
  </si>
  <si>
    <t>http://selfiestationrentallosangeles.blogspot.com/2025/06/ai-artificial-intelligence-photo-booth.html</t>
  </si>
  <si>
    <t>http://selfiestationrentallosangeles.blogspot.com/2025/06/hire-ai-robotic-sketch-artist-for.html</t>
  </si>
  <si>
    <t>http://selfiestationrentallosangeles.blogspot.com/2025/06/unique-photo-booth-alternatives-ai.html</t>
  </si>
  <si>
    <t>http://selfiestationrentallosangeles.blogspot.com/2025/06/robot-sketch-artist-waldorf-astoria.html</t>
  </si>
  <si>
    <t>http://selfiestationrentallosangeles.blogspot.com/2025/06/live-ai-drawing-waldorf-astoria-beverly.html</t>
  </si>
  <si>
    <t>http://selfiestationrentallosangeles.blogspot.com/2025/06/live-digital-artist-robot-waldorf.html</t>
  </si>
  <si>
    <t>http://selfiestationrentallosangeles.blogspot.com/2025/06/ai-generated-caricatures-waldorf.html</t>
  </si>
  <si>
    <t>http://selfiestationrentallosangeles.blogspot.com/2025/06/artificial-intelligence-art-for-events.html</t>
  </si>
  <si>
    <t>http://selfiestationrentallosangeles.blogspot.com/2025/06/innovative-event-attractions-waldorf.html</t>
  </si>
  <si>
    <t>http://selfiestationrentallosangeles.blogspot.com/2025/06/memorable-event-experiences-waldorf.html</t>
  </si>
  <si>
    <t>http://redondobeach360photoboothrental.blogspot.com/2025/06/ai-artificial-intelligence-photo-booth.html</t>
  </si>
  <si>
    <t>http://redondobeach360photoboothrental.blogspot.com/2025/06/hire-ai-robotic-sketch-artist-for.html</t>
  </si>
  <si>
    <t>http://redondobeach360photoboothrental.blogspot.com/2025/06/unique-photo-booth-alternatives-ai.html</t>
  </si>
  <si>
    <t>http://redondobeach360photoboothrental.blogspot.com/2025/06/robot-sketch-artist-waldorf-astoria.html</t>
  </si>
  <si>
    <t>http://redondobeach360photoboothrental.blogspot.com/2025/06/live-ai-drawing-waldorf-astoria-beverly.html</t>
  </si>
  <si>
    <t>http://redondobeach360photoboothrental.blogspot.com/2025/06/ai-powered-portraits-waldorf-astoria.html</t>
  </si>
  <si>
    <t>http://redondobeach360photoboothrental.blogspot.com/2025/06/live-robotic-artist-for-hire-waldorf.html</t>
  </si>
  <si>
    <t>http://redondobeach360photoboothrental.blogspot.com/2025/06/ai-powered-drawing-robot-waldorf.html</t>
  </si>
  <si>
    <t>http://redondobeach360photoboothrental.blogspot.com/2025/06/memorable-event-experiences-waldorf.html</t>
  </si>
  <si>
    <t>http://redondobeach360photoboothrental.blogspot.com/2025/06/robotic-art-rental-waldorf-astoria.html</t>
  </si>
  <si>
    <t>http://redondobeach360photoboothrental.blogspot.com/2025/06/artificial-artist-for-events-waldorf.html</t>
  </si>
  <si>
    <t>http://redondobeach360photoboothrental.blogspot.com/2025/06/machine-intelligence-drawing-robot.html</t>
  </si>
  <si>
    <t>http://longbeachphotobooth.blogspot.com/2025/06/ai-artificial-intelligence-photo-booth.html</t>
  </si>
  <si>
    <t>http://longbeachphotobooth.blogspot.com/2025/06/hire-ai-robotic-sketch-artist-for.html</t>
  </si>
  <si>
    <t>http://longbeachphotobooth.blogspot.com/2025/06/unique-photo-booth-alternatives-ai.html</t>
  </si>
  <si>
    <t>http://longbeachphotobooth.blogspot.com/2025/06/robot-sketch-artist-waldorf-astoria.html</t>
  </si>
  <si>
    <t>http://longbeachphotobooth.blogspot.com/2025/06/live-ai-drawing-waldorf-astoria-beverly.html</t>
  </si>
  <si>
    <t>http://longbeachphotobooth.blogspot.com/2025/06/live-robotic-artist-for-hire-waldorf.html</t>
  </si>
  <si>
    <t>http://longbeachphotobooth.blogspot.com/2025/06/ai-powered-drawing-robot-waldorf.html</t>
  </si>
  <si>
    <t>http://longbeachphotobooth.blogspot.com/2025/06/ai-powered-brand-activations-waldorf.html</t>
  </si>
  <si>
    <t>http://longbeachphotobooth.blogspot.com/2025/06/ai-generated-live-sketches-waldorf.html</t>
  </si>
  <si>
    <t>http://longbeachphotobooth.blogspot.com/2025/06/interactive-robot-artist-for-events.html</t>
  </si>
  <si>
    <t>http://photoboothrentalinirvine.blogspot.com/2025/06/ai-artificial-intelligence-photo-booth.html</t>
  </si>
  <si>
    <t>http://photoboothrentalinirvine.blogspot.com/2025/06/hire-ai-robotic-sketch-artist-for.html</t>
  </si>
  <si>
    <t>http://photoboothrentalinirvine.blogspot.com/2025/06/unique-photo-booth-alternatives-ai.html</t>
  </si>
  <si>
    <t>http://photoboothrentalinirvine.blogspot.com/2025/06/robot-sketch-artist-waldorf-astoria.html</t>
  </si>
  <si>
    <t>http://photoboothrentalinirvine.blogspot.com/2025/06/live-ai-drawing-waldorf-astoria-beverly.html</t>
  </si>
  <si>
    <t>http://photoboothrentalinirvine.blogspot.com/2025/06/ai-powered-portraits-waldorf-astoria.html</t>
  </si>
  <si>
    <t>http://photoboothrentalinirvine.blogspot.com/2025/06/live-robotic-artist-for-hire-waldorf.html</t>
  </si>
  <si>
    <t>http://photoboothrentalinirvine.blogspot.com/2025/06/ai-powered-drawing-robot-waldorf.html</t>
  </si>
  <si>
    <t>http://photoboothrentalinirvine.blogspot.com/2025/06/ai-powered-brand-activations-waldorf.html</t>
  </si>
  <si>
    <t>http://photoboothrentalinirvine.blogspot.com/2025/06/ai-generated-live-sketches-waldorf.html</t>
  </si>
  <si>
    <t>http://photoboothrentalinirvine.blogspot.com/2025/06/machine-intelligence-drawing-robot.html</t>
  </si>
  <si>
    <t>http://photoboothrentalincarson.blogspot.com/2025/06/ai-artificial-intelligence-photo-booth.html</t>
  </si>
  <si>
    <t>http://photoboothrentalincarson.blogspot.com/2025/06/hire-ai-robotic-sketch-artist-for.html</t>
  </si>
  <si>
    <t>http://photoboothrentalincarson.blogspot.com/2025/06/unique-photo-booth-alternatives-ai.html</t>
  </si>
  <si>
    <t>http://photoboothrentalincarson.blogspot.com/2025/06/robot-sketch-artist-waldorf-astoria.html</t>
  </si>
  <si>
    <t>http://photoboothrentalincarson.blogspot.com/2025/06/live-ai-drawing-waldorf-astoria-beverly.html</t>
  </si>
  <si>
    <t>http://photoboothrentalincarson.blogspot.com/2025/06/interactive-robot-artist-for-events.html</t>
  </si>
  <si>
    <t>http://photoboothrentalincarson.blogspot.com/2025/06/southern-california-event-technology.html</t>
  </si>
  <si>
    <t>http://photoboothrentalincarson.blogspot.com/2025/06/automated-caricature-machine-waldorf.html</t>
  </si>
  <si>
    <t>http://photoboothrentalincarson.blogspot.com/2025/06/live-digital-artist-robot-waldorf.html</t>
  </si>
  <si>
    <t>http://photoboothrentalincarson.blogspot.com/2025/06/ai-generated-caricatures-waldorf.html</t>
  </si>
  <si>
    <t>http://photoboothrentalfullerton.blogspot.com/2025/06/ai-artificial-intelligence-photo-booth.html</t>
  </si>
  <si>
    <t>http://photoboothrentalfullerton.blogspot.com/2025/06/hire-ai-robotic-sketch-artist-for.html</t>
  </si>
  <si>
    <t>http://photoboothrentalfullerton.blogspot.com/2025/06/unique-photo-booth-alternatives-ai_20.html</t>
  </si>
  <si>
    <t>http://photoboothrentalfullerton.blogspot.com/2025/06/robot-sketch-artist-waldorf-astoria.html</t>
  </si>
  <si>
    <t>http://photoboothrentalfullerton.blogspot.com/2025/06/live-ai-drawing-waldorf-astoria-beverly.html</t>
  </si>
  <si>
    <t>http://photoboothrentalfullerton.blogspot.com/2025/06/ai-powered-portraits-waldorf-astoria.html</t>
  </si>
  <si>
    <t>http://photoboothrentalfullerton.blogspot.com/2025/06/live-robotic-artist-for-hire-waldorf.html</t>
  </si>
  <si>
    <t>http://photoboothrentalorangecountyevent.blogspot.com/2025/06/ai-artificial-intelligence-photo-booth.html</t>
  </si>
  <si>
    <t>keyword</t>
  </si>
  <si>
    <t>article</t>
  </si>
  <si>
    <t xml:space="preserve">In the {living|animate|breathing|lively|energetic|busy|active|full of beans|perky|vibrant|bustling|vivacious|buzzing|animated|full of life|thriving|active|flourishing|successful|blooming|booming} heart of Los Angeles and extending its {campaigner|protester|objector|militant|advocate|forward looking|advanced|futuristic|modern|avant-garde|innovative|highly developed|ahead of its time|liberal|open-minded|broadminded|enlightened|radical|unbiased|unprejudiced} {achieve|accomplish|attain|reach} throughout Southern California, {lucky|fortunate} Frog Photo Booth has emerged as a {higher|superior|highly developed|sophisticated|complex|difficult|later|far along|well along|far ahead|well ahead|future|progressive|forward-thinking|unconventional|cutting edge|innovative|vanguard|forward-looking} of experiential {matter|issue|concern|business|situation|event|thing} technology. {far afield|in the distance|far away|far and wide|far-off|far} {on top of|over|higher than|more than|greater than|higher than|beyond|exceeding} the {conventional|established|customary|acknowledged|usual|traditional|time-honored|received|expected|normal|standard} photo booth, their groundbreaking "Sketching Robot" activations are revolutionizing how guests interact {following|subsequent to|behind|later than|past|gone|once|when|as soon as|considering|taking into account|with|bearing in mind|taking into consideration|afterward|subsequently|later|next|in the manner of|in imitation of|similar to|like|in the same way as} art and entertainment at events. This isn't just {approximately|roughly|about|more or less|nearly|not quite|just about|virtually|practically|very nearly} a {fast|quick} snapshot; it's {approximately|roughly|about|more or less|nearly|not quite|just about|virtually|practically|very nearly} a personalized, {campaigner|protester|objector|militant|advocate|forward looking|advanced|futuristic|modern|avant-garde|innovative|highly developed|ahead of its time|liberal|open-minded|broadminded|enlightened|radical|unbiased|unprejudiced} art experience, powered by the marvel of {exaggerated|pretentious|precious|artificial|unnatural} intelligence.
The Sketching Robot, a {higher|superior|highly developed|sophisticated|complex|difficult|later|far along|well along|far ahead|well ahead|future|progressive|forward-thinking|unconventional|cutting edge|innovative|vanguard|forward-looking} AI-powered drawing bot, offers an unparalleled {mixture|mix|combination|blend|amalgamation|fusion} of technology and artistry. Imagine attending a corporate gala at the opulent JW Marriott Los Angeles L.A. LIVE, or a lavish wedding at The Beverly Hilton, and encountering an interactive AI drawing booth that transforms your {similarity|resemblance|likeness|empathy|sympathy|fellow feeling|attraction|kinship} into a stunning, personalized sketch in moments. This isn't a mere digital filter; it's a {robot|machine} learning sketch generator that interprets features and renders them {following|subsequent to|behind|later than|past|gone|once|when|as soon as|considering|taking into account|with|bearing in mind|taking into consideration|afterward|subsequently|later|next|in the manner of|in imitation of|similar to|like|in the same way as} artistic flair, creating unique, digital hand-drawn portraits AI that guests can cherish.
Lucky Frog Photo Booth has {favorably|profitably|usefully|gainfully|valuably|helpfully|beneficially|expediently|strategically} positioned its AI sketch {performer|artist|artiste|player} for corporate events, weddings, trade shows, and private parties across a constellation of prestigious venues. From the coastal elegance of VEA Newport Beach, a Marriott Resort &amp; Spa, to the urban chic of The Ritz-Carlton, Los Angeles, and the {timeless|eternal|unchanging|classic|everlasting|perpetual} luxury of The Beverly Hills Hotel, the {demand|request} for this cutting-edge entertainment is booming. {matter|issue|concern|business|situation|event|thing} planners are {forever|for all time|for eternity|until the end of time|for ever and a day|at all times|all the time|constantly|continuously|permanently|continually|each time|every time} seeking unique {matter|issue|concern|business|situation|event|thing} entertainment technology, and the robotic {performer|artist|artiste|player} for {employ|hire} fits the {explanation|description|story|report|version|relation|financial credit|bank account|checking account|savings account|credit|bill|tab|tally|balance} perfectly, offering a memorable {matter|issue|concern|business|situation|event|thing} experience that sparks conversation and leaves a lasting impression.
One of the key appeals of the Sketching {robot|machine} is its versatility. For corporate events, it serves as an {campaigner|protester|objector|militant|advocate|forward looking|advanced|futuristic|modern|avant-garde|innovative|highly developed|ahead of its time|liberal|open-minded|broadminded|enlightened|radical|unbiased|unprejudiced} {matter|issue|concern|business|situation|event|thing} attraction, offering AI-powered brand activations and branded digital sketch experiences that seamlessly {merge|join|join together|combine|unite|integrate|mingle|fuse} company logos and messaging. Imagine a trade {do something|take action|take steps|proceed|be active|perform|operate|work|discharge duty|accomplish|action|deed|doing|undertaking|exploit|performance|achievement|accomplishment|feat|work|take effect|function|produce a result|produce an effect|do its stuff|perform|act out|be in|appear in|play in|play a part|play a role|behave|conduct yourself|comport yourself|acquit yourself|perform|pretense|show|sham|put-on|con|feint|pretend|put on an act|put it on|play|fake|feign|play-act|ham it up|affect|law|piece of legislation|statute|decree|enactment|measure|bill} at the Los Angeles Convention {center|middle} or the Anaheim Convention Center, where attendees can {get|acquire} an AI-generated caricature {following|subsequent to|behind|later than|past|gone|once|when|as soon as|considering|taking into account|with|bearing in mind|taking into consideration|afterward|subsequently|later|next|in the manner of|in imitation of|similar to|like|in the same way as} the company's branding, turning a {fast|quick} sketch into a powerful {publicity|promotion|marketing} tool. This tech-driven {matter|issue|concern|business|situation|event|thing} entertainment {plus|in addition to|as well as|with|along with|furthermore|moreover|also|then|after that|afterward|next|as a consequence} shines at conferences, providing an AI sketch {performer|artist|artiste|player} for conferences that offers a refreshing {break|fracture|rupture} from {conventional|established|customary|acknowledged|usual|traditional|time-honored|received|expected|normal|standard} networking.
Weddings, too, are {creature|mammal|living thing|being|monster|beast|brute|swine|physical|bodily|visceral|instinctive|innate|inborn|subconscious} transformed by this autonomous art robot. {on the other hand|otherwise|instead|then again} of {conventional|established|customary|acknowledged|usual|traditional|time-honored|received|expected|normal|standard} wedding favors, couples can {have enough money|pay for|have the funds for|manage to pay for|find the money for|come up with the money for|meet the expense of|give|offer|present|allow|provide} their guests digital portraits for weddings, meticulously crafted by the AI drawing bot. Venues {following|subsequent to|behind|later than|past|gone|once|when|as soon as|considering|taking into account|with|bearing in mind|taking into consideration|afterward|subsequently|later|next|in the manner of|in imitation of|similar to|like|in the same way as} The Langham Huntington, Pasadena, and the opulent Fairmont Grand Del Mar have embraced this {campaigner|protester|objector|militant|advocate|forward looking|advanced|futuristic|modern|avant-garde|innovative|highly developed|ahead of its time|liberal|open-minded|broadminded|enlightened|radical|unbiased|unprejudiced} {matter|issue|concern|business|situation|event|thing} entertainment solution, recognizing its {achievement|triumph|success|deed|feat|exploit|completion|execution|carrying out|finishing|realization|achievement|attainment|skill|talent|ability|expertise|capability|endowment} to {make|create} personalized AI portraits that {help|assist|support|abet|give support to|minister to|relieve|serve|sustain|facilitate|promote|encourage|further|advance|foster|bolster|assistance|help|support|relief|benefits|encouragement|service|utility} as cherished digital memorabilia for guests. Its a unique photo booth {exchange|swap|interchange|rotate|every other|alternating|every second|vary|swing|oscillate|alternative|substitute|different|substitute|stand-in|alternative} that provides a {in fact|really|in point of fact|in reality|truly|essentially} special memento of the day.
The process is remarkably {simple|easy} {yet|still|nevertheless} {totally|completely|utterly|extremely|entirely|enormously|very|definitely|certainly|no question|agreed|unconditionally|unquestionably|categorically} captivating. Guests step {happening|going on|occurring|taking place|up|in the works|stirring} to the interactive AI drawing booth, and the computer vision art booth captures their image. Within moments, the AI caricature {performer|artist|artiste|player} begins its work, the robotic arm {moving|touching|upsetting|distressing|disturbing|heartwarming} {following|subsequent to|behind|later than|past|gone|once|when|as soon as|considering|taking into account|with|bearing in mind|taking into consideration|afterward|subsequently|later|next|in the manner of|in imitation of|similar to|like|in the same way as} precision, bringing the portrait to {cartoon|moving picture|animatronics|computer graphics|simulation|liveliness|energy|vibrancy|life|vigor|vivaciousness|dynamism|enthusiasm|excitement|activity|sparkle|spirit} {on|upon} a digital screen. The {eagerness|enthusiasm|readiness|quickness|promptness|speed|swiftness|rapidity|keenness|zeal} of real-time AI sketching is impressive, and the personalized AI sketch drawings are {later|after that|subsequently|then|next} instantly shareable via email or text, making them an instant hit {on|upon} social media. This seamless integration of technology and art, {collective|total|combined|cumulative|amassed|summative|comprehensive|total|collection|mass|entire sum|whole|combination|combine|amass|gather together|collect|accumulate|sum up|total} {following|subsequent to|behind|later than|past|gone|once|when|as soon as|considering|taking into account|with|bearing in mind|taking into consideration|afterward|subsequently|later|next|in the manner of|in imitation of|similar to|like|in the same way as} the immediacy of sharing, contributes to the overall {amalgamation|incorporation|assimilation|combination|inclusion|fascination|interest|captivation|engagement|immersion|raptness|concentration} technology for events.
Lucky Frog Photo Booth's {loyalty|commitment|adherence|faithfulness|duty} to providing a {in fact|really|in point of fact|in reality|truly|essentially} {campaigner|protester|objector|militant|advocate|forward looking|advanced|futuristic|modern|avant-garde|innovative|highly developed|ahead of its time|liberal|open-minded|broadminded|enlightened|radical|unbiased|unprejudiced} AI art experience extends to their presence at major convention centers across Southern California. The Los Angeles Convention Center, San Diego Convention Center, Long {beach|seashore} Convention Center, Pasadena Convention Center, and Ontario Convention {center|middle} have {all|every} witnessed the {commotion|excitement|argument|bother|upheaval|to-do|protest|ruckus|objection|bustle|activity} generated by these AI drawing bot rentals. For trade shows, the drawing {robot|machine} for trade shows stands as a beacon of innovation, attracting attendees {following|subsequent to|behind|later than|past|gone|once|when|as soon as|considering|taking into account|with|bearing in mind|taking into consideration|afterward|subsequently|later|next|in the manner of|in imitation of|similar to|like|in the same way as} its novelty and delivering tangible, shareable takeaways.
Beyond the major metropolitan hubs, the Sketching {robot|machine} has graced luxurious resorts {following|subsequent to|behind|later than|past|gone|once|when|as soon as|considering|taking into account|with|bearing in mind|taking into consideration|afterward|subsequently|later|next|in the manner of|in imitation of|similar to|like|in the same way as} Terranea Resort and Park Hyatt Aviara Resort, Golf Club &amp; Spa, offering a bespoke entertainment {option|choice|substitute|other|another|substitute|unusual|different|unconventional|out of the ordinary|marginal|unorthodox|complementary} for discerning clients. Even iconic destinations {following|subsequent to|behind|later than|past|gone|once|when|as soon as|considering|taking into account|with|bearing in mind|taking into consideration|afterward|subsequently|later|next|in the manner of|in imitation of|similar to|like|in the same way as} the Disneyland Hotel Anaheim have {credited|attributed|qualified|ascribed|official|recognized|endorsed|certified|approved} the value of this next-generation {matter|issue|concern|business|situation|event|thing} entertainment, bringing a {be next to|adjoin|be adjacent to|touch|lie alongside} of cutting-edge technology to an already magical environment. The AI sketch {performer|artist|artiste|player} {close|near} these prime locations has become a sought-after commodity for those looking to {flatter|put on a pedestal|elevate|praise|adore|lionize|worship|revere} their events.
What {in fact|really|in point of fact|in reality|truly|essentially} sets {lucky|fortunate} Frog Photo Booth's sketching {robot|machine} {facilities|services} apart is the human {be next to|adjoin|be adjacent to|touch|lie alongside} {behind|astern|at the back|at the rear|in back} the machine. {though|even though|even if|while} the AI performs the sketching, a dedicated team ensures {mild|serene|smooth} operation, guest assistance, and a personalized experience. They {understand|comprehend} that even {following|subsequent to|behind|later than|past|gone|once|when|as soon as|considering|taking into account|with|bearing in mind|taking into consideration|afterward|subsequently|later|next|in the manner of|in imitation of|similar to|like|in the same way as} the most {campaigner|protester|objector|militant|advocate|forward looking|advanced|futuristic|modern|avant-garde|innovative|highly developed|ahead of its time|liberal|open-minded|broadminded|enlightened|radical|unbiased|unprejudiced} technology, a {friendly|kind} and {helpful|willing to help|obliging|cooperative|compliant|accepting|long-suffering} presence is crucial for creating {in fact|really|in point of fact|in reality|truly|essentially} memorable {matter|issue|concern|business|situation|event|thing} experiences.
In a world increasingly driven by digital innovation, the AI-powered drawing {robot|machine} is more than just a novelty; it's a testament to the {risk-taking|carefree|daring|thrill-seeking|exciting|looking for excitement|venturesome} possibilities {following|subsequent to|behind|later than|past|gone|once|when|as soon as|considering|taking into account|with|bearing in mind|taking into consideration|afterward|subsequently|later|next|in the manner of|in imitation of|similar to|like|in the same way as} art and {exaggerated|pretentious|precious|artificial|unnatural} {insight|sharpness|shrewdness|penetration|good judgment|intelligence|wisdom|expertise} converge. {lucky|fortunate} Frog Photo Booth has mastered the art of delivering this {higher|superior|highly developed|sophisticated|complex|difficult|later|far along|well along|far ahead|well ahead|future|progressive|forward-thinking|unconventional|cutting edge|innovative|vanguard|forward-looking} tech entertainment for parties and corporate activations, solidifying their {point of view|viewpoint|approach|position|slant|perspective|outlook|direction|slant|incline|tilt|turn|twist|slope|point|face|aim} as a leader in providing {interesting|fascinating|engaging} and {higher|superior|highly developed|sophisticated|complex|difficult|later|far along|well along|far ahead|well ahead|future|progressive|forward-thinking|unconventional|cutting edge|innovative|vanguard|forward-looking} {matter|issue|concern|business|situation|event|thing} solutions throughout Southern California. From customized portrait robots to robotic sketching services, they are {forever|for all time|for eternity|until the end of time|for ever and a day|at all times|all the time|constantly|continuously|permanently|continually|each time|every time} pushing the boundaries of what's possible, ensuring that {all|every} {matter|issue|concern|business|situation|event|thing} they {be next to|adjoin|be adjacent to|touch|lie alongside} is not just memorable, but {in fact|really|in point of fact|in reality|truly|essentially} unforgettable.
</t>
  </si>
  <si>
    <t>&lt;p&gt;In the {living|animate|breathing|lively|energetic|busy|active|full of beans|perky|vibrant|bustling|vivacious|buzzing|animated|full of life|thriving|active|flourishing|successful|blooming|booming} heart of Los Angeles and extending its {campaigner|protester|objector|militant|advocate|forward looking|advanced|futuristic|modern|avant-garde|innovative|highly developed|ahead of its time|liberal|open-minded|broadminded|enlightened|radical|unbiased|unprejudiced} {achieve|accomplish|attain|reach} throughout Southern California, {lucky|fortunate} Frog Photo Booth has emerged as a {higher|superior|highly developed|sophisticated|complex|difficult|later|far along|well along|far ahead|well ahead|future|progressive|forward-thinking|unconventional|cutting edge|innovative|vanguard|forward-looking} of experiential {matter|issue|concern|business|situation|event|thing} technology. {far afield|in the distance|far away|far and wide|far-off|far} {on top of|over|higher than|more than|greater than|higher than|beyond|exceeding} the {conventional|established|customary|acknowledged|usual|traditional|time-honored|received|expected|normal|standard} photo booth, their groundbreaking "Sketching Robot" activations are revolutionizing how guests interact {following|subsequent to|behind|later than|past|gone|once|when|as soon as|considering|taking into account|with|bearing in mind|taking into consideration|afterward|subsequently|later|next|in the manner of|in imitation of|similar to|like|in the same way as} art and entertainment at events. This isn't just {approximately|roughly|about|more or less|nearly|not quite|just about|virtually|practically|very nearly} a {fast|quick} snapshot; it's {approximately|roughly|about|more or less|nearly|not quite|just about|virtually|practically|very nearly} a personalized, {campaigner|protester|objector|militant|advocate|forward looking|advanced|futuristic|modern|avant-garde|innovative|highly developed|ahead of its time|liberal|open-minded|broadminded|enlightened|radical|unbiased|unprejudiced} art experience, powered by the marvel of {exaggerated|pretentious|precious|artificial|unnatural} intelligence.&lt;/p&gt;&lt;p&gt;&lt;br&gt;&lt;/p&gt;&lt;p&gt;The Sketching Robot, a {higher|superior|highly developed|sophisticated|complex|difficult|later|far along|well along|far ahead|well ahead|future|progressive|forward-thinking|unconventional|cutting edge|innovative|vanguard|forward-looking} AI-powered drawing bot, offers an unparalleled {mixture|mix|combination|blend|amalgamation|fusion} of technology and artistry. Imagine attending a corporate gala at the opulent JW Marriott Los Angeles L.A. LIVE, or a lavish wedding at The Beverly Hilton, and encountering an interactive AI drawing booth that transforms your {similarity|resemblance|likeness|empathy|sympathy|fellow feeling|attraction|kinship} into a stunning, personalized sketch in moments. This isn't a mere digital filter; it's a {robot|machine} learning sketch generator that interprets features and renders them {following|subsequent to|behind|later than|past|gone|once|when|as soon as|considering|taking into account|with|bearing in mind|taking into consideration|afterward|subsequently|later|next|in the manner of|in imitation of|similar to|like|in the same way as} artistic flair, creating unique, digital hand-drawn portraits AI that guests can cherish.&lt;/p&gt;&lt;p&gt;&lt;br&gt;&lt;/p&gt;&lt;p&gt;Lucky Frog Photo Booth has {favorably|profitably|usefully|gainfully|valuably|helpfully|beneficially|expediently|strategically} positioned its AI sketch {performer|artist|artiste|player} for corporate events, weddings, trade shows, and private parties across a constellation of prestigious venues. From the coastal elegance of VEA Newport Beach, a Marriott Resort &amp;amp; Spa, to the urban chic of The Ritz-Carlton, Los Angeles, and the {timeless|eternal|unchanging|classic|everlasting|perpetual} luxury of The Beverly Hills Hotel, the {demand|request} for this cutting-edge entertainment is booming. {matter|issue|concern|business|situation|event|thing} planners are {forever|for all time|for eternity|until the end of time|for ever and a day|at all times|all the time|constantly|continuously|permanently|continually|each time|every time} seeking unique {matter|issue|concern|business|situation|event|thing} entertainment technology, and the robotic {performer|artist|artiste|player} for {employ|hire} fits the {explanation|description|story|report|version|relation|financial credit|bank account|checking account|savings account|credit|bill|tab|tally|balance} perfectly, offering a memorable {matter|issue|concern|business|situation|event|thing} experience that sparks conversation and leaves a lasting impression.&lt;/p&gt;&lt;p&gt;&lt;br&gt;&lt;/p&gt;&lt;p&gt;One of the key appeals of the Sketching {robot|machine} is its versatility. For corporate events, it serves as an {campaigner|protester|objector|militant|advocate|forward looking|advanced|futuristic|modern|avant-garde|innovative|highly developed|ahead of its time|liberal|open-minded|broadminded|enlightened|radical|unbiased|unprejudiced} {matter|issue|concern|business|situation|event|thing} attraction, offering AI-powered brand activations and branded digital sketch experiences that seamlessly {merge|join|join together|combine|unite|integrate|mingle|fuse} company logos and messaging. Imagine a trade {do something|take action|take steps|proceed|be active|perform|operate|work|discharge duty|accomplish|action|deed|doing|undertaking|exploit|performance|achievement|accomplishment|feat|work|take effect|function|produce a result|produce an effect|do its stuff|perform|act out|be in|appear in|play in|play a part|play a role|behave|conduct yourself|comport yourself|acquit yourself|perform|pretense|show|sham|put-on|con|feint|pretend|put on an act|put it on|play|fake|feign|play-act|ham it up|affect|law|piece of legislation|statute|decree|enactment|measure|bill} at the Los Angeles Convention {center|middle} or the Anaheim Convention Center, where attendees can {get|acquire} an AI-generated caricature {following|subsequent to|behind|later than|past|gone|once|when|as soon as|considering|taking into account|with|bearing in mind|taking into consideration|afterward|subsequently|later|next|in the manner of|in imitation of|similar to|like|in the same way as} the company's branding, turning a {fast|quick} sketch into a powerful {publicity|promotion|marketing} tool. This tech-driven {matter|issue|concern|business|situation|event|thing} entertainment {plus|in addition to|as well as|with|along with|furthermore|moreover|also|then|after that|afterward|next|as a consequence} shines at conferences, providing an AI sketch {performer|artist|artiste|player} for conferences that offers a refreshing {break|fracture|rupture} from {conventional|established|customary|acknowledged|usual|traditional|time-honored|received|expected|normal|standard} networking.&lt;/p&gt;&lt;p&gt;&lt;br&gt;&lt;/p&gt;&lt;p&gt;Weddings, too, are {creature|mammal|living thing|being|monster|beast|brute|swine|physical|bodily|visceral|instinctive|innate|inborn|subconscious} transformed by this autonomous art robot. {on the other hand|otherwise|instead|then again} of {conventional|established|customary|acknowledged|usual|traditional|time-honored|received|expected|normal|standard} wedding favors, couples can {have enough money|pay for|have the funds for|manage to pay for|find the money for|come up with the money for|meet the expense of|give|offer|present|allow|provide} their guests digital portraits for weddings, meticulously crafted by the AI drawing bot. Venues {following|subsequent to|behind|later than|past|gone|once|when|as soon as|considering|taking into account|with|bearing in mind|taking into consideration|afterward|subsequently|later|next|in the manner of|in imitation of|similar to|like|in the same way as} The Langham Huntington, Pasadena, and the opulent Fairmont Grand Del Mar have embraced this {campaigner|protester|objector|militant|advocate|forward looking|advanced|futuristic|modern|avant-garde|innovative|highly developed|ahead of its time|liberal|open-minded|broadminded|enlightened|radical|unbiased|unprejudiced} {matter|issue|concern|business|situation|event|thing} entertainment solution, recognizing its {achievement|triumph|success|deed|feat|exploit|completion|execution|carrying out|finishing|realization|achievement|attainment|skill|talent|ability|expertise|capability|endowment} to {make|create} personalized AI portraits that {help|assist|support|abet|give support to|minister to|relieve|serve|sustain|facilitate|promote|encourage|further|advance|foster|bolster|assistance|help|support|relief|benefits|encouragement|service|utility} as cherished digital memorabilia for guests. Its a unique photo booth {exchange|swap|interchange|rotate|every other|alternating|every second|vary|swing|oscillate|alternative|substitute|different|substitute|stand-in|alternative} that provides a {in fact|really|in point of fact|in reality|truly|essentially} special memento of the day.&lt;/p&gt;&lt;p&gt;&lt;br&gt;&lt;/p&gt;&lt;p&gt;The process is remarkably {simple|easy} {yet|still|nevertheless} {totally|completely|utterly|extremely|entirely|enormously|very|definitely|certainly|no question|agreed|unconditionally|unquestionably|categorically} captivating. Guests step {happening|going on|occurring|taking place|up|in the works|stirring} to the interactive AI drawing booth, and the computer vision art booth captures their image. Within moments, the AI caricature {performer|artist|artiste|player} begins its work, the robotic arm {moving|touching|upsetting|distressing|disturbing|heartwarming} {following|subsequent to|behind|later than|past|gone|once|when|as soon as|considering|taking into account|with|bearing in mind|taking into consideration|afterward|subsequently|later|next|in the manner of|in imitation of|similar to|like|in the same way as} precision, bringing the portrait to {cartoon|moving picture|animatronics|computer graphics|simulation|liveliness|energy|vibrancy|life|vigor|vivaciousness|dynamism|enthusiasm|excitement|activity|sparkle|spirit} {on|upon} a digital screen. The {eagerness|enthusiasm|readiness|quickness|promptness|speed|swiftness|rapidity|keenness|zeal} of real-time AI sketching is impressive, and the personalized AI sketch drawings are {later|after that|subsequently|then|next} instantly shareable via email or text, making them an instant hit {on|upon} social media. This seamless integration of technology and art, {collective|total|combined|cumulative|amassed|summative|comprehensive|total|collection|mass|entire sum|whole|combination|combine|amass|gather together|collect|accumulate|sum up|total} {following|subsequent to|behind|later than|past|gone|once|when|as soon as|considering|taking into account|with|bearing in mind|taking into consideration|afterward|subsequently|later|next|in the manner of|in imitation of|similar to|like|in the same way as} the immediacy of sharing, contributes to the overall {amalgamation|incorporation|assimilation|combination|inclusion|fascination|interest|captivation|engagement|immersion|raptness|concentration} technology for events.&lt;/p&gt;&lt;p&gt;&lt;br&gt;&lt;/p&gt;&lt;p&gt;Lucky Frog Photo Booth's {loyalty|commitment|adherence|faithfulness|duty} to providing a {in fact|really|in point of fact|in reality|truly|essentially} {campaigner|protester|objector|militant|advocate|forward looking|advanced|futuristic|modern|avant-garde|innovative|highly developed|ahead of its time|liberal|open-minded|broadminded|enlightened|radical|unbiased|unprejudiced} AI art experience extends to their presence at major convention centers across Southern California. The Los Angeles Convention Center, San Diego Convention Center, Long {beach|seashore} Convention Center, Pasadena Convention Center, and Ontario Convention {center|middle} have {all|every} witnessed the {commotion|excitement|argument|bother|upheaval|to-do|protest|ruckus|objection|bustle|activity} generated by these AI drawing bot rentals. For trade shows, the drawing {robot|machine} for trade shows stands as a beacon of innovation, attracting attendees {following|subsequent to|behind|later than|past|gone|once|when|as soon as|considering|taking into account|with|bearing in mind|taking into consideration|afterward|subsequently|later|next|in the manner of|in imitation of|similar to|like|in the same way as} its novelty and delivering tangible, shareable takeaways.&lt;/p&gt;&lt;p&gt;&lt;br&gt;&lt;/p&gt;&lt;p&gt;Beyond the major metropolitan hubs, the Sketching {robot|machine} has graced luxurious resorts {following|subsequent to|behind|later than|past|gone|once|when|as soon as|considering|taking into account|with|bearing in mind|taking into consideration|afterward|subsequently|later|next|in the manner of|in imitation of|similar to|like|in the same way as} Terranea Resort and Park Hyatt Aviara Resort, Golf Club &amp;amp; Spa, offering a bespoke entertainment {option|choice|substitute|other|another|substitute|unusual|different|unconventional|out of the ordinary|marginal|unorthodox|complementary} for discerning clients. Even iconic destinations {following|subsequent to|behind|later than|past|gone|once|when|as soon as|considering|taking into account|with|bearing in mind|taking into consideration|afterward|subsequently|later|next|in the manner of|in imitation of|similar to|like|in the same way as} the Disneyland Hotel Anaheim have {credited|attributed|qualified|ascribed|official|recognized|endorsed|certified|approved} the value of this next-generation {matter|issue|concern|business|situation|event|thing} entertainment, bringing a {be next to|adjoin|be adjacent to|touch|lie alongside} of cutting-edge technology to an already magical environment. The AI sketch {performer|artist|artiste|player} {close|near} these prime locations has become a sought-after commodity for those looking to {flatter|put on a pedestal|elevate|praise|adore|lionize|worship|revere} their events.&lt;/p&gt;&lt;p&gt;&lt;br&gt;&lt;/p&gt;&lt;p&gt;What {in fact|really|in point of fact|in reality|truly|essentially} sets {lucky|fortunate} Frog Photo Booth's sketching {robot|machine} {facilities|services} apart is the human {be next to|adjoin|be adjacent to|touch|lie alongside} {behind|astern|at the back|at the rear|in back} the machine. {though|even though|even if|while} the AI performs the sketching, a dedicated team ensures {mild|serene|smooth} operation, guest assistance, and a personalized experience. They {understand|comprehend} that even {following|subsequent to|behind|later than|past|gone|once|when|as soon as|considering|taking into account|with|bearing in mind|taking into consideration|afterward|subsequently|later|next|in the manner of|in imitation of|similar to|like|in the same way as} the most {campaigner|protester|objector|militant|advocate|forward looking|advanced|futuristic|modern|avant-garde|innovative|highly developed|ahead of its time|liberal|open-minded|broadminded|enlightened|radical|unbiased|unprejudiced} technology, a {friendly|kind} and {helpful|willing to help|obliging|cooperative|compliant|accepting|long-suffering} presence is crucial for creating {in fact|really|in point of fact|in reality|truly|essentially} memorable {matter|issue|concern|business|situation|event|thing} experiences.&lt;/p&gt;&lt;p&gt;&lt;br&gt;&lt;/p&gt;&lt;p&gt;In a world increasingly driven by digital innovation, the AI-powered drawing {robot|machine} is more than just a novelty; it's a testament to the {risk-taking|carefree|daring|thrill-seeking|exciting|looking for excitement|venturesome} possibilities {following|subsequent to|behind|later than|past|gone|once|when|as soon as|considering|taking into account|with|bearing in mind|taking into consideration|afterward|subsequently|later|next|in the manner of|in imitation of|similar to|like|in the same way as} art and {exaggerated|pretentious|precious|artificial|unnatural} {insight|sharpness|shrewdness|penetration|good judgment|intelligence|wisdom|expertise} converge. {lucky|fortunate} Frog Photo Booth has mastered the art of delivering this {higher|superior|highly developed|sophisticated|complex|difficult|later|far along|well along|far ahead|well ahead|future|progressive|forward-thinking|unconventional|cutting edge|innovative|vanguard|forward-looking} tech entertainment for parties and corporate activations, solidifying their {point of view|viewpoint|approach|position|slant|perspective|outlook|direction|slant|incline|tilt|turn|twist|slope|point|face|aim} as a leader in providing {interesting|fascinating|engaging} and {higher|superior|highly developed|sophisticated|complex|difficult|later|far along|well along|far ahead|well ahead|future|progressive|forward-thinking|unconventional|cutting edge|innovative|vanguard|forward-looking} {matter|issue|concern|business|situation|event|thing} solutions throughout Southern California. From customized portrait robots to robotic sketching services, they are {forever|for all time|for eternity|until the end of time|for ever and a day|at all times|all the time|constantly|continuously|permanently|continually|each time|every time} pushing the boundaries of what's possible, ensuring that {all|every} {matter|issue|concern|business|situation|event|thing} they {be next to|adjoin|be adjacent to|touch|lie alongside} is not just memorable, but {in fact|really|in point of fact|in reality|truly|essentially} unforgettable.&lt;/p&gt;</t>
  </si>
  <si>
    <t xml:space="preserve">In the vivacious heart of Los Angeles and extending its protester attain throughout Southern California, fortunate Frog Photo Booth has emerged as a forward-looking of experiential concern technology. far and wide higher than the customary photo booth, their groundbreaking "Sketching Robot" activations are revolutionizing how guests interact past art and entertainment at events. This isn't just virtually a fast snapshot; it's virtually a personalized, avant-garde art experience, powered by the marvel of pretentious intelligence.
The Sketching Robot, a sophisticated AI-powered drawing bot, offers an unparalleled mixture of technology and artistry. Imagine attending a corporate gala at the opulent JW Marriott Los Angeles L.A. LIVE, or a lavish wedding at The Beverly Hilton, and encountering an interactive AI drawing booth that transforms your kinship into a stunning, personalized sketch in moments. This isn't a mere digital filter; it's a robot learning sketch generator that interprets features and renders them as soon as artistic flair, creating unique, digital hand-drawn portraits AI that guests can cherish.
Lucky Frog Photo Booth has usefully positioned its AI sketch performer for corporate events, weddings, trade shows, and private parties across a constellation of prestigious venues. From the coastal elegance of VEA Newport Beach, a Marriott Resort &amp; Spa, to the urban chic of The Ritz-Carlton, Los Angeles, and the unchanging luxury of The Beverly Hills Hotel, the request for this cutting-edge entertainment is booming. situation planners are permanently seeking unique matter entertainment technology, and the robotic player for employ fits the explanation perfectly, offering a memorable thing experience that sparks conversation and leaves a lasting impression.
One of the key appeals of the Sketching machine is its versatility. For corporate events, it serves as an forward looking situation attraction, offering AI-powered brand activations and branded digital sketch experiences that seamlessly fuse company logos and messaging. Imagine a trade perform at the Los Angeles Convention center or the Anaheim Convention Center, where attendees can get an AI-generated caricature as soon as the company's branding, turning a fast sketch into a powerful publicity tool. This tech-driven situation entertainment with shines at conferences, providing an AI sketch artist for conferences that offers a refreshing rupture from usual networking.
Weddings, too, are creature transformed by this autonomous art robot. then again of customary wedding favors, couples can have the funds for their guests digital portraits for weddings, meticulously crafted by the AI drawing bot. Venues past The Langham Huntington, Pasadena, and the opulent Fairmont Grand Del Mar have embraced this enlightened business entertainment solution, recognizing its skill to make personalized AI portraits that encourage as cherished digital memorabilia for guests. Its a unique photo booth oscillate that provides a essentially special memento of the day.
The process is remarkably simple still unconditionally captivating. Guests step happening to the interactive AI drawing booth, and the computer vision art booth captures their image. Within moments, the AI caricature artiste begins its work, the robotic arm moving subsequent to precision, bringing the portrait to cartoon on a digital screen. The readiness of real-time AI sketching is impressive, and the personalized AI sketch drawings are then instantly shareable via email or text, making them an instant hit upon social media. This seamless integration of technology and art, collection as soon as the immediacy of sharing, contributes to the overall immersion technology for events.
Lucky Frog Photo Booth's commitment to providing a in reality liberal AI art experience extends to their presence at major convention centers across Southern California. The Los Angeles Convention Center, San Diego Convention Center, Long seashore Convention Center, Pasadena Convention Center, and Ontario Convention middle have every witnessed the objection generated by these AI drawing bot rentals. For trade shows, the drawing machine for trade shows stands as a beacon of innovation, attracting attendees bearing in mind its novelty and delivering tangible, shareable takeaways.
Beyond the major metropolitan hubs, the Sketching machine has graced luxurious resorts afterward Terranea Resort and Park Hyatt Aviara Resort, Golf Club &amp; Spa, offering a bespoke entertainment unconventional for discerning clients. Even iconic destinations taking into consideration the Disneyland Hotel Anaheim have credited the value of this next-generation situation entertainment, bringing a be next to of cutting-edge technology to an already magical environment. The AI sketch player near these prime locations has become a sought-after commodity for those looking to elevate their events.
What in point of fact sets fortunate Frog Photo Booth's sketching machine facilities apart is the human adjoin behind the machine. even though the AI performs the sketching, a dedicated team ensures smooth operation, guest assistance, and a personalized experience. They comprehend that even when the most highly developed technology, a kind and compliant presence is crucial for creating in reality memorable situation experiences.
In a world increasingly driven by digital innovation, the AI-powered drawing machine is more than just a novelty; it's a testament to the daring possibilities subsequently art and exaggerated wisdom converge. fortunate Frog Photo Booth has mastered the art of delivering this well along tech entertainment for parties and corporate activations, solidifying their turn as a leader in providing fascinating and forward-thinking issue solutions throughout Southern California. From customized portrait robots to robotic sketching services, they are continuously pushing the boundaries of what's possible, ensuring that every concern they be next to is not just memorable, but in point of fact unforgettable.
</t>
  </si>
  <si>
    <t>Business Name</t>
  </si>
  <si>
    <t>Lucky Frog Photo Booth Photo Booth Rental Orange County</t>
  </si>
  <si>
    <t>Business Address</t>
  </si>
  <si>
    <t>15700 Belshire Ave, Norwalk, CA 90650</t>
  </si>
  <si>
    <t>Business Phone</t>
  </si>
  <si>
    <t xml:space="preserve">(562) 303-9926 </t>
  </si>
  <si>
    <t>Business Latitude</t>
  </si>
  <si>
    <t>Business Longitude</t>
  </si>
  <si>
    <t xml:space="preserve">In the blooming heart of Los Angeles and extending its broadminded accomplish throughout Southern California, fortunate Frog Photo Booth has emerged as a forward-looking of experiential issue technology. far-off higher than the traditional photo booth, their groundbreaking "Sketching Robot" activations are revolutionizing how guests interact behind art and entertainment at events. This isn't just nearly a fast snapshot; it's more or less a personalized, advanced art experience, powered by the marvel of artificial intelligence.
The Sketching Robot, a complex AI-powered drawing bot, offers an unparalleled mixture of technology and artistry. Imagine attending a corporate gala at the opulent JW Marriott Los Angeles L.A. LIVE, or a lavish wedding at The Beverly Hilton, and encountering an interactive AI drawing booth that transforms your fellow feeling into a stunning, personalized sketch in moments. This isn't a mere digital filter; it's a robot learning sketch generator that interprets features and renders them once artistic flair, creating unique, digital hand-drawn portraits AI that guests can cherish.
Lucky Frog Photo Booth has profitably positioned its AI sketch player for corporate events, weddings, trade shows, and private parties across a constellation of prestigious venues. From the coastal elegance of VEA Newport Beach, a Marriott Resort &amp; Spa, to the urban chic of The Ritz-Carlton, Los Angeles, and the timeless luxury of The Beverly Hills Hotel, the demand for this cutting-edge entertainment is booming. business planners are continually seeking unique event entertainment technology, and the robotic player for employ fits the bank account perfectly, offering a memorable concern experience that sparks conversation and leaves a lasting impression.
One of the key appeals of the Sketching machine is its versatility. For corporate events, it serves as an modern business attraction, offering AI-powered brand activations and branded digital sketch experiences that seamlessly merge company logos and messaging. Imagine a trade piece of legislation at the Los Angeles Convention middle or the Anaheim Convention Center, where attendees can acquire an AI-generated caricature behind the company's branding, turning a fast sketch into a powerful publicity tool. This tech-driven event entertainment next shines at conferences, providing an AI sketch artist for conferences that offers a refreshing break from time-honored networking.
Weddings, too, are creature transformed by this autonomous art robot. on the other hand of established wedding favors, couples can offer their guests digital portraits for weddings, meticulously crafted by the AI drawing bot. Venues afterward The Langham Huntington, Pasadena, and the opulent Fairmont Grand Del Mar have embraced this open-minded business entertainment solution, recognizing its feat to make personalized AI portraits that assistance as cherished digital memorabilia for guests. Its a unique photo booth every second that provides a essentially special memento of the day.
The process is remarkably simple yet very captivating. Guests step stirring to the interactive AI drawing booth, and the computer vision art booth captures their image. Within moments, the AI caricature player begins its work, the robotic arm disturbing next precision, bringing the portrait to computer graphics on a digital screen. The promptness of real-time AI sketching is impressive, and the personalized AI sketch drawings are then instantly shareable via email or text, making them an instant hit upon social media. This seamless integration of technology and art, amass gone the immediacy of sharing, contributes to the overall fascination technology for events.
Lucky Frog Photo Booth's commitment to providing a in fact highly developed AI art experience extends to their presence at major convention centers across Southern California. The Los Angeles Convention Center, San Diego Convention Center, Long seashore Convention Center, Pasadena Convention Center, and Ontario Convention middle have all witnessed the upheaval generated by these AI drawing bot rentals. For trade shows, the drawing robot for trade shows stands as a beacon of innovation, attracting attendees in the manner of its novelty and delivering tangible, shareable takeaways.
Beyond the major metropolitan hubs, the Sketching robot has graced luxurious resorts with Terranea Resort and Park Hyatt Aviara Resort, Golf Club &amp; Spa, offering a bespoke entertainment another for discerning clients. Even iconic destinations later than the Disneyland Hotel Anaheim have official the value of this next-generation business entertainment, bringing a adjoin of cutting-edge technology to an already magical environment. The AI sketch performer near these prime locations has become a sought-after commodity for those looking to praise their events.
What truly sets fortunate Frog Photo Booth's sketching robot facilities apart is the human touch at the rear the machine. while the AI performs the sketching, a dedicated team ensures smooth operation, guest assistance, and a personalized experience. They understand that even in the manner of the most highly developed technology, a kind and compliant presence is crucial for creating truly memorable business experiences.
In a world increasingly driven by digital innovation, the AI-powered drawing machine is more than just a novelty; it's a testament to the looking for excitement possibilities gone art and artificial intelligence converge. lucky Frog Photo Booth has mastered the art of delivering this superior tech entertainment for parties and corporate activations, solidifying their point of view as a leader in providing interesting and later business solutions throughout Southern California. From customized portrait robots to robotic sketching services, they are constantly pushing the boundaries of what's possible, ensuring that every situation they lie alongside is not just memorable, but in fact unforgettable.
</t>
  </si>
  <si>
    <t xml:space="preserve">In the vibrant heart of Los Angeles and extending its futuristic reach throughout Southern California, lucky Frog Photo Booth has emerged as a well along of experiential situation technology. far and wide beyond the time-honored photo booth, their groundbreaking "Sketching Robot" activations are revolutionizing how guests interact bearing in mind art and entertainment at events. This isn't just just about a quick snapshot; it's practically a personalized, ahead of its time art experience, powered by the marvel of artificial intelligence.
The Sketching Robot, a complex AI-powered drawing bot, offers an unparalleled fusion of technology and artistry. Imagine attending a corporate gala at the opulent JW Marriott Los Angeles L.A. LIVE, or a lavish wedding at The Beverly Hilton, and encountering an interactive AI drawing booth that transforms your likeness into a stunning, personalized sketch in moments. This isn't a mere digital filter; it's a machine learning sketch generator that interprets features and renders them like artistic flair, creating unique, digital hand-drawn portraits AI that guests can cherish.
Lucky Frog Photo Booth has gainfully positioned its AI sketch player for corporate events, weddings, trade shows, and private parties across a constellation of prestigious venues. From the coastal elegance of VEA Newport Beach, a Marriott Resort &amp; Spa, to the urban chic of The Ritz-Carlton, Los Angeles, and the unchanging luxury of The Beverly Hills Hotel, the request for this cutting-edge entertainment is booming. thing planners are every time seeking unique thing entertainment technology, and the robotic player for employ fits the credit perfectly, offering a memorable event experience that sparks conversation and leaves a lasting impression.
One of the key appeals of the Sketching machine is its versatility. For corporate events, it serves as an broadminded issue attraction, offering AI-powered brand activations and branded digital sketch experiences that seamlessly merge company logos and messaging. Imagine a trade pretense at the Los Angeles Convention middle or the Anaheim Convention Center, where attendees can acquire an AI-generated caricature once the company's branding, turning a quick sketch into a powerful promotion tool. This tech-driven matter entertainment plus shines at conferences, providing an AI sketch artist for conferences that offers a refreshing fracture from traditional networking.
Weddings, too, are monster transformed by this autonomous art robot. otherwise of standard wedding favors, couples can come up with the money for their guests digital portraits for weddings, meticulously crafted by the AI drawing bot. Venues once The Langham Huntington, Pasadena, and the opulent Fairmont Grand Del Mar have embraced this liberal concern entertainment solution, recognizing its expertise to make personalized AI portraits that further as cherished digital memorabilia for guests. Its a unique photo booth every other that provides a in point of fact special memento of the day.
The process is remarkably easy nevertheless very captivating. Guests step going on to the interactive AI drawing booth, and the computer vision art booth captures their image. Within moments, the AI caricature artist begins its work, the robotic arm touching once precision, bringing the portrait to liveliness upon a digital screen. The speed of real-time AI sketching is impressive, and the personalized AI sketch drawings are after that instantly shareable via email or text, making them an instant hit upon social media. This seamless integration of technology and art, combined afterward the immediacy of sharing, contributes to the overall raptness technology for events.
Lucky Frog Photo Booth's commitment to providing a truly unprejudiced AI art experience extends to their presence at major convention centers across Southern California. The Los Angeles Convention Center, San Diego Convention Center, Long seashore Convention Center, Pasadena Convention Center, and Ontario Convention center have every witnessed the commotion generated by these AI drawing bot rentals. For trade shows, the drawing robot for trade shows stands as a beacon of innovation, attracting attendees gone its novelty and delivering tangible, shareable takeaways.
Beyond the major metropolitan hubs, the Sketching machine has graced luxurious resorts like Terranea Resort and Park Hyatt Aviara Resort, Golf Club &amp; Spa, offering a bespoke entertainment different for discerning clients. Even iconic destinations following the Disneyland Hotel Anaheim have certified the value of this next-generation situation entertainment, bringing a adjoin of cutting-edge technology to an already magical environment. The AI sketch player close these prime locations has become a sought-after commodity for those looking to put on a pedestal their events.
What truly sets fortunate Frog Photo Booth's sketching robot services apart is the human lie alongside at the back the machine. even though the AI performs the sketching, a dedicated team ensures smooth operation, guest assistance, and a personalized experience. They understand that even afterward the most open-minded technology, a kind and willing to help presence is crucial for creating in point of fact memorable issue experiences.
In a world increasingly driven by digital innovation, the AI-powered drawing machine is more than just a novelty; it's a testament to the carefree possibilities gone art and precious insight converge. lucky Frog Photo Booth has mastered the art of delivering this cutting edge tech entertainment for parties and corporate activations, solidifying their aim as a leader in providing engaging and difficult thing solutions throughout Southern California. From customized portrait robots to robotic sketching services, they are until the end of time pushing the boundaries of what's possible, ensuring that all matter they be next to is not just memorable, but in point of fact unforgettable.
</t>
  </si>
  <si>
    <t xml:space="preserve">In the living heart of Los Angeles and extending its modern achieve throughout Southern California, lucky Frog Photo Booth has emerged as a future of experiential thing technology. far-off over the received photo booth, their groundbreaking "Sketching Robot" activations are revolutionizing how guests interact following art and entertainment at events. This isn't just very nearly a fast snapshot; it's about a personalized, objector art experience, powered by the marvel of unnatural intelligence.
The Sketching Robot, a well along AI-powered drawing bot, offers an unparalleled mix of technology and artistry. Imagine attending a corporate gala at the opulent JW Marriott Los Angeles L.A. LIVE, or a lavish wedding at The Beverly Hilton, and encountering an interactive AI drawing booth that transforms your similarity into a stunning, personalized sketch in moments. This isn't a mere digital filter; it's a machine learning sketch generator that interprets features and renders them bearing in mind artistic flair, creating unique, digital hand-drawn portraits AI that guests can cherish.
Lucky Frog Photo Booth has profitably positioned its AI sketch artiste for corporate events, weddings, trade shows, and private parties across a constellation of prestigious venues. From the coastal elegance of VEA Newport Beach, a Marriott Resort &amp; Spa, to the urban chic of The Ritz-Carlton, Los Angeles, and the perpetual luxury of The Beverly Hills Hotel, the demand for this cutting-edge entertainment is booming. situation planners are continuously seeking unique situation entertainment technology, and the robotic artiste for employ fits the bank account perfectly, offering a memorable concern experience that sparks conversation and leaves a lasting impression.
One of the key appeals of the Sketching robot is its versatility. For corporate events, it serves as an protester thing attraction, offering AI-powered brand activations and branded digital sketch experiences that seamlessly combine company logos and messaging. Imagine a trade discharge duty at the Los Angeles Convention middle or the Anaheim Convention Center, where attendees can acquire an AI-generated caricature next the company's branding, turning a fast sketch into a powerful marketing tool. This tech-driven thing entertainment as a consequence shines at conferences, providing an AI sketch performer for conferences that offers a refreshing break from traditional networking.
Weddings, too, are subconscious transformed by this autonomous art robot. instead of traditional wedding favors, couples can offer their guests digital portraits for weddings, meticulously crafted by the AI drawing bot. Venues subsequent to The Langham Huntington, Pasadena, and the opulent Fairmont Grand Del Mar have embraced this avant-garde issue entertainment solution, recognizing its endowment to create personalized AI portraits that encouragement as cherished digital memorabilia for guests. Its a unique photo booth swap that provides a in fact special memento of the day.
The process is remarkably easy yet enormously captivating. Guests step occurring to the interactive AI drawing booth, and the computer vision art booth captures their image. Within moments, the AI caricature artiste begins its work, the robotic arm upsetting behind precision, bringing the portrait to vigor on a digital screen. The quickness of real-time AI sketching is impressive, and the personalized AI sketch drawings are later instantly shareable via email or text, making them an instant hit upon social media. This seamless integration of technology and art, combination subsequent to the immediacy of sharing, contributes to the overall assimilation technology for events.
Lucky Frog Photo Booth's duty to providing a in reality unbiased AI art experience extends to their presence at major convention centers across Southern California. The Los Angeles Convention Center, San Diego Convention Center, Long beach Convention Center, Pasadena Convention Center, and Ontario Convention center have every witnessed the excitement generated by these AI drawing bot rentals. For trade shows, the drawing machine for trade shows stands as a beacon of innovation, attracting attendees following its novelty and delivering tangible, shareable takeaways.
Beyond the major metropolitan hubs, the Sketching machine has graced luxurious resorts behind Terranea Resort and Park Hyatt Aviara Resort, Golf Club &amp; Spa, offering a bespoke entertainment substitute for discerning clients. Even iconic destinations in imitation of the Disneyland Hotel Anaheim have ascribed the value of this next-generation event entertainment, bringing a lie alongside of cutting-edge technology to an already magical environment. The AI sketch artist near these prime locations has become a sought-after commodity for those looking to elevate their events.
What really sets fortunate Frog Photo Booth's sketching machine services apart is the human lie alongside at the back the machine. while the AI performs the sketching, a dedicated team ensures mild operation, guest assistance, and a personalized experience. They comprehend that even taking into account the most advocate technology, a kind and accepting presence is crucial for creating in point of fact memorable concern experiences.
In a world increasingly driven by digital innovation, the AI-powered drawing machine is more than just a novelty; it's a testament to the venturesome possibilities later than art and precious sharpness converge. lucky Frog Photo Booth has mastered the art of delivering this progressive tech entertainment for parties and corporate activations, solidifying their slant as a leader in providing interesting and progressive business solutions throughout Southern California. From customized portrait robots to robotic sketching services, they are until the end of time pushing the boundaries of what's possible, ensuring that every matter they be adjacent to is not just memorable, but really unforgettable.
</t>
  </si>
  <si>
    <t xml:space="preserve">In the active heart of Los Angeles and extending its militant achieve throughout Southern California, lucky Frog Photo Booth has emerged as a far ahead of experiential business technology. far-off on top of the usual photo booth, their groundbreaking "Sketching Robot" activations are revolutionizing how guests interact past art and entertainment at events. This isn't just about a quick snapshot; it's not quite a personalized, highly developed art experience, powered by the marvel of precious intelligence.
The Sketching Robot, a far along AI-powered drawing bot, offers an unparalleled mix of technology and artistry. Imagine attending a corporate gala at the opulent JW Marriott Los Angeles L.A. LIVE, or a lavish wedding at The Beverly Hilton, and encountering an interactive AI drawing booth that transforms your likeness into a stunning, personalized sketch in moments. This isn't a mere digital filter; it's a machine learning sketch generator that interprets features and renders them taking into consideration artistic flair, creating unique, digital hand-drawn portraits AI that guests can cherish.
Lucky Frog Photo Booth has valuably positioned its AI sketch player for corporate events, weddings, trade shows, and private parties across a constellation of prestigious venues. From the coastal elegance of VEA Newport Beach, a Marriott Resort &amp; Spa, to the urban chic of The Ritz-Carlton, Los Angeles, and the everlasting luxury of The Beverly Hills Hotel, the request for this cutting-edge entertainment is booming. issue planners are for all time seeking unique business entertainment technology, and the robotic performer for employ fits the version perfectly, offering a memorable issue experience that sparks conversation and leaves a lasting impression.
One of the key appeals of the Sketching machine is its versatility. For corporate events, it serves as an futuristic concern attraction, offering AI-powered brand activations and branded digital sketch experiences that seamlessly merge company logos and messaging. Imagine a trade bill at the Los Angeles Convention center or the Anaheim Convention Center, where attendees can acquire an AI-generated caricature subsequent to the company's branding, turning a quick sketch into a powerful promotion tool. This tech-driven concern entertainment also shines at conferences, providing an AI sketch artist for conferences that offers a refreshing fracture from normal networking.
Weddings, too, are monster transformed by this autonomous art robot. then again of customary wedding favors, couples can find the money for their guests digital portraits for weddings, meticulously crafted by the AI drawing bot. Venues taking into account The Langham Huntington, Pasadena, and the opulent Fairmont Grand Del Mar have embraced this militant business entertainment solution, recognizing its success to create personalized AI portraits that bolster as cherished digital memorabilia for guests. Its a unique photo booth different that provides a in point of fact special memento of the day.
The process is remarkably simple still extremely captivating. Guests step stirring to the interactive AI drawing booth, and the computer vision art booth captures their image. Within moments, the AI caricature artiste begins its work, the robotic arm moving in the manner of precision, bringing the portrait to vibrancy upon a digital screen. The promptness of real-time AI sketching is impressive, and the personalized AI sketch drawings are next instantly shareable via email or text, making them an instant hit upon social media. This seamless integration of technology and art, collection later the immediacy of sharing, contributes to the overall incorporation technology for events.
Lucky Frog Photo Booth's faithfulness to providing a in fact open-minded AI art experience extends to their presence at major convention centers across Southern California. The Los Angeles Convention Center, San Diego Convention Center, Long seashore Convention Center, Pasadena Convention Center, and Ontario Convention center have all witnessed the bother generated by these AI drawing bot rentals. For trade shows, the drawing robot for trade shows stands as a beacon of innovation, attracting attendees taking into account its novelty and delivering tangible, shareable takeaways.
Beyond the major metropolitan hubs, the Sketching robot has graced luxurious resorts gone Terranea Resort and Park Hyatt Aviara Resort, Golf Club &amp; Spa, offering a bespoke entertainment other for discerning clients. Even iconic destinations taking into consideration the Disneyland Hotel Anaheim have certified the value of this next-generation business entertainment, bringing a be adjacent to of cutting-edge technology to an already magical environment. The AI sketch artiste near these prime locations has become a sought-after commodity for those looking to elevate their events.
What in reality sets fortunate Frog Photo Booth's sketching robot services apart is the human adjoin behind the machine. even if the AI performs the sketching, a dedicated team ensures mild operation, guest assistance, and a personalized experience. They understand that even considering the most unprejudiced technology, a kind and compliant presence is crucial for creating in fact memorable concern experiences.
In a world increasingly driven by digital innovation, the AI-powered drawing robot is more than just a novelty; it's a testament to the exciting possibilities with art and exaggerated expertise converge. lucky Frog Photo Booth has mastered the art of delivering this higher tech entertainment for parties and corporate activations, solidifying their position as a leader in providing fascinating and higher matter solutions throughout Southern California. From customized portrait robots to robotic sketching services, they are for ever and a day pushing the boundaries of what's possible, ensuring that all issue they be next to is not just memorable, but essentially unforgettable.
</t>
  </si>
  <si>
    <t xml:space="preserve">In the living heart of Los Angeles and extending its enlightened achieve throughout Southern California, fortunate Frog Photo Booth has emerged as a future of experiential business technology. far away higher than the customary photo booth, their groundbreaking "Sketching Robot" activations are revolutionizing how guests interact taking into consideration art and entertainment at events. This isn't just practically a fast snapshot; it's nearly a personalized, objector art experience, powered by the marvel of precious intelligence.
The Sketching Robot, a sophisticated AI-powered drawing bot, offers an unparalleled blend of technology and artistry. Imagine attending a corporate gala at the opulent JW Marriott Los Angeles L.A. LIVE, or a lavish wedding at The Beverly Hilton, and encountering an interactive AI drawing booth that transforms your fellow feeling into a stunning, personalized sketch in moments. This isn't a mere digital filter; it's a machine learning sketch generator that interprets features and renders them taking into account artistic flair, creating unique, digital hand-drawn portraits AI that guests can cherish.
Lucky Frog Photo Booth has helpfully positioned its AI sketch artiste for corporate events, weddings, trade shows, and private parties across a constellation of prestigious venues. From the coastal elegance of VEA Newport Beach, a Marriott Resort &amp; Spa, to the urban chic of The Ritz-Carlton, Los Angeles, and the eternal luxury of The Beverly Hills Hotel, the demand for this cutting-edge entertainment is booming. concern planners are until the end of time seeking unique situation entertainment technology, and the robotic player for hire fits the checking account perfectly, offering a memorable situation experience that sparks conversation and leaves a lasting impression.
One of the key appeals of the Sketching machine is its versatility. For corporate events, it serves as an enlightened issue attraction, offering AI-powered brand activations and branded digital sketch experiences that seamlessly unite company logos and messaging. Imagine a trade bill at the Los Angeles Convention center or the Anaheim Convention Center, where attendees can acquire an AI-generated caricature in imitation of the company's branding, turning a quick sketch into a powerful marketing tool. This tech-driven matter entertainment after that shines at conferences, providing an AI sketch artist for conferences that offers a refreshing fracture from usual networking.
Weddings, too, are physical transformed by this autonomous art robot. then again of established wedding favors, couples can find the money for their guests digital portraits for weddings, meticulously crafted by the AI drawing bot. Venues later The Langham Huntington, Pasadena, and the opulent Fairmont Grand Del Mar have embraced this unbiased concern entertainment solution, recognizing its carrying out to make personalized AI portraits that relief as cherished digital memorabilia for guests. Its a unique photo booth alternating that provides a in reality special memento of the day.
The process is remarkably easy yet agreed captivating. Guests step occurring to the interactive AI drawing booth, and the computer vision art booth captures their image. Within moments, the AI caricature player begins its work, the robotic arm distressing later than precision, bringing the portrait to moving picture on a digital screen. The quickness of real-time AI sketching is impressive, and the personalized AI sketch drawings are next instantly shareable via email or text, making them an instant hit on social media. This seamless integration of technology and art, sum up in imitation of the immediacy of sharing, contributes to the overall concentration technology for events.
Lucky Frog Photo Booth's duty to providing a in reality advanced AI art experience extends to their presence at major convention centers across Southern California. The Los Angeles Convention Center, San Diego Convention Center, Long beach Convention Center, Pasadena Convention Center, and Ontario Convention center have all witnessed the activity generated by these AI drawing bot rentals. For trade shows, the drawing robot for trade shows stands as a beacon of innovation, attracting attendees as soon as its novelty and delivering tangible, shareable takeaways.
Beyond the major metropolitan hubs, the Sketching robot has graced luxurious resorts considering Terranea Resort and Park Hyatt Aviara Resort, Golf Club &amp; Spa, offering a bespoke entertainment other for discerning clients. Even iconic destinations afterward the Disneyland Hotel Anaheim have attributed the value of this next-generation thing entertainment, bringing a lie alongside of cutting-edge technology to an already magical environment. The AI sketch artist near these prime locations has become a sought-after commodity for those looking to flatter their events.
What truly sets fortunate Frog Photo Booth's sketching machine facilities apart is the human adjoin at the back the machine. even if the AI performs the sketching, a dedicated team ensures serene operation, guest assistance, and a personalized experience. They comprehend that even taking into account the most protester technology, a kind and accepting presence is crucial for creating truly memorable situation experiences.
In a world increasingly driven by digital innovation, the AI-powered drawing machine is more than just a novelty; it's a testament to the thrill-seeking possibilities subsequent to art and artificial sharpness converge. fortunate Frog Photo Booth has mastered the art of delivering this superior tech entertainment for parties and corporate activations, solidifying their direction as a leader in providing engaging and difficult thing solutions throughout Southern California. From customized portrait robots to robotic sketching services, they are continuously pushing the boundaries of what's possible, ensuring that all concern they touch is not just memorable, but truly unforgettable.
</t>
  </si>
  <si>
    <t xml:space="preserve">In the animated heart of Los Angeles and extending its protester accomplish throughout Southern California, lucky Frog Photo Booth has emerged as a forward-looking of experiential business technology. far away exceeding the standard photo booth, their groundbreaking "Sketching Robot" activations are revolutionizing how guests interact gone art and entertainment at events. This isn't just practically a fast snapshot; it's just about a personalized, highly developed art experience, powered by the marvel of pretentious intelligence.
The Sketching Robot, a vanguard AI-powered drawing bot, offers an unparalleled mix of technology and artistry. Imagine attending a corporate gala at the opulent JW Marriott Los Angeles L.A. LIVE, or a lavish wedding at The Beverly Hilton, and encountering an interactive AI drawing booth that transforms your empathy into a stunning, personalized sketch in moments. This isn't a mere digital filter; it's a machine learning sketch generator that interprets features and renders them with artistic flair, creating unique, digital hand-drawn portraits AI that guests can cherish.
Lucky Frog Photo Booth has valuably positioned its AI sketch performer for corporate events, weddings, trade shows, and private parties across a constellation of prestigious venues. From the coastal elegance of VEA Newport Beach, a Marriott Resort &amp; Spa, to the urban chic of The Ritz-Carlton, Los Angeles, and the everlasting luxury of The Beverly Hills Hotel, the demand for this cutting-edge entertainment is booming. concern planners are for eternity seeking unique event entertainment technology, and the robotic artiste for employ fits the explanation perfectly, offering a memorable business experience that sparks conversation and leaves a lasting impression.
One of the key appeals of the Sketching robot is its versatility. For corporate events, it serves as an objector business attraction, offering AI-powered brand activations and branded digital sketch experiences that seamlessly fuse company logos and messaging. Imagine a trade ham it up at the Los Angeles Convention center or the Anaheim Convention Center, where attendees can get an AI-generated caricature considering the company's branding, turning a fast sketch into a powerful marketing tool. This tech-driven matter entertainment moreover shines at conferences, providing an AI sketch artiste for conferences that offers a refreshing fracture from expected networking.
Weddings, too, are being transformed by this autonomous art robot. then again of conventional wedding favors, couples can allow their guests digital portraits for weddings, meticulously crafted by the AI drawing bot. Venues similar to The Langham Huntington, Pasadena, and the opulent Fairmont Grand Del Mar have embraced this militant business entertainment solution, recognizing its exploit to make personalized AI portraits that serve as cherished digital memorabilia for guests. Its a unique photo booth stand-in that provides a in fact special memento of the day.
The process is remarkably easy nevertheless enormously captivating. Guests step stirring to the interactive AI drawing booth, and the computer vision art booth captures their image. Within moments, the AI caricature artiste begins its work, the robotic arm disturbing following precision, bringing the portrait to vigor upon a digital screen. The keenness of real-time AI sketching is impressive, and the personalized AI sketch drawings are subsequently instantly shareable via email or text, making them an instant hit on social media. This seamless integration of technology and art, mass similar to the immediacy of sharing, contributes to the overall combination technology for events.
Lucky Frog Photo Booth's duty to providing a in point of fact advocate AI art experience extends to their presence at major convention centers across Southern California. The Los Angeles Convention Center, San Diego Convention Center, Long beach Convention Center, Pasadena Convention Center, and Ontario Convention center have every witnessed the argument generated by these AI drawing bot rentals. For trade shows, the drawing machine for trade shows stands as a beacon of innovation, attracting attendees past its novelty and delivering tangible, shareable takeaways.
Beyond the major metropolitan hubs, the Sketching robot has graced luxurious resorts taking into consideration Terranea Resort and Park Hyatt Aviara Resort, Golf Club &amp; Spa, offering a bespoke entertainment different for discerning clients. Even iconic destinations in the manner of the Disneyland Hotel Anaheim have credited the value of this next-generation matter entertainment, bringing a adjoin of cutting-edge technology to an already magical environment. The AI sketch performer near these prime locations has become a sought-after commodity for those looking to praise their events.
What in point of fact sets lucky Frog Photo Booth's sketching robot facilities apart is the human touch at the rear the machine. even though the AI performs the sketching, a dedicated team ensures serene operation, guest assistance, and a personalized experience. They comprehend that even as soon as the most unprejudiced technology, a kind and willing to help presence is crucial for creating essentially memorable situation experiences.
In a world increasingly driven by digital innovation, the AI-powered drawing machine is more than just a novelty; it's a testament to the exciting possibilities taking into account art and exaggerated good judgment converge. fortunate Frog Photo Booth has mastered the art of delivering this forward-looking tech entertainment for parties and corporate activations, solidifying their position as a leader in providing engaging and sophisticated event solutions throughout Southern California. From customized portrait robots to robotic sketching services, they are for eternity pushing the boundaries of what's possible, ensuring that every matter they adjoin is not just memorable, but truly unforgettable.
</t>
  </si>
  <si>
    <t xml:space="preserve">In the buzzing heart of Los Angeles and extending its highly developed accomplish throughout Southern California, lucky Frog Photo Booth has emerged as a highly developed of experiential concern technology. far exceeding the normal photo booth, their groundbreaking "Sketching Robot" activations are revolutionizing how guests interact later than art and entertainment at events. This isn't just nearly a fast snapshot; it's just about a personalized, unprejudiced art experience, powered by the marvel of pretentious intelligence.
The Sketching Robot, a well along AI-powered drawing bot, offers an unparalleled fusion of technology and artistry. Imagine attending a corporate gala at the opulent JW Marriott Los Angeles L.A. LIVE, or a lavish wedding at The Beverly Hilton, and encountering an interactive AI drawing booth that transforms your sympathy into a stunning, personalized sketch in moments. This isn't a mere digital filter; it's a machine learning sketch generator that interprets features and renders them bearing in mind artistic flair, creating unique, digital hand-drawn portraits AI that guests can cherish.
Lucky Frog Photo Booth has valuably positioned its AI sketch artiste for corporate events, weddings, trade shows, and private parties across a constellation of prestigious venues. From the coastal elegance of VEA Newport Beach, a Marriott Resort &amp; Spa, to the urban chic of The Ritz-Carlton, Los Angeles, and the timeless luxury of The Beverly Hills Hotel, the request for this cutting-edge entertainment is booming. situation planners are until the end of time seeking unique concern entertainment technology, and the robotic artiste for hire fits the report perfectly, offering a memorable concern experience that sparks conversation and leaves a lasting impression.
One of the key appeals of the Sketching robot is its versatility. For corporate events, it serves as an enlightened event attraction, offering AI-powered brand activations and branded digital sketch experiences that seamlessly unite company logos and messaging. Imagine a trade bill at the Los Angeles Convention center or the Anaheim Convention Center, where attendees can acquire an AI-generated caricature afterward the company's branding, turning a fast sketch into a powerful publicity tool. This tech-driven concern entertainment afterward shines at conferences, providing an AI sketch artiste for conferences that offers a refreshing break from standard networking.
Weddings, too, are visceral transformed by this autonomous art robot. then again of conventional wedding favors, couples can present their guests digital portraits for weddings, meticulously crafted by the AI drawing bot. Venues in the same way as The Langham Huntington, Pasadena, and the opulent Fairmont Grand Del Mar have embraced this futuristic thing entertainment solution, recognizing its expertise to create personalized AI portraits that advance as cherished digital memorabilia for guests. Its a unique photo booth every other that provides a really special memento of the day.
The process is remarkably simple yet utterly captivating. Guests step taking place to the interactive AI drawing booth, and the computer vision art booth captures their image. Within moments, the AI caricature performer begins its work, the robotic arm distressing past precision, bringing the portrait to animatronics on a digital screen. The speed of real-time AI sketching is impressive, and the personalized AI sketch drawings are after that instantly shareable via email or text, making them an instant hit on social media. This seamless integration of technology and art, combine behind the immediacy of sharing, contributes to the overall inclusion technology for events.
Lucky Frog Photo Booth's adherence to providing a in fact enlightened AI art experience extends to their presence at major convention centers across Southern California. The Los Angeles Convention Center, San Diego Convention Center, Long seashore Convention Center, Pasadena Convention Center, and Ontario Convention middle have all witnessed the objection generated by these AI drawing bot rentals. For trade shows, the drawing machine for trade shows stands as a beacon of innovation, attracting attendees like its novelty and delivering tangible, shareable takeaways.
Beyond the major metropolitan hubs, the Sketching robot has graced luxurious resorts in the manner of Terranea Resort and Park Hyatt Aviara Resort, Golf Club &amp; Spa, offering a bespoke entertainment out of the ordinary for discerning clients. Even iconic destinations similar to the Disneyland Hotel Anaheim have attributed the value of this next-generation situation entertainment, bringing a lie alongside of cutting-edge technology to an already magical environment. The AI sketch artiste close these prime locations has become a sought-after commodity for those looking to revere their events.
What really sets fortunate Frog Photo Booth's sketching robot services apart is the human touch at the rear the machine. while the AI performs the sketching, a dedicated team ensures mild operation, guest assistance, and a personalized experience. They comprehend that even with the most open-minded technology, a friendly and long-suffering presence is crucial for creating in reality memorable issue experiences.
In a world increasingly driven by digital innovation, the AI-powered drawing machine is more than just a novelty; it's a testament to the daring possibilities in the manner of art and unnatural good judgment converge. fortunate Frog Photo Booth has mastered the art of delivering this far ahead tech entertainment for parties and corporate activations, solidifying their direction as a leader in providing engaging and far along issue solutions throughout Southern California. From customized portrait robots to robotic sketching services, they are continuously pushing the boundaries of what's possible, ensuring that all issue they touch is not just memorable, but really unforgettable.
</t>
  </si>
  <si>
    <t xml:space="preserve">In the living heart of Los Angeles and extending its protester attain throughout Southern California, fortunate Frog Photo Booth has emerged as a forward-thinking of experiential event technology. far-off greater than the usual photo booth, their groundbreaking "Sketching Robot" activations are revolutionizing how guests interact in the same way as art and entertainment at events. This isn't just about a quick snapshot; it's approximately a personalized, liberal art experience, powered by the marvel of pretentious intelligence.
The Sketching Robot, a highly developed AI-powered drawing bot, offers an unparalleled amalgamation of technology and artistry. Imagine attending a corporate gala at the opulent JW Marriott Los Angeles L.A. LIVE, or a lavish wedding at The Beverly Hilton, and encountering an interactive AI drawing booth that transforms your kinship into a stunning, personalized sketch in moments. This isn't a mere digital filter; it's a machine learning sketch generator that interprets features and renders them with artistic flair, creating unique, digital hand-drawn portraits AI that guests can cherish.
Lucky Frog Photo Booth has gainfully positioned its AI sketch artist for corporate events, weddings, trade shows, and private parties across a constellation of prestigious venues. From the coastal elegance of VEA Newport Beach, a Marriott Resort &amp; Spa, to the urban chic of The Ritz-Carlton, Los Angeles, and the timeless luxury of The Beverly Hills Hotel, the demand for this cutting-edge entertainment is booming. issue planners are forever seeking unique thing entertainment technology, and the robotic artist for hire fits the credit perfectly, offering a memorable situation experience that sparks conversation and leaves a lasting impression.
One of the key appeals of the Sketching robot is its versatility. For corporate events, it serves as an futuristic issue attraction, offering AI-powered brand activations and branded digital sketch experiences that seamlessly combine company logos and messaging. Imagine a trade function at the Los Angeles Convention middle or the Anaheim Convention Center, where attendees can get an AI-generated caricature once the company's branding, turning a quick sketch into a powerful promotion tool. This tech-driven concern entertainment also shines at conferences, providing an AI sketch artiste for conferences that offers a refreshing fracture from usual networking.
Weddings, too, are brute transformed by this autonomous art robot. instead of conventional wedding favors, couples can offer their guests digital portraits for weddings, meticulously crafted by the AI drawing bot. Venues later The Langham Huntington, Pasadena, and the opulent Fairmont Grand Del Mar have embraced this avant-garde concern entertainment solution, recognizing its attainment to make personalized AI portraits that advance as cherished digital memorabilia for guests. Its a unique photo booth different that provides a really special memento of the day.
The process is remarkably simple still categorically captivating. Guests step taking place to the interactive AI drawing booth, and the computer vision art booth captures their image. Within moments, the AI caricature artiste begins its work, the robotic arm disturbing once precision, bringing the portrait to excitement upon a digital screen. The eagerness of real-time AI sketching is impressive, and the personalized AI sketch drawings are next instantly shareable via email or text, making them an instant hit upon social media. This seamless integration of technology and art, accumulate subsequently the immediacy of sharing, contributes to the overall combination technology for events.
Lucky Frog Photo Booth's commitment to providing a in reality liberal AI art experience extends to their presence at major convention centers across Southern California. The Los Angeles Convention Center, San Diego Convention Center, Long beach Convention Center, Pasadena Convention Center, and Ontario Convention middle have all witnessed the argument generated by these AI drawing bot rentals. For trade shows, the drawing machine for trade shows stands as a beacon of innovation, attracting attendees in imitation of its novelty and delivering tangible, shareable takeaways.
Beyond the major metropolitan hubs, the Sketching machine has graced luxurious resorts later than Terranea Resort and Park Hyatt Aviara Resort, Golf Club &amp; Spa, offering a bespoke entertainment unconventional for discerning clients. Even iconic destinations later than the Disneyland Hotel Anaheim have credited the value of this next-generation business entertainment, bringing a be next to of cutting-edge technology to an already magical environment. The AI sketch artiste near these prime locations has become a sought-after commodity for those looking to revere their events.
What really sets lucky Frog Photo Booth's sketching robot facilities apart is the human adjoin behind the machine. even though the AI performs the sketching, a dedicated team ensures serene operation, guest assistance, and a personalized experience. They understand that even considering the most broadminded technology, a friendly and compliant presence is crucial for creating truly memorable concern experiences.
In a world increasingly driven by digital innovation, the AI-powered drawing machine is more than just a novelty; it's a testament to the daring possibilities once art and precious good judgment converge. lucky Frog Photo Booth has mastered the art of delivering this sophisticated tech entertainment for parties and corporate activations, solidifying their slant as a leader in providing engaging and far ahead event solutions throughout Southern California. From customized portrait robots to robotic sketching services, they are continuously pushing the boundaries of what's possible, ensuring that every situation they be adjacent to is not just memorable, but truly unforgettable.
</t>
  </si>
  <si>
    <t xml:space="preserve">In the animated heart of Los Angeles and extending its advanced reach throughout Southern California, lucky Frog Photo Booth has emerged as a well ahead of experiential thing technology. far-off more than the established photo booth, their groundbreaking "Sketching Robot" activations are revolutionizing how guests interact gone art and entertainment at events. This isn't just practically a quick snapshot; it's very nearly a personalized, radical art experience, powered by the marvel of artificial intelligence.
The Sketching Robot, a unconventional AI-powered drawing bot, offers an unparalleled fusion of technology and artistry. Imagine attending a corporate gala at the opulent JW Marriott Los Angeles L.A. LIVE, or a lavish wedding at The Beverly Hilton, and encountering an interactive AI drawing booth that transforms your similarity into a stunning, personalized sketch in moments. This isn't a mere digital filter; it's a machine learning sketch generator that interprets features and renders them afterward artistic flair, creating unique, digital hand-drawn portraits AI that guests can cherish.
Lucky Frog Photo Booth has profitably positioned its AI sketch performer for corporate events, weddings, trade shows, and private parties across a constellation of prestigious venues. From the coastal elegance of VEA Newport Beach, a Marriott Resort &amp; Spa, to the urban chic of The Ritz-Carlton, Los Angeles, and the perpetual luxury of The Beverly Hills Hotel, the request for this cutting-edge entertainment is booming. event planners are for all time seeking unique situation entertainment technology, and the robotic performer for hire fits the story perfectly, offering a memorable business experience that sparks conversation and leaves a lasting impression.
One of the key appeals of the Sketching machine is its versatility. For corporate events, it serves as an campaigner business attraction, offering AI-powered brand activations and branded digital sketch experiences that seamlessly join company logos and messaging. Imagine a trade perform at the Los Angeles Convention center or the Anaheim Convention Center, where attendees can get an AI-generated caricature like the company's branding, turning a quick sketch into a powerful publicity tool. This tech-driven issue entertainment furthermore shines at conferences, providing an AI sketch artiste for conferences that offers a refreshing fracture from expected networking.
Weddings, too, are mammal transformed by this autonomous art robot. on the other hand of usual wedding favors, couples can provide their guests digital portraits for weddings, meticulously crafted by the AI drawing bot. Venues similar to The Langham Huntington, Pasadena, and the opulent Fairmont Grand Del Mar have embraced this advocate event entertainment solution, recognizing its endowment to create personalized AI portraits that assistance as cherished digital memorabilia for guests. Its a unique photo booth exchange that provides a in fact special memento of the day.
The process is remarkably simple nevertheless no question captivating. Guests step taking place to the interactive AI drawing booth, and the computer vision art booth captures their image. Within moments, the AI caricature artiste begins its work, the robotic arm upsetting similar to precision, bringing the portrait to activity on a digital screen. The eagerness of real-time AI sketching is impressive, and the personalized AI sketch drawings are subsequently instantly shareable via email or text, making them an instant hit upon social media. This seamless integration of technology and art, collect as soon as the immediacy of sharing, contributes to the overall combination technology for events.
Lucky Frog Photo Booth's commitment to providing a in point of fact enlightened AI art experience extends to their presence at major convention centers across Southern California. The Los Angeles Convention Center, San Diego Convention Center, Long seashore Convention Center, Pasadena Convention Center, and Ontario Convention center have every witnessed the excitement generated by these AI drawing bot rentals. For trade shows, the drawing machine for trade shows stands as a beacon of innovation, attracting attendees in the same way as its novelty and delivering tangible, shareable takeaways.
Beyond the major metropolitan hubs, the Sketching robot has graced luxurious resorts past Terranea Resort and Park Hyatt Aviara Resort, Golf Club &amp; Spa, offering a bespoke entertainment other for discerning clients. Even iconic destinations with the Disneyland Hotel Anaheim have ascribed the value of this next-generation concern entertainment, bringing a be adjacent to of cutting-edge technology to an already magical environment. The AI sketch artist near these prime locations has become a sought-after commodity for those looking to adore their events.
What truly sets lucky Frog Photo Booth's sketching machine facilities apart is the human adjoin in back the machine. while the AI performs the sketching, a dedicated team ensures serene operation, guest assistance, and a personalized experience. They comprehend that even as soon as the most futuristic technology, a friendly and willing to help presence is crucial for creating in fact memorable issue experiences.
In a world increasingly driven by digital innovation, the AI-powered drawing robot is more than just a novelty; it's a testament to the venturesome possibilities when art and exaggerated penetration converge. lucky Frog Photo Booth has mastered the art of delivering this future tech entertainment for parties and corporate activations, solidifying their face as a leader in providing engaging and difficult situation solutions throughout Southern California. From customized portrait robots to robotic sketching services, they are permanently pushing the boundaries of what's possible, ensuring that all concern they adjoin is not just memorable, but in fact unforgettable.
</t>
  </si>
  <si>
    <t xml:space="preserve">In the lively heart of Los Angeles and extending its radical reach throughout Southern California, fortunate Frog Photo Booth has emerged as a well ahead of experiential business technology. far exceeding the standard photo booth, their groundbreaking "Sketching Robot" activations are revolutionizing how guests interact behind art and entertainment at events. This isn't just roughly a quick snapshot; it's roughly a personalized, avant-garde art experience, powered by the marvel of unnatural intelligence.
The Sketching Robot, a complex AI-powered drawing bot, offers an unparalleled blend of technology and artistry. Imagine attending a corporate gala at the opulent JW Marriott Los Angeles L.A. LIVE, or a lavish wedding at The Beverly Hilton, and encountering an interactive AI drawing booth that transforms your similarity into a stunning, personalized sketch in moments. This isn't a mere digital filter; it's a robot learning sketch generator that interprets features and renders them subsequently artistic flair, creating unique, digital hand-drawn portraits AI that guests can cherish.
Lucky Frog Photo Booth has profitably positioned its AI sketch player for corporate events, weddings, trade shows, and private parties across a constellation of prestigious venues. From the coastal elegance of VEA Newport Beach, a Marriott Resort &amp; Spa, to the urban chic of The Ritz-Carlton, Los Angeles, and the unchanging luxury of The Beverly Hills Hotel, the request for this cutting-edge entertainment is booming. matter planners are until the end of time seeking unique issue entertainment technology, and the robotic player for hire fits the tally perfectly, offering a memorable concern experience that sparks conversation and leaves a lasting impression.
One of the key appeals of the Sketching machine is its versatility. For corporate events, it serves as an advanced thing attraction, offering AI-powered brand activations and branded digital sketch experiences that seamlessly fuse company logos and messaging. Imagine a trade put on an act at the Los Angeles Convention middle or the Anaheim Convention Center, where attendees can acquire an AI-generated caricature taking into account the company's branding, turning a quick sketch into a powerful promotion tool. This tech-driven matter entertainment then shines at conferences, providing an AI sketch artist for conferences that offers a refreshing break from established networking.
Weddings, too, are creature transformed by this autonomous art robot. instead of established wedding favors, couples can have the funds for their guests digital portraits for weddings, meticulously crafted by the AI drawing bot. Venues once The Langham Huntington, Pasadena, and the opulent Fairmont Grand Del Mar have embraced this advocate event entertainment solution, recognizing its exploit to make personalized AI portraits that benefits as cherished digital memorabilia for guests. Its a unique photo booth stand-in that provides a in point of fact special memento of the day.
The process is remarkably simple still entirely captivating. Guests step going on to the interactive AI drawing booth, and the computer vision art booth captures their image. Within moments, the AI caricature artist begins its work, the robotic arm distressing behind precision, bringing the portrait to animatronics upon a digital screen. The eagerness of real-time AI sketching is impressive, and the personalized AI sketch drawings are then instantly shareable via email or text, making them an instant hit on social media. This seamless integration of technology and art, cumulative as soon as the immediacy of sharing, contributes to the overall fascination technology for events.
Lucky Frog Photo Booth's adherence to providing a in reality objector AI art experience extends to their presence at major convention centers across Southern California. The Los Angeles Convention Center, San Diego Convention Center, Long seashore Convention Center, Pasadena Convention Center, and Ontario Convention center have all witnessed the argument generated by these AI drawing bot rentals. For trade shows, the drawing machine for trade shows stands as a beacon of innovation, attracting attendees taking into consideration its novelty and delivering tangible, shareable takeaways.
Beyond the major metropolitan hubs, the Sketching robot has graced luxurious resorts similar to Terranea Resort and Park Hyatt Aviara Resort, Golf Club &amp; Spa, offering a bespoke entertainment option for discerning clients. Even iconic destinations subsequent to the Disneyland Hotel Anaheim have qualified the value of this next-generation situation entertainment, bringing a adjoin of cutting-edge technology to an already magical environment. The AI sketch player near these prime locations has become a sought-after commodity for those looking to put on a pedestal their events.
What in reality sets fortunate Frog Photo Booth's sketching robot facilities apart is the human lie alongside in back the machine. though the AI performs the sketching, a dedicated team ensures smooth operation, guest assistance, and a personalized experience. They comprehend that even considering the most ahead of its time technology, a kind and cooperative presence is crucial for creating really memorable issue experiences.
In a world increasingly driven by digital innovation, the AI-powered drawing robot is more than just a novelty; it's a testament to the thrill-seeking possibilities when art and precious insight converge. fortunate Frog Photo Booth has mastered the art of delivering this far along tech entertainment for parties and corporate activations, solidifying their direction as a leader in providing fascinating and higher matter solutions throughout Southern California. From customized portrait robots to robotic sketching services, they are continuously pushing the boundaries of what's possible, ensuring that every issue they touch is not just memorable, but really unforgettable.
</t>
  </si>
  <si>
    <t xml:space="preserve">In the flourishing heart of Los Angeles and extending its campaigner achieve throughout Southern California, lucky Frog Photo Booth has emerged as a vanguard of experiential event technology. far away exceeding the established photo booth, their groundbreaking "Sketching Robot" activations are revolutionizing how guests interact later art and entertainment at events. This isn't just virtually a quick snapshot; it's more or less a personalized, campaigner art experience, powered by the marvel of exaggerated intelligence.
The Sketching Robot, a progressive AI-powered drawing bot, offers an unparalleled combination of technology and artistry. Imagine attending a corporate gala at the opulent JW Marriott Los Angeles L.A. LIVE, or a lavish wedding at The Beverly Hilton, and encountering an interactive AI drawing booth that transforms your fellow feeling into a stunning, personalized sketch in moments. This isn't a mere digital filter; it's a robot learning sketch generator that interprets features and renders them in imitation of artistic flair, creating unique, digital hand-drawn portraits AI that guests can cherish.
Lucky Frog Photo Booth has beneficially positioned its AI sketch performer for corporate events, weddings, trade shows, and private parties across a constellation of prestigious venues. From the coastal elegance of VEA Newport Beach, a Marriott Resort &amp; Spa, to the urban chic of The Ritz-Carlton, Los Angeles, and the timeless luxury of The Beverly Hills Hotel, the demand for this cutting-edge entertainment is booming. thing planners are permanently seeking unique concern entertainment technology, and the robotic player for employ fits the story perfectly, offering a memorable matter experience that sparks conversation and leaves a lasting impression.
One of the key appeals of the Sketching robot is its versatility. For corporate events, it serves as an unprejudiced business attraction, offering AI-powered brand activations and branded digital sketch experiences that seamlessly join together company logos and messaging. Imagine a trade achievement at the Los Angeles Convention center or the Anaheim Convention Center, where attendees can get an AI-generated caricature in imitation of the company's branding, turning a fast sketch into a powerful marketing tool. This tech-driven situation entertainment furthermore shines at conferences, providing an AI sketch player for conferences that offers a refreshing rupture from standard networking.
Weddings, too, are bodily transformed by this autonomous art robot. otherwise of established wedding favors, couples can provide their guests digital portraits for weddings, meticulously crafted by the AI drawing bot. Venues in the same way as The Langham Huntington, Pasadena, and the opulent Fairmont Grand Del Mar have embraced this advanced concern entertainment solution, recognizing its exploit to create personalized AI portraits that help as cherished digital memorabilia for guests. Its a unique photo booth stand-in that provides a truly special memento of the day.
The process is remarkably easy yet totally captivating. Guests step occurring to the interactive AI drawing booth, and the computer vision art booth captures their image. Within moments, the AI caricature player begins its work, the robotic arm distressing in the same way as precision, bringing the portrait to sparkle upon a digital screen. The enthusiasm of real-time AI sketching is impressive, and the personalized AI sketch drawings are then instantly shareable via email or text, making them an instant hit on social media. This seamless integration of technology and art, gather together gone the immediacy of sharing, contributes to the overall interest technology for events.
Lucky Frog Photo Booth's loyalty to providing a really advocate AI art experience extends to their presence at major convention centers across Southern California. The Los Angeles Convention Center, San Diego Convention Center, Long beach Convention Center, Pasadena Convention Center, and Ontario Convention middle have all witnessed the commotion generated by these AI drawing bot rentals. For trade shows, the drawing machine for trade shows stands as a beacon of innovation, attracting attendees similar to its novelty and delivering tangible, shareable takeaways.
Beyond the major metropolitan hubs, the Sketching robot has graced luxurious resorts later than Terranea Resort and Park Hyatt Aviara Resort, Golf Club &amp; Spa, offering a bespoke entertainment unusual for discerning clients. Even iconic destinations past the Disneyland Hotel Anaheim have qualified the value of this next-generation business entertainment, bringing a adjoin of cutting-edge technology to an already magical environment. The AI sketch performer near these prime locations has become a sought-after commodity for those looking to flatter their events.
What truly sets fortunate Frog Photo Booth's sketching machine facilities apart is the human be next to astern the machine. though the AI performs the sketching, a dedicated team ensures smooth operation, guest assistance, and a personalized experience. They comprehend that even with the most enlightened technology, a kind and compliant presence is crucial for creating in point of fact memorable event experiences.
In a world increasingly driven by digital innovation, the AI-powered drawing machine is more than just a novelty; it's a testament to the risk-taking possibilities in the manner of art and pretentious shrewdness converge. lucky Frog Photo Booth has mastered the art of delivering this highly developed tech entertainment for parties and corporate activations, solidifying their incline as a leader in providing fascinating and vanguard business solutions throughout Southern California. From customized portrait robots to robotic sketching services, they are for ever and a day pushing the boundaries of what's possible, ensuring that all concern they lie alongside is not just memorable, but in point of fact unforgettable.
</t>
  </si>
  <si>
    <t xml:space="preserve">In the active heart of Los Angeles and extending its unprejudiced accomplish throughout Southern California, lucky Frog Photo Booth has emerged as a forward-looking of experiential thing technology. far-off on top of the time-honored photo booth, their groundbreaking "Sketching Robot" activations are revolutionizing how guests interact when art and entertainment at events. This isn't just just about a quick snapshot; it's practically a personalized, unbiased art experience, powered by the marvel of precious intelligence.
The Sketching Robot, a cutting edge AI-powered drawing bot, offers an unparalleled mix of technology and artistry. Imagine attending a corporate gala at the opulent JW Marriott Los Angeles L.A. LIVE, or a lavish wedding at The Beverly Hilton, and encountering an interactive AI drawing booth that transforms your attraction into a stunning, personalized sketch in moments. This isn't a mere digital filter; it's a machine learning sketch generator that interprets features and renders them like artistic flair, creating unique, digital hand-drawn portraits AI that guests can cherish.
Lucky Frog Photo Booth has valuably positioned its AI sketch artiste for corporate events, weddings, trade shows, and private parties across a constellation of prestigious venues. From the coastal elegance of VEA Newport Beach, a Marriott Resort &amp; Spa, to the urban chic of The Ritz-Carlton, Los Angeles, and the unchanging luxury of The Beverly Hills Hotel, the request for this cutting-edge entertainment is booming. matter planners are for eternity seeking unique thing entertainment technology, and the robotic player for hire fits the tally perfectly, offering a memorable event experience that sparks conversation and leaves a lasting impression.
One of the key appeals of the Sketching machine is its versatility. For corporate events, it serves as an advocate matter attraction, offering AI-powered brand activations and branded digital sketch experiences that seamlessly mingle company logos and messaging. Imagine a trade work at the Los Angeles Convention center or the Anaheim Convention Center, where attendees can get an AI-generated caricature with the company's branding, turning a quick sketch into a powerful publicity tool. This tech-driven concern entertainment after that shines at conferences, providing an AI sketch player for conferences that offers a refreshing fracture from usual networking.
Weddings, too, are instinctive transformed by this autonomous art robot. on the other hand of established wedding favors, couples can offer their guests digital portraits for weddings, meticulously crafted by the AI drawing bot. Venues as soon as The Langham Huntington, Pasadena, and the opulent Fairmont Grand Del Mar have embraced this objector concern entertainment solution, recognizing its capability to make personalized AI portraits that assist as cherished digital memorabilia for guests. Its a unique photo booth alternating that provides a in fact special memento of the day.
The process is remarkably simple still very captivating. Guests step occurring to the interactive AI drawing booth, and the computer vision art booth captures their image. Within moments, the AI caricature artiste begins its work, the robotic arm moving taking into account precision, bringing the portrait to vivaciousness on a digital screen. The zeal of real-time AI sketching is impressive, and the personalized AI sketch drawings are later instantly shareable via email or text, making them an instant hit on social media. This seamless integration of technology and art, total with the immediacy of sharing, contributes to the overall incorporation technology for events.
Lucky Frog Photo Booth's commitment to providing a in point of fact unbiased AI art experience extends to their presence at major convention centers across Southern California. The Los Angeles Convention Center, San Diego Convention Center, Long beach Convention Center, Pasadena Convention Center, and Ontario Convention center have all witnessed the bustle generated by these AI drawing bot rentals. For trade shows, the drawing robot for trade shows stands as a beacon of innovation, attracting attendees next its novelty and delivering tangible, shareable takeaways.
Beyond the major metropolitan hubs, the Sketching machine has graced luxurious resorts later Terranea Resort and Park Hyatt Aviara Resort, Golf Club &amp; Spa, offering a bespoke entertainment other for discerning clients. Even iconic destinations with the Disneyland Hotel Anaheim have attributed the value of this next-generation matter entertainment, bringing a be adjacent to of cutting-edge technology to an already magical environment. The AI sketch artiste close these prime locations has become a sought-after commodity for those looking to elevate their events.
What in fact sets lucky Frog Photo Booth's sketching robot services apart is the human touch behind the machine. even though the AI performs the sketching, a dedicated team ensures mild operation, guest assistance, and a personalized experience. They comprehend that even in imitation of the most unbiased technology, a friendly and long-suffering presence is crucial for creating truly memorable business experiences.
In a world increasingly driven by digital innovation, the AI-powered drawing robot is more than just a novelty; it's a testament to the carefree possibilities afterward art and artificial expertise converge. lucky Frog Photo Booth has mastered the art of delivering this sophisticated tech entertainment for parties and corporate activations, solidifying their point as a leader in providing fascinating and progressive event solutions throughout Southern California. From customized portrait robots to robotic sketching services, they are all the time pushing the boundaries of what's possible, ensuring that all concern they be adjacent to is not just memorable, but in reality unforgettable.
</t>
  </si>
  <si>
    <t xml:space="preserve">In the active heart of Los Angeles and extending its broadminded accomplish throughout Southern California, lucky Frog Photo Booth has emerged as a vanguard of experiential matter technology. in the distance beyond the expected photo booth, their groundbreaking "Sketching Robot" activations are revolutionizing how guests interact when art and entertainment at events. This isn't just more or less a fast snapshot; it's practically a personalized, protester art experience, powered by the marvel of artificial intelligence.
The Sketching Robot, a forward-looking AI-powered drawing bot, offers an unparalleled mixture of technology and artistry. Imagine attending a corporate gala at the opulent JW Marriott Los Angeles L.A. LIVE, or a lavish wedding at The Beverly Hilton, and encountering an interactive AI drawing booth that transforms your empathy into a stunning, personalized sketch in moments. This isn't a mere digital filter; it's a machine learning sketch generator that interprets features and renders them later than artistic flair, creating unique, digital hand-drawn portraits AI that guests can cherish.
Lucky Frog Photo Booth has helpfully positioned its AI sketch player for corporate events, weddings, trade shows, and private parties across a constellation of prestigious venues. From the coastal elegance of VEA Newport Beach, a Marriott Resort &amp; Spa, to the urban chic of The Ritz-Carlton, Los Angeles, and the unchanging luxury of The Beverly Hills Hotel, the demand for this cutting-edge entertainment is booming. situation planners are until the end of time seeking unique concern entertainment technology, and the robotic artiste for hire fits the checking account perfectly, offering a memorable business experience that sparks conversation and leaves a lasting impression.
One of the key appeals of the Sketching robot is its versatility. For corporate events, it serves as an avant-garde issue attraction, offering AI-powered brand activations and branded digital sketch experiences that seamlessly merge company logos and messaging. Imagine a trade produce a result at the Los Angeles Convention center or the Anaheim Convention Center, where attendees can acquire an AI-generated caricature taking into consideration the company's branding, turning a quick sketch into a powerful marketing tool. This tech-driven thing entertainment plus shines at conferences, providing an AI sketch artiste for conferences that offers a refreshing fracture from acknowledged networking.
Weddings, too, are brute transformed by this autonomous art robot. then again of acknowledged wedding favors, couples can allow their guests digital portraits for weddings, meticulously crafted by the AI drawing bot. Venues considering The Langham Huntington, Pasadena, and the opulent Fairmont Grand Del Mar have embraced this open-minded thing entertainment solution, recognizing its achievement to make personalized AI portraits that further as cherished digital memorabilia for guests. Its a unique photo booth every other that provides a truly special memento of the day.
The process is remarkably simple still totally captivating. Guests step happening to the interactive AI drawing booth, and the computer vision art booth captures their image. Within moments, the AI caricature player begins its work, the robotic arm disturbing behind precision, bringing the portrait to dynamism on a digital screen. The zeal of real-time AI sketching is impressive, and the personalized AI sketch drawings are after that instantly shareable via email or text, making them an instant hit upon social media. This seamless integration of technology and art, total gone the immediacy of sharing, contributes to the overall captivation technology for events.
Lucky Frog Photo Booth's faithfulness to providing a in point of fact futuristic AI art experience extends to their presence at major convention centers across Southern California. The Los Angeles Convention Center, San Diego Convention Center, Long seashore Convention Center, Pasadena Convention Center, and Ontario Convention middle have every witnessed the protest generated by these AI drawing bot rentals. For trade shows, the drawing machine for trade shows stands as a beacon of innovation, attracting attendees in imitation of its novelty and delivering tangible, shareable takeaways.
Beyond the major metropolitan hubs, the Sketching robot has graced luxurious resorts similar to Terranea Resort and Park Hyatt Aviara Resort, Golf Club &amp; Spa, offering a bespoke entertainment unconventional for discerning clients. Even iconic destinations similar to the Disneyland Hotel Anaheim have qualified the value of this next-generation concern entertainment, bringing a touch of cutting-edge technology to an already magical environment. The AI sketch player close these prime locations has become a sought-after commodity for those looking to praise their events.
What really sets fortunate Frog Photo Booth's sketching machine services apart is the human touch in back the machine. even if the AI performs the sketching, a dedicated team ensures mild operation, guest assistance, and a personalized experience. They understand that even similar to the most campaigner technology, a kind and long-suffering presence is crucial for creating in reality memorable situation experiences.
In a world increasingly driven by digital innovation, the AI-powered drawing machine is more than just a novelty; it's a testament to the carefree possibilities when art and pretentious expertise converge. lucky Frog Photo Booth has mastered the art of delivering this cutting edge tech entertainment for parties and corporate activations, solidifying their aim as a leader in providing fascinating and later thing solutions throughout Southern California. From customized portrait robots to robotic sketching services, they are all the time pushing the boundaries of what's possible, ensuring that all matter they adjoin is not just memorable, but truly unforgettable.
</t>
  </si>
  <si>
    <t xml:space="preserve">In the flourishing heart of Los Angeles and extending its highly developed attain throughout Southern California, lucky Frog Photo Booth has emerged as a progressive of experiential concern technology. far away higher than the customary photo booth, their groundbreaking "Sketching Robot" activations are revolutionizing how guests interact with art and entertainment at events. This isn't just not quite a fast snapshot; it's virtually a personalized, unbiased art experience, powered by the marvel of pretentious intelligence.
The Sketching Robot, a far ahead AI-powered drawing bot, offers an unparalleled fusion of technology and artistry. Imagine attending a corporate gala at the opulent JW Marriott Los Angeles L.A. LIVE, or a lavish wedding at The Beverly Hilton, and encountering an interactive AI drawing booth that transforms your kinship into a stunning, personalized sketch in moments. This isn't a mere digital filter; it's a robot learning sketch generator that interprets features and renders them with artistic flair, creating unique, digital hand-drawn portraits AI that guests can cherish.
Lucky Frog Photo Booth has beneficially positioned its AI sketch player for corporate events, weddings, trade shows, and private parties across a constellation of prestigious venues. From the coastal elegance of VEA Newport Beach, a Marriott Resort &amp; Spa, to the urban chic of The Ritz-Carlton, Los Angeles, and the eternal luxury of The Beverly Hills Hotel, the request for this cutting-edge entertainment is booming. situation planners are for ever and a day seeking unique issue entertainment technology, and the robotic artiste for hire fits the relation perfectly, offering a memorable event experience that sparks conversation and leaves a lasting impression.
One of the key appeals of the Sketching machine is its versatility. For corporate events, it serves as an militant thing attraction, offering AI-powered brand activations and branded digital sketch experiences that seamlessly combine company logos and messaging. Imagine a trade show at the Los Angeles Convention middle or the Anaheim Convention Center, where attendees can get an AI-generated caricature taking into account the company's branding, turning a quick sketch into a powerful publicity tool. This tech-driven matter entertainment with shines at conferences, providing an AI sketch artist for conferences that offers a refreshing break from usual networking.
Weddings, too, are monster transformed by this autonomous art robot. on the other hand of time-honored wedding favors, couples can meet the expense of their guests digital portraits for weddings, meticulously crafted by the AI drawing bot. Venues similar to The Langham Huntington, Pasadena, and the opulent Fairmont Grand Del Mar have embraced this advanced concern entertainment solution, recognizing its completion to make personalized AI portraits that further as cherished digital memorabilia for guests. Its a unique photo booth exchange that provides a in fact special memento of the day.
The process is remarkably easy still totally captivating. Guests step in the works to the interactive AI drawing booth, and the computer vision art booth captures their image. Within moments, the AI caricature performer begins its work, the robotic arm disturbing with precision, bringing the portrait to vivaciousness on a digital screen. The eagerness of real-time AI sketching is impressive, and the personalized AI sketch drawings are after that instantly shareable via email or text, making them an instant hit on social media. This seamless integration of technology and art, combine in the same way as the immediacy of sharing, contributes to the overall inclusion technology for events.
Lucky Frog Photo Booth's faithfulness to providing a truly enlightened AI art experience extends to their presence at major convention centers across Southern California. The Los Angeles Convention Center, San Diego Convention Center, Long beach Convention Center, Pasadena Convention Center, and Ontario Convention center have every witnessed the argument generated by these AI drawing bot rentals. For trade shows, the drawing machine for trade shows stands as a beacon of innovation, attracting attendees like its novelty and delivering tangible, shareable takeaways.
Beyond the major metropolitan hubs, the Sketching machine has graced luxurious resorts following Terranea Resort and Park Hyatt Aviara Resort, Golf Club &amp; Spa, offering a bespoke entertainment unorthodox for discerning clients. Even iconic destinations when the Disneyland Hotel Anaheim have ascribed the value of this next-generation matter entertainment, bringing a be next to of cutting-edge technology to an already magical environment. The AI sketch performer close these prime locations has become a sought-after commodity for those looking to put on a pedestal their events.
What in fact sets lucky Frog Photo Booth's sketching robot services apart is the human be adjacent to at the rear the machine. though the AI performs the sketching, a dedicated team ensures mild operation, guest assistance, and a personalized experience. They understand that even taking into account the most enlightened technology, a kind and compliant presence is crucial for creating really memorable matter experiences.
In a world increasingly driven by digital innovation, the AI-powered drawing machine is more than just a novelty; it's a testament to the exciting possibilities when art and pretentious wisdom converge. fortunate Frog Photo Booth has mastered the art of delivering this highly developed tech entertainment for parties and corporate activations, solidifying their viewpoint as a leader in providing engaging and far ahead thing solutions throughout Southern California. From customized portrait robots to robotic sketching services, they are permanently pushing the boundaries of what's possible, ensuring that every issue they lie alongside is not just memorable, but truly unforgettable.
</t>
  </si>
  <si>
    <t xml:space="preserve">In the living heart of Los Angeles and extending its advanced accomplish throughout Southern California, fortunate Frog Photo Booth has emerged as a future of experiential business technology. far and wide higher than the conventional photo booth, their groundbreaking "Sketching Robot" activations are revolutionizing how guests interact afterward art and entertainment at events. This isn't just approximately a fast snapshot; it's approximately a personalized, objector art experience, powered by the marvel of exaggerated intelligence.
The Sketching Robot, a forward-thinking AI-powered drawing bot, offers an unparalleled amalgamation of technology and artistry. Imagine attending a corporate gala at the opulent JW Marriott Los Angeles L.A. LIVE, or a lavish wedding at The Beverly Hilton, and encountering an interactive AI drawing booth that transforms your kinship into a stunning, personalized sketch in moments. This isn't a mere digital filter; it's a machine learning sketch generator that interprets features and renders them like artistic flair, creating unique, digital hand-drawn portraits AI that guests can cherish.
Lucky Frog Photo Booth has usefully positioned its AI sketch artist for corporate events, weddings, trade shows, and private parties across a constellation of prestigious venues. From the coastal elegance of VEA Newport Beach, a Marriott Resort &amp; Spa, to the urban chic of The Ritz-Carlton, Los Angeles, and the timeless luxury of The Beverly Hills Hotel, the request for this cutting-edge entertainment is booming. thing planners are constantly seeking unique situation entertainment technology, and the robotic artiste for employ fits the report perfectly, offering a memorable event experience that sparks conversation and leaves a lasting impression.
One of the key appeals of the Sketching machine is its versatility. For corporate events, it serves as an unprejudiced business attraction, offering AI-powered brand activations and branded digital sketch experiences that seamlessly merge company logos and messaging. Imagine a trade pretense at the Los Angeles Convention middle or the Anaheim Convention Center, where attendees can get an AI-generated caricature bearing in mind the company's branding, turning a quick sketch into a powerful promotion tool. This tech-driven thing entertainment afterward shines at conferences, providing an AI sketch artiste for conferences that offers a refreshing fracture from time-honored networking.
Weddings, too, are instinctive transformed by this autonomous art robot. on the other hand of standard wedding favors, couples can find the money for their guests digital portraits for weddings, meticulously crafted by the AI drawing bot. Venues taking into account The Langham Huntington, Pasadena, and the opulent Fairmont Grand Del Mar have embraced this liberal situation entertainment solution, recognizing its achievement to make personalized AI portraits that minister to as cherished digital memorabilia for guests. Its a unique photo booth interchange that provides a in point of fact special memento of the day.
The process is remarkably simple nevertheless completely captivating. Guests step in the works to the interactive AI drawing booth, and the computer vision art booth captures their image. Within moments, the AI caricature artist begins its work, the robotic arm heartwarming behind precision, bringing the portrait to spirit upon a digital screen. The readiness of real-time AI sketching is impressive, and the personalized AI sketch drawings are then instantly shareable via email or text, making them an instant hit upon social media. This seamless integration of technology and art, total in the manner of the immediacy of sharing, contributes to the overall combination technology for events.
Lucky Frog Photo Booth's faithfulness to providing a really protester AI art experience extends to their presence at major convention centers across Southern California. The Los Angeles Convention Center, San Diego Convention Center, Long beach Convention Center, Pasadena Convention Center, and Ontario Convention center have all witnessed the protest generated by these AI drawing bot rentals. For trade shows, the drawing machine for trade shows stands as a beacon of innovation, attracting attendees taking into consideration its novelty and delivering tangible, shareable takeaways.
Beyond the major metropolitan hubs, the Sketching robot has graced luxurious resorts bearing in mind Terranea Resort and Park Hyatt Aviara Resort, Golf Club &amp; Spa, offering a bespoke entertainment different for discerning clients. Even iconic destinations in the manner of the Disneyland Hotel Anaheim have recognized the value of this next-generation event entertainment, bringing a touch of cutting-edge technology to an already magical environment. The AI sketch player near these prime locations has become a sought-after commodity for those looking to put on a pedestal their events.
What really sets lucky Frog Photo Booth's sketching machine services apart is the human touch at the back the machine. while the AI performs the sketching, a dedicated team ensures smooth operation, guest assistance, and a personalized experience. They understand that even behind the most campaigner technology, a friendly and obliging presence is crucial for creating in reality memorable thing experiences.
In a world increasingly driven by digital innovation, the AI-powered drawing robot is more than just a novelty; it's a testament to the risk-taking possibilities once art and artificial intelligence converge. lucky Frog Photo Booth has mastered the art of delivering this progressive tech entertainment for parties and corporate activations, solidifying their point as a leader in providing fascinating and well along business solutions throughout Southern California. From customized portrait robots to robotic sketching services, they are every time pushing the boundaries of what's possible, ensuring that every concern they be next to is not just memorable, but truly unforgettable.
</t>
  </si>
  <si>
    <t xml:space="preserve">In the busy heart of Los Angeles and extending its innovative attain throughout Southern California, lucky Frog Photo Booth has emerged as a future of experiential event technology. far-off over the received photo booth, their groundbreaking "Sketching Robot" activations are revolutionizing how guests interact as soon as art and entertainment at events. This isn't just about a quick snapshot; it's roughly a personalized, radical art experience, powered by the marvel of precious intelligence.
The Sketching Robot, a higher AI-powered drawing bot, offers an unparalleled fusion of technology and artistry. Imagine attending a corporate gala at the opulent JW Marriott Los Angeles L.A. LIVE, or a lavish wedding at The Beverly Hilton, and encountering an interactive AI drawing booth that transforms your kinship into a stunning, personalized sketch in moments. This isn't a mere digital filter; it's a machine learning sketch generator that interprets features and renders them taking into account artistic flair, creating unique, digital hand-drawn portraits AI that guests can cherish.
Lucky Frog Photo Booth has gainfully positioned its AI sketch artiste for corporate events, weddings, trade shows, and private parties across a constellation of prestigious venues. From the coastal elegance of VEA Newport Beach, a Marriott Resort &amp; Spa, to the urban chic of The Ritz-Carlton, Los Angeles, and the perpetual luxury of The Beverly Hills Hotel, the demand for this cutting-edge entertainment is booming. issue planners are all the time seeking unique event entertainment technology, and the robotic artiste for hire fits the savings account perfectly, offering a memorable concern experience that sparks conversation and leaves a lasting impression.
One of the key appeals of the Sketching robot is its versatility. For corporate events, it serves as an avant-garde issue attraction, offering AI-powered brand activations and branded digital sketch experiences that seamlessly unite company logos and messaging. Imagine a trade sham at the Los Angeles Convention middle or the Anaheim Convention Center, where attendees can get an AI-generated caricature following the company's branding, turning a quick sketch into a powerful marketing tool. This tech-driven matter entertainment then shines at conferences, providing an AI sketch player for conferences that offers a refreshing fracture from traditional networking.
Weddings, too, are physical transformed by this autonomous art robot. instead of usual wedding favors, couples can provide their guests digital portraits for weddings, meticulously crafted by the AI drawing bot. Venues in the manner of The Langham Huntington, Pasadena, and the opulent Fairmont Grand Del Mar have embraced this radical issue entertainment solution, recognizing its finishing to create personalized AI portraits that further as cherished digital memorabilia for guests. Its a unique photo booth alternative that provides a in point of fact special memento of the day.
The process is remarkably easy nevertheless enormously captivating. Guests step taking place to the interactive AI drawing booth, and the computer vision art booth captures their image. Within moments, the AI caricature artist begins its work, the robotic arm disturbing in the same way as precision, bringing the portrait to life upon a digital screen. The rapidity of real-time AI sketching is impressive, and the personalized AI sketch drawings are next instantly shareable via email or text, making them an instant hit upon social media. This seamless integration of technology and art, entire sum as soon as the immediacy of sharing, contributes to the overall combination technology for events.
Lucky Frog Photo Booth's commitment to providing a in fact enlightened AI art experience extends to their presence at major convention centers across Southern California. The Los Angeles Convention Center, San Diego Convention Center, Long beach Convention Center, Pasadena Convention Center, and Ontario Convention middle have all witnessed the to-do generated by these AI drawing bot rentals. For trade shows, the drawing machine for trade shows stands as a beacon of innovation, attracting attendees following its novelty and delivering tangible, shareable takeaways.
Beyond the major metropolitan hubs, the Sketching robot has graced luxurious resorts bearing in mind Terranea Resort and Park Hyatt Aviara Resort, Golf Club &amp; Spa, offering a bespoke entertainment another for discerning clients. Even iconic destinations considering the Disneyland Hotel Anaheim have endorsed the value of this next-generation matter entertainment, bringing a be adjacent to of cutting-edge technology to an already magical environment. The AI sketch artiste near these prime locations has become a sought-after commodity for those looking to praise their events.
What essentially sets lucky Frog Photo Booth's sketching machine facilities apart is the human be adjacent to at the back the machine. even though the AI performs the sketching, a dedicated team ensures smooth operation, guest assistance, and a personalized experience. They understand that even later than the most ahead of its time technology, a friendly and compliant presence is crucial for creating essentially memorable thing experiences.
In a world increasingly driven by digital innovation, the AI-powered drawing machine is more than just a novelty; it's a testament to the venturesome possibilities in the manner of art and pretentious shrewdness converge. fortunate Frog Photo Booth has mastered the art of delivering this unconventional tech entertainment for parties and corporate activations, solidifying their approach as a leader in providing fascinating and progressive situation solutions throughout Southern California. From customized portrait robots to robotic sketching services, they are forever pushing the boundaries of what's possible, ensuring that all thing they be next to is not just memorable, but in fact unforgettable.
</t>
  </si>
  <si>
    <t xml:space="preserve">In the booming heart of Los Angeles and extending its advanced reach throughout Southern California, lucky Frog Photo Booth has emerged as a future of experiential situation technology. far-off exceeding the conventional photo booth, their groundbreaking "Sketching Robot" activations are revolutionizing how guests interact behind art and entertainment at events. This isn't just very nearly a fast snapshot; it's nearly a personalized, enlightened art experience, powered by the marvel of pretentious intelligence.
The Sketching Robot, a higher AI-powered drawing bot, offers an unparalleled fusion of technology and artistry. Imagine attending a corporate gala at the opulent JW Marriott Los Angeles L.A. LIVE, or a lavish wedding at The Beverly Hilton, and encountering an interactive AI drawing booth that transforms your fellow feeling into a stunning, personalized sketch in moments. This isn't a mere digital filter; it's a robot learning sketch generator that interprets features and renders them taking into account artistic flair, creating unique, digital hand-drawn portraits AI that guests can cherish.
Lucky Frog Photo Booth has helpfully positioned its AI sketch artist for corporate events, weddings, trade shows, and private parties across a constellation of prestigious venues. From the coastal elegance of VEA Newport Beach, a Marriott Resort &amp; Spa, to the urban chic of The Ritz-Carlton, Los Angeles, and the unchanging luxury of The Beverly Hills Hotel, the demand for this cutting-edge entertainment is booming. event planners are for all time seeking unique event entertainment technology, and the robotic artiste for hire fits the relation perfectly, offering a memorable event experience that sparks conversation and leaves a lasting impression.
One of the key appeals of the Sketching machine is its versatility. For corporate events, it serves as an protester thing attraction, offering AI-powered brand activations and branded digital sketch experiences that seamlessly mingle company logos and messaging. Imagine a trade operate at the Los Angeles Convention middle or the Anaheim Convention Center, where attendees can get an AI-generated caricature gone the company's branding, turning a quick sketch into a powerful marketing tool. This tech-driven thing entertainment furthermore shines at conferences, providing an AI sketch artiste for conferences that offers a refreshing break from traditional networking.
Weddings, too, are subconscious transformed by this autonomous art robot. otherwise of conventional wedding favors, couples can have enough money their guests digital portraits for weddings, meticulously crafted by the AI drawing bot. Venues afterward The Langham Huntington, Pasadena, and the opulent Fairmont Grand Del Mar have embraced this objector business entertainment solution, recognizing its completion to create personalized AI portraits that give support to as cherished digital memorabilia for guests. Its a unique photo booth alternating that provides a in fact special memento of the day.
The process is remarkably easy nevertheless utterly captivating. Guests step up to the interactive AI drawing booth, and the computer vision art booth captures their image. Within moments, the AI caricature performer begins its work, the robotic arm distressing taking into consideration precision, bringing the portrait to excitement on a digital screen. The swiftness of real-time AI sketching is impressive, and the personalized AI sketch drawings are then instantly shareable via email or text, making them an instant hit upon social media. This seamless integration of technology and art, total with the immediacy of sharing, contributes to the overall combination technology for events.
Lucky Frog Photo Booth's faithfulness to providing a in point of fact modern AI art experience extends to their presence at major convention centers across Southern California. The Los Angeles Convention Center, San Diego Convention Center, Long seashore Convention Center, Pasadena Convention Center, and Ontario Convention middle have all witnessed the to-do generated by these AI drawing bot rentals. For trade shows, the drawing robot for trade shows stands as a beacon of innovation, attracting attendees in imitation of its novelty and delivering tangible, shareable takeaways.
Beyond the major metropolitan hubs, the Sketching robot has graced luxurious resorts taking into account Terranea Resort and Park Hyatt Aviara Resort, Golf Club &amp; Spa, offering a bespoke entertainment out of the ordinary for discerning clients. Even iconic destinations once the Disneyland Hotel Anaheim have official the value of this next-generation event entertainment, bringing a be adjacent to of cutting-edge technology to an already magical environment. The AI sketch player near these prime locations has become a sought-after commodity for those looking to flatter their events.
What truly sets fortunate Frog Photo Booth's sketching robot services apart is the human lie alongside in back the machine. while the AI performs the sketching, a dedicated team ensures serene operation, guest assistance, and a personalized experience. They understand that even taking into account the most advanced technology, a kind and cooperative presence is crucial for creating truly memorable concern experiences.
In a world increasingly driven by digital innovation, the AI-powered drawing robot is more than just a novelty; it's a testament to the exciting possibilities afterward art and exaggerated good judgment converge. fortunate Frog Photo Booth has mastered the art of delivering this well ahead tech entertainment for parties and corporate activations, solidifying their turn as a leader in providing interesting and higher event solutions throughout Southern California. From customized portrait robots to robotic sketching services, they are continually pushing the boundaries of what's possible, ensuring that every event they lie alongside is not just memorable, but in reality unforgettable.
</t>
  </si>
  <si>
    <t xml:space="preserve">In the flourishing heart of Los Angeles and extending its open-minded accomplish throughout Southern California, fortunate Frog Photo Booth has emerged as a progressive of experiential situation technology. in the distance exceeding the customary photo booth, their groundbreaking "Sketching Robot" activations are revolutionizing how guests interact as soon as art and entertainment at events. This isn't just roughly a quick snapshot; it's practically a personalized, unprejudiced art experience, powered by the marvel of exaggerated intelligence.
The Sketching Robot, a complex AI-powered drawing bot, offers an unparalleled blend of technology and artistry. Imagine attending a corporate gala at the opulent JW Marriott Los Angeles L.A. LIVE, or a lavish wedding at The Beverly Hilton, and encountering an interactive AI drawing booth that transforms your resemblance into a stunning, personalized sketch in moments. This isn't a mere digital filter; it's a robot learning sketch generator that interprets features and renders them later artistic flair, creating unique, digital hand-drawn portraits AI that guests can cherish.
Lucky Frog Photo Booth has valuably positioned its AI sketch player for corporate events, weddings, trade shows, and private parties across a constellation of prestigious venues. From the coastal elegance of VEA Newport Beach, a Marriott Resort &amp; Spa, to the urban chic of The Ritz-Carlton, Los Angeles, and the classic luxury of The Beverly Hills Hotel, the demand for this cutting-edge entertainment is booming. issue planners are every time seeking unique business entertainment technology, and the robotic artiste for employ fits the credit perfectly, offering a memorable situation experience that sparks conversation and leaves a lasting impression.
One of the key appeals of the Sketching machine is its versatility. For corporate events, it serves as an militant event attraction, offering AI-powered brand activations and branded digital sketch experiences that seamlessly integrate company logos and messaging. Imagine a trade do its stuff at the Los Angeles Convention center or the Anaheim Convention Center, where attendees can get an AI-generated caricature gone the company's branding, turning a quick sketch into a powerful promotion tool. This tech-driven event entertainment also shines at conferences, providing an AI sketch player for conferences that offers a refreshing fracture from normal networking.
Weddings, too, are subconscious transformed by this autonomous art robot. on the other hand of acknowledged wedding favors, couples can have enough money their guests digital portraits for weddings, meticulously crafted by the AI drawing bot. Venues subsequently The Langham Huntington, Pasadena, and the opulent Fairmont Grand Del Mar have embraced this forward looking concern entertainment solution, recognizing its attainment to make personalized AI portraits that encourage as cherished digital memorabilia for guests. Its a unique photo booth alternating that provides a essentially special memento of the day.
The process is remarkably simple nevertheless unconditionally captivating. Guests step up to the interactive AI drawing booth, and the computer vision art booth captures their image. Within moments, the AI caricature player begins its work, the robotic arm heartwarming considering precision, bringing the portrait to liveliness on a digital screen. The enthusiasm of real-time AI sketching is impressive, and the personalized AI sketch drawings are next instantly shareable via email or text, making them an instant hit on social media. This seamless integration of technology and art, combination in imitation of the immediacy of sharing, contributes to the overall interest technology for events.
Lucky Frog Photo Booth's faithfulness to providing a in reality campaigner AI art experience extends to their presence at major convention centers across Southern California. The Los Angeles Convention Center, San Diego Convention Center, Long seashore Convention Center, Pasadena Convention Center, and Ontario Convention middle have every witnessed the upheaval generated by these AI drawing bot rentals. For trade shows, the drawing robot for trade shows stands as a beacon of innovation, attracting attendees like its novelty and delivering tangible, shareable takeaways.
Beyond the major metropolitan hubs, the Sketching robot has graced luxurious resorts taking into account Terranea Resort and Park Hyatt Aviara Resort, Golf Club &amp; Spa, offering a bespoke entertainment unconventional for discerning clients. Even iconic destinations following the Disneyland Hotel Anaheim have qualified the value of this next-generation matter entertainment, bringing a touch of cutting-edge technology to an already magical environment. The AI sketch performer near these prime locations has become a sought-after commodity for those looking to elevate their events.
What in point of fact sets lucky Frog Photo Booth's sketching robot facilities apart is the human be adjacent to at the back the machine. while the AI performs the sketching, a dedicated team ensures serene operation, guest assistance, and a personalized experience. They comprehend that even gone the most militant technology, a kind and cooperative presence is crucial for creating essentially memorable situation experiences.
In a world increasingly driven by digital innovation, the AI-powered drawing machine is more than just a novelty; it's a testament to the daring possibilities behind art and exaggerated shrewdness converge. fortunate Frog Photo Booth has mastered the art of delivering this progressive tech entertainment for parties and corporate activations, solidifying their aim as a leader in providing engaging and difficult matter solutions throughout Southern California. From customized portrait robots to robotic sketching services, they are for all time pushing the boundaries of what's possible, ensuring that all issue they be adjacent to is not just memorable, but in point of fact unforgettable.
</t>
  </si>
  <si>
    <t xml:space="preserve">In the buzzing heart of Los Angeles and extending its unbiased reach throughout Southern California, fortunate Frog Photo Booth has emerged as a highly developed of experiential thing technology. far-off beyond the acknowledged photo booth, their groundbreaking "Sketching Robot" activations are revolutionizing how guests interact when art and entertainment at events. This isn't just about a fast snapshot; it's just about a personalized, ahead of its time art experience, powered by the marvel of pretentious intelligence.
The Sketching Robot, a complex AI-powered drawing bot, offers an unparalleled blend of technology and artistry. Imagine attending a corporate gala at the opulent JW Marriott Los Angeles L.A. LIVE, or a lavish wedding at The Beverly Hilton, and encountering an interactive AI drawing booth that transforms your sympathy into a stunning, personalized sketch in moments. This isn't a mere digital filter; it's a machine learning sketch generator that interprets features and renders them in the same way as artistic flair, creating unique, digital hand-drawn portraits AI that guests can cherish.
Lucky Frog Photo Booth has strategically positioned its AI sketch performer for corporate events, weddings, trade shows, and private parties across a constellation of prestigious venues. From the coastal elegance of VEA Newport Beach, a Marriott Resort &amp; Spa, to the urban chic of The Ritz-Carlton, Los Angeles, and the timeless luxury of The Beverly Hills Hotel, the request for this cutting-edge entertainment is booming. issue planners are continually seeking unique issue entertainment technology, and the robotic player for hire fits the credit perfectly, offering a memorable concern experience that sparks conversation and leaves a lasting impression.
One of the key appeals of the Sketching machine is its versatility. For corporate events, it serves as an campaigner matter attraction, offering AI-powered brand activations and branded digital sketch experiences that seamlessly combine company logos and messaging. Imagine a trade achievement at the Los Angeles Convention center or the Anaheim Convention Center, where attendees can acquire an AI-generated caricature like the company's branding, turning a fast sketch into a powerful publicity tool. This tech-driven business entertainment along with shines at conferences, providing an AI sketch artist for conferences that offers a refreshing fracture from usual networking.
Weddings, too, are beast transformed by this autonomous art robot. instead of usual wedding favors, couples can give their guests digital portraits for weddings, meticulously crafted by the AI drawing bot. Venues afterward The Langham Huntington, Pasadena, and the opulent Fairmont Grand Del Mar have embraced this modern thing entertainment solution, recognizing its ability to create personalized AI portraits that facilitate as cherished digital memorabilia for guests. Its a unique photo booth interchange that provides a essentially special memento of the day.
The process is remarkably easy yet completely captivating. Guests step happening to the interactive AI drawing booth, and the computer vision art booth captures their image. Within moments, the AI caricature artiste begins its work, the robotic arm heartwarming bearing in mind precision, bringing the portrait to vibrancy on a digital screen. The speed of real-time AI sketching is impressive, and the personalized AI sketch drawings are later instantly shareable via email or text, making them an instant hit on social media. This seamless integration of technology and art, amassed in the same way as the immediacy of sharing, contributes to the overall interest technology for events.
Lucky Frog Photo Booth's adherence to providing a really enlightened AI art experience extends to their presence at major convention centers across Southern California. The Los Angeles Convention Center, San Diego Convention Center, Long seashore Convention Center, Pasadena Convention Center, and Ontario Convention middle have every witnessed the bother generated by these AI drawing bot rentals. For trade shows, the drawing robot for trade shows stands as a beacon of innovation, attracting attendees like its novelty and delivering tangible, shareable takeaways.
Beyond the major metropolitan hubs, the Sketching machine has graced luxurious resorts considering Terranea Resort and Park Hyatt Aviara Resort, Golf Club &amp; Spa, offering a bespoke entertainment another for discerning clients. Even iconic destinations taking into consideration the Disneyland Hotel Anaheim have ascribed the value of this next-generation business entertainment, bringing a be next to of cutting-edge technology to an already magical environment. The AI sketch artiste near these prime locations has become a sought-after commodity for those looking to flatter their events.
What essentially sets fortunate Frog Photo Booth's sketching machine facilities apart is the human adjoin at the back the machine. though the AI performs the sketching, a dedicated team ensures smooth operation, guest assistance, and a personalized experience. They understand that even in imitation of the most broadminded technology, a friendly and long-suffering presence is crucial for creating truly memorable thing experiences.
In a world increasingly driven by digital innovation, the AI-powered drawing robot is more than just a novelty; it's a testament to the daring possibilities when art and pretentious expertise converge. lucky Frog Photo Booth has mastered the art of delivering this superior tech entertainment for parties and corporate activations, solidifying their viewpoint as a leader in providing engaging and higher concern solutions throughout Southern California. From customized portrait robots to robotic sketching services, they are for eternity pushing the boundaries of what's possible, ensuring that every business they be next to is not just memorable, but in fact unforgettable.
</t>
  </si>
  <si>
    <t xml:space="preserve">In the vibrant heart of Los Angeles and extending its innovative achieve throughout Southern California, lucky Frog Photo Booth has emerged as a innovative of experiential business technology. far away higher than the received photo booth, their groundbreaking "Sketching Robot" activations are revolutionizing how guests interact gone art and entertainment at events. This isn't just more or less a quick snapshot; it's about a personalized, modern art experience, powered by the marvel of pretentious intelligence.
The Sketching Robot, a complex AI-powered drawing bot, offers an unparalleled mixture of technology and artistry. Imagine attending a corporate gala at the opulent JW Marriott Los Angeles L.A. LIVE, or a lavish wedding at The Beverly Hilton, and encountering an interactive AI drawing booth that transforms your fellow feeling into a stunning, personalized sketch in moments. This isn't a mere digital filter; it's a robot learning sketch generator that interprets features and renders them behind artistic flair, creating unique, digital hand-drawn portraits AI that guests can cherish.
Lucky Frog Photo Booth has gainfully positioned its AI sketch artiste for corporate events, weddings, trade shows, and private parties across a constellation of prestigious venues. From the coastal elegance of VEA Newport Beach, a Marriott Resort &amp; Spa, to the urban chic of The Ritz-Carlton, Los Angeles, and the classic luxury of The Beverly Hills Hotel, the request for this cutting-edge entertainment is booming. concern planners are until the end of time seeking unique event entertainment technology, and the robotic artist for hire fits the balance perfectly, offering a memorable matter experience that sparks conversation and leaves a lasting impression.
One of the key appeals of the Sketching robot is its versatility. For corporate events, it serves as an forward looking event attraction, offering AI-powered brand activations and branded digital sketch experiences that seamlessly combine company logos and messaging. Imagine a trade act out at the Los Angeles Convention middle or the Anaheim Convention Center, where attendees can acquire an AI-generated caricature bearing in mind the company's branding, turning a quick sketch into a powerful publicity tool. This tech-driven issue entertainment plus shines at conferences, providing an AI sketch player for conferences that offers a refreshing rupture from time-honored networking.
Weddings, too, are physical transformed by this autonomous art robot. otherwise of acknowledged wedding favors, couples can have enough money their guests digital portraits for weddings, meticulously crafted by the AI drawing bot. Venues taking into consideration The Langham Huntington, Pasadena, and the opulent Fairmont Grand Del Mar have embraced this broadminded event entertainment solution, recognizing its exploit to create personalized AI portraits that bolster as cherished digital memorabilia for guests. Its a unique photo booth different that provides a essentially special memento of the day.
The process is remarkably easy nevertheless categorically captivating. Guests step going on to the interactive AI drawing booth, and the computer vision art booth captures their image. Within moments, the AI caricature artiste begins its work, the robotic arm disturbing in imitation of precision, bringing the portrait to life on a digital screen. The eagerness of real-time AI sketching is impressive, and the personalized AI sketch drawings are next instantly shareable via email or text, making them an instant hit on social media. This seamless integration of technology and art, comprehensive subsequently the immediacy of sharing, contributes to the overall fascination technology for events.
Lucky Frog Photo Booth's loyalty to providing a in fact modern AI art experience extends to their presence at major convention centers across Southern California. The Los Angeles Convention Center, San Diego Convention Center, Long seashore Convention Center, Pasadena Convention Center, and Ontario Convention center have all witnessed the to-do generated by these AI drawing bot rentals. For trade shows, the drawing machine for trade shows stands as a beacon of innovation, attracting attendees following its novelty and delivering tangible, shareable takeaways.
Beyond the major metropolitan hubs, the Sketching machine has graced luxurious resorts later than Terranea Resort and Park Hyatt Aviara Resort, Golf Club &amp; Spa, offering a bespoke entertainment another for discerning clients. Even iconic destinations gone the Disneyland Hotel Anaheim have certified the value of this next-generation business entertainment, bringing a be adjacent to of cutting-edge technology to an already magical environment. The AI sketch performer close these prime locations has become a sought-after commodity for those looking to adore their events.
What in reality sets lucky Frog Photo Booth's sketching robot facilities apart is the human touch at the back the machine. though the AI performs the sketching, a dedicated team ensures smooth operation, guest assistance, and a personalized experience. They understand that even subsequent to the most futuristic technology, a kind and cooperative presence is crucial for creating in fact memorable situation experiences.
In a world increasingly driven by digital innovation, the AI-powered drawing machine is more than just a novelty; it's a testament to the carefree possibilities later art and exaggerated intelligence converge. fortunate Frog Photo Booth has mastered the art of delivering this future tech entertainment for parties and corporate activations, solidifying their face as a leader in providing fascinating and far ahead issue solutions throughout Southern California. From customized portrait robots to robotic sketching services, they are continually pushing the boundaries of what's possible, ensuring that all situation they lie alongside is not just memorable, but really unforgettable.
</t>
  </si>
  <si>
    <t>All Day Event</t>
  </si>
  <si>
    <t>&lt;iframe src="https://drive.google.com/embeddedfolderview?id=1hmnsJxWocTImtqFacZpfAJ26lSYerX-0" width="100%" height="550" frameborder="0" class="folder_embed" allowfullscreen="true" scrolling="no" loading="lazy" mozallowfullscreen="true" webkitallowfullscreen="true"&gt;&lt;/iframe&gt;</t>
  </si>
  <si>
    <t>&lt;iframe src="https://drive.google.com/embeddedfolderview?id=110LH-sU7_fsad0wXitaUFoy3Hn8fLSeq" width="100%" height="550" frameborder="0" class="folder_embed" allowfullscreen="true" scrolling="no" loading="lazy" mozallowfullscreen="true" webkitallowfullscreen="true"&gt;&lt;/iframe&gt;</t>
  </si>
  <si>
    <t>&lt;iframe src="https://drive.google.com/embeddedfolderview?id=1FiOiFwuAR_oayruMJCozYN-ZZAP7O8G6" width="100%" height="550" frameborder="0" class="folder_embed" allowfullscreen="true" scrolling="no" loading="lazy" mozallowfullscreen="true" webkitallowfullscreen="true"&gt;&lt;/iframe&gt;</t>
  </si>
  <si>
    <t>&lt;iframe src="https://drive.google.com/embeddedfolderview?id=1_7YVoOzVzYTszazB5kYqlWLh-Q_9eur6" width="100%" height="550" frameborder="0" class="folder_embed" allowfullscreen="true" scrolling="no" loading="lazy" mozallowfullscreen="true" webkitallowfullscreen="true"&gt;&lt;/iframe&gt;</t>
  </si>
  <si>
    <t>&lt;iframe src="https://drive.google.com/embeddedfolderview?id=1kS9PjLXmzMutWkXBaln1WQQPQCs3WsEE" width="100%" height="550" frameborder="0" class="folder_embed" allowfullscreen="true" scrolling="no" loading="lazy" mozallowfullscreen="true" webkitallowfullscreen="true"&gt;&lt;/iframe&gt;</t>
  </si>
  <si>
    <t>&lt;iframe src="https://docs.google.com/spreadsheets/d/1JBoaGzW8piv00Ek6GFw8Idx6_cOkHWIm383k1S209sE/view" width="100%" height="800" frameborder="0" class="folder_embed" allowfullscreen="true" scrolling="no" loading="lazy" mozallowfullscreen="true" webkitallowfullscreen="true"&gt;&lt;/iframe&gt;</t>
  </si>
  <si>
    <t>&lt;iframe src="https://docs.google.com/presentation/d/1HnxALRB11R5op56gOaS_wd2R6RmN9KEG39YRnVSZ4SE/edit?usp=sharing" width="100%" height="523" loading="lazy"&gt;&lt;/iframe&gt;</t>
  </si>
  <si>
    <t>&lt;iframe src="https://docs.google.com/presentation/d/1HnxALRB11R5op56gOaS_wd2R6RmN9KEG39YRnVSZ4SE/embed?start=true&amp;loop=true&amp;delayms=3000&amp;size=l" width="100%" height="323" frameborder="0" loading="lazy" allowfullscreen="true" scrolling="yes" mozallowfullscreen="true" webkitallowfullscreen="true"&gt;&lt;/iframe&gt;</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</si>
</sst>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u/>
      <color rgb="FF0000FF"/>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Alignment="1" applyFont="1">
      <alignment readingOrder="0"/>
    </xf>
    <xf quotePrefix="1"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drive.google.com/file/d/1onN8MuI6VBPT2GQtaxOh50hF_VEVRmWt/view?usp=sharing" TargetMode="External"/><Relationship Id="rId194" Type="http://schemas.openxmlformats.org/officeDocument/2006/relationships/hyperlink" Target="https://drive.google.com/file/d/10CANb9f9zSEgqyyRpEplmcKaafhEn6Dm/view?usp=sharing" TargetMode="External"/><Relationship Id="rId193" Type="http://schemas.openxmlformats.org/officeDocument/2006/relationships/hyperlink" Target="https://docs.google.com/spreadsheets/d/1h67R5EAve7G-iut4MrsZtizN2vzmTqcw/edit?usp=sharing&amp;ouid=115602453726005426174&amp;rtpof=true&amp;sd=true" TargetMode="External"/><Relationship Id="rId192" Type="http://schemas.openxmlformats.org/officeDocument/2006/relationships/hyperlink" Target="https://drive.google.com/file/d/1u-15c2vehDXdDIuVFoSHvVgOxR7I5Ica/view?usp=sharing" TargetMode="External"/><Relationship Id="rId191" Type="http://schemas.openxmlformats.org/officeDocument/2006/relationships/hyperlink" Target="https://docs.google.com/spreadsheets/d/1ecDycDUWw-wkbUxMe-OUwgIET1uTvN3x/edit?usp=sharing&amp;ouid=115602453726005426174&amp;rtpof=true&amp;sd=true" TargetMode="External"/><Relationship Id="rId187" Type="http://schemas.openxmlformats.org/officeDocument/2006/relationships/hyperlink" Target="https://drive.google.com/file/d/1Mh3qfrJqbKNRoh8eXiSOnNFVatRrD4e7/view?usp=sharing" TargetMode="External"/><Relationship Id="rId186" Type="http://schemas.openxmlformats.org/officeDocument/2006/relationships/hyperlink" Target="https://drive.google.com/file/d/1ZoHhupr5arBW-h3UR6SXg8UDZha9Shq-/view?usp=sharing" TargetMode="External"/><Relationship Id="rId185" Type="http://schemas.openxmlformats.org/officeDocument/2006/relationships/hyperlink" Target="https://drive.google.com/file/d/1Ht3D495jhcZ_lutarvtvvzyt-UybmVNQ/view?usp=sharing" TargetMode="External"/><Relationship Id="rId184" Type="http://schemas.openxmlformats.org/officeDocument/2006/relationships/hyperlink" Target="https://drive.google.com/file/d/1aR-mPv1P8CMr_HcOC1DzteeWrL-wfeez/view?usp=sharing" TargetMode="External"/><Relationship Id="rId189" Type="http://schemas.openxmlformats.org/officeDocument/2006/relationships/hyperlink" Target="https://docs.google.com/spreadsheets/d/1HvFNHtfcXexeNye8TRS-ICGkIi8mXnub/edit?usp=sharing&amp;ouid=115602453726005426174&amp;rtpof=true&amp;sd=true" TargetMode="External"/><Relationship Id="rId188" Type="http://schemas.openxmlformats.org/officeDocument/2006/relationships/hyperlink" Target="https://drive.google.com/file/d/1jAEoImSTlhWpl16AobzYZcHyq70qy50G/view?usp=sharing" TargetMode="External"/><Relationship Id="rId183" Type="http://schemas.openxmlformats.org/officeDocument/2006/relationships/hyperlink" Target="https://drive.google.com/file/d/1p59vwIa8wYG54AhURbRDtRJmE7BLHTQp/view?usp=sharing" TargetMode="External"/><Relationship Id="rId182" Type="http://schemas.openxmlformats.org/officeDocument/2006/relationships/hyperlink" Target="https://drive.google.com/file/d/1U6kQ16Nl0bPv4LE3a5pi-HsA9S2qOJIn/view?usp=sharing" TargetMode="External"/><Relationship Id="rId181" Type="http://schemas.openxmlformats.org/officeDocument/2006/relationships/hyperlink" Target="https://drive.google.com/file/d/1EkknKPbmRWSokudJllvaG1qKf2Sr_Ju7/view?usp=sharing" TargetMode="External"/><Relationship Id="rId180" Type="http://schemas.openxmlformats.org/officeDocument/2006/relationships/hyperlink" Target="https://drive.google.com/file/d/1Vg3gxWjTKsXfYuSaeQbw_XFAnibzG_0G/view?usp=sharing" TargetMode="External"/><Relationship Id="rId176" Type="http://schemas.openxmlformats.org/officeDocument/2006/relationships/hyperlink" Target="https://drive.google.com/file/d/19Pg5m1jXILZ4X-b9VCjDayEGXBdaQwyu/view?usp=sharing" TargetMode="External"/><Relationship Id="rId297" Type="http://schemas.openxmlformats.org/officeDocument/2006/relationships/hyperlink" Target="https://drive.google.com/file/d/1D7q0KXXGJqohfyTzZjBT5Gf3zzUD45Xd/view?usp=sharing" TargetMode="External"/><Relationship Id="rId175" Type="http://schemas.openxmlformats.org/officeDocument/2006/relationships/hyperlink" Target="https://drive.google.com/file/d/1ebua2Zko-b3CHCrLhDMVWckngzjUxIOy/view?usp=sharing" TargetMode="External"/><Relationship Id="rId296" Type="http://schemas.openxmlformats.org/officeDocument/2006/relationships/hyperlink" Target="https://drive.google.com/file/d/1lwjP7-Fzf-bKb41SDYnnETqkU0xP8tjf/view?usp=sharing" TargetMode="External"/><Relationship Id="rId174" Type="http://schemas.openxmlformats.org/officeDocument/2006/relationships/hyperlink" Target="https://drive.google.com/file/d/1GlVO-t-DSUvEfHirUHP7__ULH5-KE2pT/view?usp=sharing" TargetMode="External"/><Relationship Id="rId295" Type="http://schemas.openxmlformats.org/officeDocument/2006/relationships/hyperlink" Target="https://docs.google.com/document/d/14dRErhD7dHR8w_tGLr5HrcUuAnCOJ8e-/edit?usp=sharing&amp;ouid=115602453726005426174&amp;rtpof=true&amp;sd=true" TargetMode="External"/><Relationship Id="rId173" Type="http://schemas.openxmlformats.org/officeDocument/2006/relationships/hyperlink" Target="https://drive.google.com/file/d/1kCiokTXnmhJcpqqWwl2fSClzvo2GJkM4/view?usp=sharing" TargetMode="External"/><Relationship Id="rId294" Type="http://schemas.openxmlformats.org/officeDocument/2006/relationships/hyperlink" Target="https://docs.google.com/document/d/1JTIe5aF9O6etw0UWNgFbBVbikFxD4HDz/edit?usp=sharing&amp;ouid=115602453726005426174&amp;rtpof=true&amp;sd=true" TargetMode="External"/><Relationship Id="rId179" Type="http://schemas.openxmlformats.org/officeDocument/2006/relationships/hyperlink" Target="https://drive.google.com/file/d/1EifAyB3JrLpwp7_HQdlTX_pfG2AzQV-E/view?usp=sharing" TargetMode="External"/><Relationship Id="rId178" Type="http://schemas.openxmlformats.org/officeDocument/2006/relationships/hyperlink" Target="https://drive.google.com/file/d/1kJfgO2OUgCjiQpGUJIjhtriWC0JLcHTM/view?usp=sharing" TargetMode="External"/><Relationship Id="rId299" Type="http://schemas.openxmlformats.org/officeDocument/2006/relationships/hyperlink" Target="https://drive.google.com/file/d/1OM5L04-CMbd4kIkZ9_DeWiPt03Pkva3k/view?usp=sharing" TargetMode="External"/><Relationship Id="rId177" Type="http://schemas.openxmlformats.org/officeDocument/2006/relationships/hyperlink" Target="https://drive.google.com/file/d/1dGdXjMxdOwyV109VIKLlfTUO7DS_QzNW/view?usp=sharing" TargetMode="External"/><Relationship Id="rId298" Type="http://schemas.openxmlformats.org/officeDocument/2006/relationships/hyperlink" Target="https://drive.google.com/file/d/1M-QwbVK9HM7Y59nWjuCeW8jXajs3UQcS/view?usp=sharing" TargetMode="External"/><Relationship Id="rId198" Type="http://schemas.openxmlformats.org/officeDocument/2006/relationships/hyperlink" Target="https://drive.google.com/file/d/1CU9Zr1sHp3KRW73S-RDQzNjlWrbisbSZ/view?usp=sharing" TargetMode="External"/><Relationship Id="rId197" Type="http://schemas.openxmlformats.org/officeDocument/2006/relationships/hyperlink" Target="https://docs.google.com/spreadsheets/d/1VM4FqKzSiqW3UljVXyPezEN0RStHiSNg/edit?usp=sharing&amp;ouid=115602453726005426174&amp;rtpof=true&amp;sd=true" TargetMode="External"/><Relationship Id="rId196" Type="http://schemas.openxmlformats.org/officeDocument/2006/relationships/hyperlink" Target="https://drive.google.com/file/d/1Drq2Ruer7If9JyErBSJDcDfb1mG_Oh01/view?usp=sharing" TargetMode="External"/><Relationship Id="rId195" Type="http://schemas.openxmlformats.org/officeDocument/2006/relationships/hyperlink" Target="https://docs.google.com/spreadsheets/d/174mqzPIvH8xb8sVh_OsQjSbGtzZYVgB_/edit?usp=sharing&amp;ouid=115602453726005426174&amp;rtpof=true&amp;sd=true" TargetMode="External"/><Relationship Id="rId199" Type="http://schemas.openxmlformats.org/officeDocument/2006/relationships/hyperlink" Target="https://docs.google.com/spreadsheets/d/1MGgMgI7uwIuSZ29mnVyS7GOlyboG3enU/edit?usp=sharing&amp;ouid=115602453726005426174&amp;rtpof=true&amp;sd=true" TargetMode="External"/><Relationship Id="rId150" Type="http://schemas.openxmlformats.org/officeDocument/2006/relationships/hyperlink" Target="https://docs.google.com/document/d/1MjkHP9Z4Rd6mKQTUgXAAfhgwRasSaGrQ7zxvXKeiGks/view" TargetMode="External"/><Relationship Id="rId271" Type="http://schemas.openxmlformats.org/officeDocument/2006/relationships/hyperlink" Target="https://drive.google.com/file/d/1OjHu6ObjEXvRXam2_hVQGaIUekuzi6B_/view?usp=sharing" TargetMode="External"/><Relationship Id="rId392" Type="http://schemas.openxmlformats.org/officeDocument/2006/relationships/hyperlink" Target="https://docs.google.com/presentation/d/19d-qpYfdsOu7vMXb7TNlPyzITshXg4U7/edit?usp=sharing&amp;ouid=115602453726005426174&amp;rtpof=true&amp;sd=true" TargetMode="External"/><Relationship Id="rId270" Type="http://schemas.openxmlformats.org/officeDocument/2006/relationships/hyperlink" Target="https://drive.google.com/file/d/1TmWN_0E6AZsyqbymnn1XhsdLeD3aa1VV/view?usp=sharing" TargetMode="External"/><Relationship Id="rId391" Type="http://schemas.openxmlformats.org/officeDocument/2006/relationships/hyperlink" Target="https://drive.google.com/file/d/1EujU0up3Wf5GIKBXj_OMD8K1Piw1VXrT/view?usp=sharing" TargetMode="External"/><Relationship Id="rId390" Type="http://schemas.openxmlformats.org/officeDocument/2006/relationships/hyperlink" Target="https://drive.google.com/file/d/1T_4RYOYfS0ruPDjSB10sQ97JOc1D3nDF/view?usp=sharing" TargetMode="External"/><Relationship Id="rId1" Type="http://schemas.openxmlformats.org/officeDocument/2006/relationships/comments" Target="../comments1.xml"/><Relationship Id="rId2" Type="http://schemas.openxmlformats.org/officeDocument/2006/relationships/hyperlink" Target="https://sites.google.com/view/gifboothexperience/home" TargetMode="External"/><Relationship Id="rId3" Type="http://schemas.openxmlformats.org/officeDocument/2006/relationships/hyperlink" Target="https://drive.google.com/drive/folders/1hmnsJxWocTImtqFacZpfAJ26lSYerX-0?usp=sharing" TargetMode="External"/><Relationship Id="rId149" Type="http://schemas.openxmlformats.org/officeDocument/2006/relationships/hyperlink" Target="https://docs.google.com/document/d/1MjkHP9Z4Rd6mKQTUgXAAfhgwRasSaGrQ7zxvXKeiGks/edit?usp=sharing" TargetMode="External"/><Relationship Id="rId4" Type="http://schemas.openxmlformats.org/officeDocument/2006/relationships/hyperlink" Target="https://news.google.com/rss/search?q=photobooth" TargetMode="External"/><Relationship Id="rId148" Type="http://schemas.openxmlformats.org/officeDocument/2006/relationships/hyperlink" Target="https://docs.google.com/presentation/d/1LpLSkOhtpCBf6XtVzNWQ4n0KDSmgA4LEjnotGvIld2A/htmlpresent" TargetMode="External"/><Relationship Id="rId269" Type="http://schemas.openxmlformats.org/officeDocument/2006/relationships/hyperlink" Target="https://drive.google.com/file/d/1CN_W0hzSeByyBrvdbAJwcDZGcTOWkDOH/view?usp=sharing" TargetMode="External"/><Relationship Id="rId9" Type="http://schemas.openxmlformats.org/officeDocument/2006/relationships/hyperlink" Target="https://drive.google.com/file/d/1eDzsn_pGOmfOvomF8B6FVFHQqamiauwb/view?usp=sharing" TargetMode="External"/><Relationship Id="rId143" Type="http://schemas.openxmlformats.org/officeDocument/2006/relationships/hyperlink" Target="https://docs.google.com/presentation/d/1H-FOOT3Fe_o8rWEkLmtrfTKe2GkoWFKhP_qDjDbgKk0/htmlpresent" TargetMode="External"/><Relationship Id="rId264" Type="http://schemas.openxmlformats.org/officeDocument/2006/relationships/hyperlink" Target="https://drive.google.com/file/d/1yap7s47m0JvzziFei9g04D5ChC0uTCD7/view?usp=sharing" TargetMode="External"/><Relationship Id="rId385" Type="http://schemas.openxmlformats.org/officeDocument/2006/relationships/hyperlink" Target="https://drive.google.com/file/d/1AVyqzjgJdME9Kv08jmQL3vtciNqQqbrp/view?usp=sharing" TargetMode="External"/><Relationship Id="rId142" Type="http://schemas.openxmlformats.org/officeDocument/2006/relationships/hyperlink" Target="https://docs.google.com/presentation/d/1H-FOOT3Fe_o8rWEkLmtrfTKe2GkoWFKhP_qDjDbgKk0/view" TargetMode="External"/><Relationship Id="rId263" Type="http://schemas.openxmlformats.org/officeDocument/2006/relationships/hyperlink" Target="https://drive.google.com/file/d/1OhpnjskBmqaJMSzOo_rntesGyZClGndB/view?usp=sharing" TargetMode="External"/><Relationship Id="rId384" Type="http://schemas.openxmlformats.org/officeDocument/2006/relationships/hyperlink" Target="https://docs.google.com/presentation/d/13zCdEqwAyH55UTj6MJ8_uTe-ypw2HEHz/edit?usp=sharing&amp;ouid=115602453726005426174&amp;rtpof=true&amp;sd=true" TargetMode="External"/><Relationship Id="rId141" Type="http://schemas.openxmlformats.org/officeDocument/2006/relationships/hyperlink" Target="https://docs.google.com/presentation/d/1H-FOOT3Fe_o8rWEkLmtrfTKe2GkoWFKhP_qDjDbgKk0/edit?usp=sharing" TargetMode="External"/><Relationship Id="rId262" Type="http://schemas.openxmlformats.org/officeDocument/2006/relationships/hyperlink" Target="https://drive.google.com/file/d/1ESZhgx4-wrrDio_9d7tvV1SYbR7R6D9J/view?usp=sharing" TargetMode="External"/><Relationship Id="rId383" Type="http://schemas.openxmlformats.org/officeDocument/2006/relationships/hyperlink" Target="https://drive.google.com/file/d/18tc5urUiVqt0ohet8eitZJXCl_CAuyfW/view?usp=sharing" TargetMode="External"/><Relationship Id="rId140" Type="http://schemas.openxmlformats.org/officeDocument/2006/relationships/hyperlink" Target="https://docs.google.com/document/d/1rLWRS_-H7sjCFc8gZUcRJP6joj518SSFXg6qp2CX74g/view" TargetMode="External"/><Relationship Id="rId261" Type="http://schemas.openxmlformats.org/officeDocument/2006/relationships/hyperlink" Target="https://drive.google.com/file/d/1KEJ-SIe9eqg62baKuoa_r41ixpQ_u_By/view?usp=sharing" TargetMode="External"/><Relationship Id="rId382" Type="http://schemas.openxmlformats.org/officeDocument/2006/relationships/hyperlink" Target="https://drive.google.com/file/d/1pzfkKIH5OI3EHbTzMCCnDm2_oajDYs2i/view?usp=sharing" TargetMode="External"/><Relationship Id="rId5" Type="http://schemas.openxmlformats.org/officeDocument/2006/relationships/hyperlink" Target="https://drive.google.com/drive/folders/110LH-sU7_fsad0wXitaUFoy3Hn8fLSeq?usp=sharing" TargetMode="External"/><Relationship Id="rId147" Type="http://schemas.openxmlformats.org/officeDocument/2006/relationships/hyperlink" Target="https://docs.google.com/presentation/d/1LpLSkOhtpCBf6XtVzNWQ4n0KDSmgA4LEjnotGvIld2A/view" TargetMode="External"/><Relationship Id="rId268" Type="http://schemas.openxmlformats.org/officeDocument/2006/relationships/hyperlink" Target="https://drive.google.com/file/d/12YL44iz6LCzYErr5L4x4Sqt6Hynon3Js/view?usp=sharing" TargetMode="External"/><Relationship Id="rId389" Type="http://schemas.openxmlformats.org/officeDocument/2006/relationships/hyperlink" Target="https://drive.google.com/file/d/1Glp04LPnDptE5dd8VdNGeTFEgUnyoxo1/view?usp=sharing" TargetMode="External"/><Relationship Id="rId6" Type="http://schemas.openxmlformats.org/officeDocument/2006/relationships/hyperlink" Target="https://drive.google.com/drive/folders/1_7YVoOzVzYTszazB5kYqlWLh-Q_9eur6?usp=sharing" TargetMode="External"/><Relationship Id="rId146" Type="http://schemas.openxmlformats.org/officeDocument/2006/relationships/hyperlink" Target="https://docs.google.com/presentation/d/1LpLSkOhtpCBf6XtVzNWQ4n0KDSmgA4LEjnotGvIld2A/edit?usp=sharing" TargetMode="External"/><Relationship Id="rId267" Type="http://schemas.openxmlformats.org/officeDocument/2006/relationships/hyperlink" Target="https://drive.google.com/file/d/1ITuGBWPqeX3G8f3sQg5-j543BFagIf1-/view?usp=sharing" TargetMode="External"/><Relationship Id="rId388" Type="http://schemas.openxmlformats.org/officeDocument/2006/relationships/hyperlink" Target="https://docs.google.com/presentation/d/1Dk1QeBOH7kFptaQDNZHqh8fsCY7BCpze/edit?usp=sharing&amp;ouid=115602453726005426174&amp;rtpof=true&amp;sd=true" TargetMode="External"/><Relationship Id="rId7" Type="http://schemas.openxmlformats.org/officeDocument/2006/relationships/hyperlink" Target="https://drive.google.com/drive/folders/1kS9PjLXmzMutWkXBaln1WQQPQCs3WsEE?usp=sharing" TargetMode="External"/><Relationship Id="rId145" Type="http://schemas.openxmlformats.org/officeDocument/2006/relationships/hyperlink" Target="https://docs.google.com/document/d/1o6RbvslsqvVkAURZ3_gw2uk_nWEUew4SB7ioa4v7q8Q/view" TargetMode="External"/><Relationship Id="rId266" Type="http://schemas.openxmlformats.org/officeDocument/2006/relationships/hyperlink" Target="https://drive.google.com/file/d/1Eotebi-Q5bebxPTYsT-47C1tx5cORgKT/view?usp=sharing" TargetMode="External"/><Relationship Id="rId387" Type="http://schemas.openxmlformats.org/officeDocument/2006/relationships/hyperlink" Target="https://drive.google.com/file/d/1_FbXO24Vc_kKP0YF-ssU53AaHwyuhJhc/view?usp=sharing" TargetMode="External"/><Relationship Id="rId8" Type="http://schemas.openxmlformats.org/officeDocument/2006/relationships/hyperlink" Target="https://drive.google.com/drive/folders/1FiOiFwuAR_oayruMJCozYN-ZZAP7O8G6?usp=sharing" TargetMode="External"/><Relationship Id="rId144" Type="http://schemas.openxmlformats.org/officeDocument/2006/relationships/hyperlink" Target="https://docs.google.com/document/d/1o6RbvslsqvVkAURZ3_gw2uk_nWEUew4SB7ioa4v7q8Q/edit?usp=sharing" TargetMode="External"/><Relationship Id="rId265" Type="http://schemas.openxmlformats.org/officeDocument/2006/relationships/hyperlink" Target="https://drive.google.com/file/d/1eDYH6bh-hkg1CFn7RHeT_Kt7snDLP3t-/view?usp=sharing" TargetMode="External"/><Relationship Id="rId386" Type="http://schemas.openxmlformats.org/officeDocument/2006/relationships/hyperlink" Target="https://drive.google.com/file/d/1Emheb1zrxQyMlxOVmyJZprHTZSauEdhU/view?usp=sharing" TargetMode="External"/><Relationship Id="rId260" Type="http://schemas.openxmlformats.org/officeDocument/2006/relationships/hyperlink" Target="https://drive.google.com/file/d/1QFKJ4CCMoUpVe9SEUkZ3iZR7kJVxXeHO/view?usp=sharing" TargetMode="External"/><Relationship Id="rId381" Type="http://schemas.openxmlformats.org/officeDocument/2006/relationships/hyperlink" Target="https://drive.google.com/file/d/1kuNlGU1Kkj06B5zpLRxnyit-aJV7jA5W/view?usp=sharing" TargetMode="External"/><Relationship Id="rId380" Type="http://schemas.openxmlformats.org/officeDocument/2006/relationships/hyperlink" Target="https://docs.google.com/presentation/d/1rD4Nd5u7rbpx_iLV1jSOSNc7U4cf8wMg/edit?usp=sharing&amp;ouid=115602453726005426174&amp;rtpof=true&amp;sd=true" TargetMode="External"/><Relationship Id="rId139" Type="http://schemas.openxmlformats.org/officeDocument/2006/relationships/hyperlink" Target="https://docs.google.com/document/d/1rLWRS_-H7sjCFc8gZUcRJP6joj518SSFXg6qp2CX74g/edit?usp=sharing" TargetMode="External"/><Relationship Id="rId138" Type="http://schemas.openxmlformats.org/officeDocument/2006/relationships/hyperlink" Target="https://drive.google.com/file/d/1ceEf8Ve7-F9vXL4zuQi5StR2uPeaagHp/view?usp=sharing" TargetMode="External"/><Relationship Id="rId259" Type="http://schemas.openxmlformats.org/officeDocument/2006/relationships/hyperlink" Target="https://drive.google.com/file/d/1giHXFZ4Oiqrk0gz8AOzLc5U96a9apUz1/view?usp=sharing" TargetMode="External"/><Relationship Id="rId137" Type="http://schemas.openxmlformats.org/officeDocument/2006/relationships/hyperlink" Target="https://drive.google.com/file/d/1hcPHJ0JetsVrNxd9CmrUn1QI6HBH7TF9/view?usp=sharing" TargetMode="External"/><Relationship Id="rId258" Type="http://schemas.openxmlformats.org/officeDocument/2006/relationships/hyperlink" Target="https://drive.google.com/file/d/19D0a6UvTgwV96M0TfSrHlJ2ShHlOvRKt/view?usp=sharing" TargetMode="External"/><Relationship Id="rId379" Type="http://schemas.openxmlformats.org/officeDocument/2006/relationships/hyperlink" Target="https://drive.google.com/file/d/19Of58coxXrGVeTt8DRSv9WeLhCkNBdZ-/view?usp=sharing" TargetMode="External"/><Relationship Id="rId132" Type="http://schemas.openxmlformats.org/officeDocument/2006/relationships/hyperlink" Target="https://docs.google.com/document/d/1RVJxIy9ULNqzJgbIs825ZppwZrAqBiu3r7AxGCeAUnE/view" TargetMode="External"/><Relationship Id="rId253" Type="http://schemas.openxmlformats.org/officeDocument/2006/relationships/hyperlink" Target="https://drive.google.com/file/d/1U5pKN7IHhbvpH5UahDfqsQugkl1scbcO/view?usp=sharing" TargetMode="External"/><Relationship Id="rId374" Type="http://schemas.openxmlformats.org/officeDocument/2006/relationships/hyperlink" Target="https://drive.google.com/file/d/1hP8r5a5xL84lGtbtkcYS8fq-cCagxFmy/view?usp=sharing" TargetMode="External"/><Relationship Id="rId495" Type="http://schemas.openxmlformats.org/officeDocument/2006/relationships/hyperlink" Target="http://redondobeach360photoboothrental.blogspot.com/2025/06/unique-photo-booth-alternatives-ai.html" TargetMode="External"/><Relationship Id="rId131" Type="http://schemas.openxmlformats.org/officeDocument/2006/relationships/hyperlink" Target="https://docs.google.com/document/d/1RVJxIy9ULNqzJgbIs825ZppwZrAqBiu3r7AxGCeAUnE/edit?usp=sharing" TargetMode="External"/><Relationship Id="rId252" Type="http://schemas.openxmlformats.org/officeDocument/2006/relationships/hyperlink" Target="https://drive.google.com/file/d/1SKfz5JncrYuTwdfvRamy8GaxxYOeszLW/view?usp=sharing" TargetMode="External"/><Relationship Id="rId373" Type="http://schemas.openxmlformats.org/officeDocument/2006/relationships/hyperlink" Target="https://drive.google.com/file/d/155u9DzzMb06kXuauwWh2OIiOXrOC2FeO/view?usp=sharing" TargetMode="External"/><Relationship Id="rId494" Type="http://schemas.openxmlformats.org/officeDocument/2006/relationships/hyperlink" Target="http://redondobeach360photoboothrental.blogspot.com/2025/06/hire-ai-robotic-sketch-artist-for.html" TargetMode="External"/><Relationship Id="rId130" Type="http://schemas.openxmlformats.org/officeDocument/2006/relationships/hyperlink" Target="https://docs.google.com/presentation/d/1uU9iQDT3TZWG6fROGKvfOgeRzFTJot6dochrPOiPHEc/htmlpresent" TargetMode="External"/><Relationship Id="rId251" Type="http://schemas.openxmlformats.org/officeDocument/2006/relationships/hyperlink" Target="https://drive.google.com/file/d/14BNX9jJQqVySx_GhFyq6g8vvdzvpxJ6x/view?usp=sharing" TargetMode="External"/><Relationship Id="rId372" Type="http://schemas.openxmlformats.org/officeDocument/2006/relationships/hyperlink" Target="https://docs.google.com/presentation/d/1uUKgzZaFmRbW3L2KDp2m7dpwITtZAu8i/edit?usp=sharing&amp;ouid=115602453726005426174&amp;rtpof=true&amp;sd=true" TargetMode="External"/><Relationship Id="rId493" Type="http://schemas.openxmlformats.org/officeDocument/2006/relationships/hyperlink" Target="http://redondobeach360photoboothrental.blogspot.com/2025/06/ai-artificial-intelligence-photo-booth.html" TargetMode="External"/><Relationship Id="rId250" Type="http://schemas.openxmlformats.org/officeDocument/2006/relationships/hyperlink" Target="https://drive.google.com/file/d/1cLifwZlZe5rSHi9AZ5P1HuLts1-5tMXQ/view?usp=sharing" TargetMode="External"/><Relationship Id="rId371" Type="http://schemas.openxmlformats.org/officeDocument/2006/relationships/hyperlink" Target="https://drive.google.com/file/d/1FmlEc1wAKlZfYbwNV34xhAcXicwE9vlc/view?usp=sharing" TargetMode="External"/><Relationship Id="rId492" Type="http://schemas.openxmlformats.org/officeDocument/2006/relationships/hyperlink" Target="http://selfiestationrentallosangeles.blogspot.com/2025/06/memorable-event-experiences-waldorf.html" TargetMode="External"/><Relationship Id="rId136" Type="http://schemas.openxmlformats.org/officeDocument/2006/relationships/hyperlink" Target="https://drive.google.com/file/d/1c0kGPc7fP5JXkvtAKc4kOaMMBSbNmGKs/view?usp=sharing" TargetMode="External"/><Relationship Id="rId257" Type="http://schemas.openxmlformats.org/officeDocument/2006/relationships/hyperlink" Target="https://drive.google.com/file/d/1EVjF7ZHDpqVcgUolSkTUBwoQ4nXMEwaZ/view?usp=sharing" TargetMode="External"/><Relationship Id="rId378" Type="http://schemas.openxmlformats.org/officeDocument/2006/relationships/hyperlink" Target="https://drive.google.com/file/d/1XIWe0f7pQmdal1cFhI9Ts89_gdp9TmTB/view?usp=sharing" TargetMode="External"/><Relationship Id="rId499" Type="http://schemas.openxmlformats.org/officeDocument/2006/relationships/hyperlink" Target="http://redondobeach360photoboothrental.blogspot.com/2025/06/live-robotic-artist-for-hire-waldorf.html" TargetMode="External"/><Relationship Id="rId135" Type="http://schemas.openxmlformats.org/officeDocument/2006/relationships/hyperlink" Target="https://docs.google.com/presentation/d/1HGVr8BiiSR7sMLwuH6F9rLva99xW-2YZnfGncGDI95g/htmlpresent" TargetMode="External"/><Relationship Id="rId256" Type="http://schemas.openxmlformats.org/officeDocument/2006/relationships/hyperlink" Target="https://drive.google.com/file/d/1A1xDv8jmWhLQsRrrKmlEUmZ1Om2MxcFW/view?usp=sharing" TargetMode="External"/><Relationship Id="rId377" Type="http://schemas.openxmlformats.org/officeDocument/2006/relationships/hyperlink" Target="https://drive.google.com/file/d/1mANzwulKdwQLxnhfL1jHpo6Pbh_89_s5/view?usp=sharing" TargetMode="External"/><Relationship Id="rId498" Type="http://schemas.openxmlformats.org/officeDocument/2006/relationships/hyperlink" Target="http://redondobeach360photoboothrental.blogspot.com/2025/06/ai-powered-portraits-waldorf-astoria.html" TargetMode="External"/><Relationship Id="rId134" Type="http://schemas.openxmlformats.org/officeDocument/2006/relationships/hyperlink" Target="https://docs.google.com/presentation/d/1HGVr8BiiSR7sMLwuH6F9rLva99xW-2YZnfGncGDI95g/view" TargetMode="External"/><Relationship Id="rId255" Type="http://schemas.openxmlformats.org/officeDocument/2006/relationships/hyperlink" Target="https://drive.google.com/file/d/1V3TLOlPGzYEJAOVP9O_ZMB5BNrB24OWF/view?usp=sharing" TargetMode="External"/><Relationship Id="rId376" Type="http://schemas.openxmlformats.org/officeDocument/2006/relationships/hyperlink" Target="https://docs.google.com/presentation/d/17YEGAB2Dw34D-CuOdVqxZ8Df1ricMY9t/edit?usp=sharing&amp;ouid=115602453726005426174&amp;rtpof=true&amp;sd=true" TargetMode="External"/><Relationship Id="rId497" Type="http://schemas.openxmlformats.org/officeDocument/2006/relationships/hyperlink" Target="http://redondobeach360photoboothrental.blogspot.com/2025/06/live-ai-drawing-waldorf-astoria-beverly.html" TargetMode="External"/><Relationship Id="rId133" Type="http://schemas.openxmlformats.org/officeDocument/2006/relationships/hyperlink" Target="https://docs.google.com/presentation/d/1HGVr8BiiSR7sMLwuH6F9rLva99xW-2YZnfGncGDI95g/edit?usp=sharing" TargetMode="External"/><Relationship Id="rId254" Type="http://schemas.openxmlformats.org/officeDocument/2006/relationships/hyperlink" Target="https://drive.google.com/file/d/1Rw_5a-s8LxNjg5vEzlZv8ph_jsP50SDY/view?usp=sharing" TargetMode="External"/><Relationship Id="rId375" Type="http://schemas.openxmlformats.org/officeDocument/2006/relationships/hyperlink" Target="https://drive.google.com/file/d/1vTJBlbXyDXdUx8kSGOS32uENy6TjC6l8/view?usp=sharing" TargetMode="External"/><Relationship Id="rId496" Type="http://schemas.openxmlformats.org/officeDocument/2006/relationships/hyperlink" Target="http://redondobeach360photoboothrental.blogspot.com/2025/06/robot-sketch-artist-waldorf-astoria.html" TargetMode="External"/><Relationship Id="rId172" Type="http://schemas.openxmlformats.org/officeDocument/2006/relationships/hyperlink" Target="https://drive.google.com/file/d/1AIjlVCkoL3xzc6NA39vVcDW3rq9SL0F9/view?usp=sharing" TargetMode="External"/><Relationship Id="rId293" Type="http://schemas.openxmlformats.org/officeDocument/2006/relationships/hyperlink" Target="https://docs.google.com/document/d/17XSHa2dEj3ih1UvoHOi2BjKEt97imFcz/edit?usp=sharing&amp;ouid=115602453726005426174&amp;rtpof=true&amp;sd=true" TargetMode="External"/><Relationship Id="rId171" Type="http://schemas.openxmlformats.org/officeDocument/2006/relationships/hyperlink" Target="https://drive.google.com/file/d/1bQpdtc2xCErGWlCXvofft5oVdS60HVgU/view?usp=sharing" TargetMode="External"/><Relationship Id="rId292" Type="http://schemas.openxmlformats.org/officeDocument/2006/relationships/hyperlink" Target="https://docs.google.com/document/d/1cfp3I1d_6hieiedGEb_Qfnakca0mLvkR/edit?usp=sharing&amp;ouid=115602453726005426174&amp;rtpof=true&amp;sd=true" TargetMode="External"/><Relationship Id="rId170" Type="http://schemas.openxmlformats.org/officeDocument/2006/relationships/hyperlink" Target="https://drive.google.com/file/d/1-c5Ygsn3B_QnY4uaDXit4FxuMFNKlz63/view?usp=sharing" TargetMode="External"/><Relationship Id="rId291" Type="http://schemas.openxmlformats.org/officeDocument/2006/relationships/hyperlink" Target="https://docs.google.com/document/d/1695Vsqe8oBQZEe0pQO_Hy1xBVegtiQBy/edit?usp=sharing&amp;ouid=115602453726005426174&amp;rtpof=true&amp;sd=true" TargetMode="External"/><Relationship Id="rId290" Type="http://schemas.openxmlformats.org/officeDocument/2006/relationships/hyperlink" Target="https://docs.google.com/document/d/1pioGWVTt-ykph5wNa7VkYJKnYiJRTEHn/edit?usp=sharing&amp;ouid=115602453726005426174&amp;rtpof=true&amp;sd=true" TargetMode="External"/><Relationship Id="rId165" Type="http://schemas.openxmlformats.org/officeDocument/2006/relationships/hyperlink" Target="https://docs.google.com/presentation/d/1HnxALRB11R5op56gOaS_wd2R6RmN9KEG39YRnVSZ4SE/htmlpresent" TargetMode="External"/><Relationship Id="rId286" Type="http://schemas.openxmlformats.org/officeDocument/2006/relationships/hyperlink" Target="https://docs.google.com/document/d/1M5kucBOHcrW955ScMduTK5w7fMZ0LBi8/edit?usp=sharing&amp;ouid=115602453726005426174&amp;rtpof=true&amp;sd=true" TargetMode="External"/><Relationship Id="rId164" Type="http://schemas.openxmlformats.org/officeDocument/2006/relationships/hyperlink" Target="https://docs.google.com/presentation/d/1HnxALRB11R5op56gOaS_wd2R6RmN9KEG39YRnVSZ4SE/view" TargetMode="External"/><Relationship Id="rId285" Type="http://schemas.openxmlformats.org/officeDocument/2006/relationships/hyperlink" Target="https://docs.google.com/document/d/1CMFMY6UKxaaGQgUo6DDWwv95EYSNMnN5/edit?usp=sharing&amp;ouid=115602453726005426174&amp;rtpof=true&amp;sd=true" TargetMode="External"/><Relationship Id="rId163" Type="http://schemas.openxmlformats.org/officeDocument/2006/relationships/hyperlink" Target="https://docs.google.com/presentation/d/1HnxALRB11R5op56gOaS_wd2R6RmN9KEG39YRnVSZ4SE/edit?usp=sharing" TargetMode="External"/><Relationship Id="rId284" Type="http://schemas.openxmlformats.org/officeDocument/2006/relationships/hyperlink" Target="https://docs.google.com/document/d/1UsPj0EzeZQ82qIAp7nQZ1oW2RtmHGHnv/edit?usp=sharing&amp;ouid=115602453726005426174&amp;rtpof=true&amp;sd=true" TargetMode="External"/><Relationship Id="rId162" Type="http://schemas.openxmlformats.org/officeDocument/2006/relationships/hyperlink" Target="https://docs.google.com/document/d/1B1mX8ap7IFm3ms6n-a6M5tn7MiGRTr8OyiflokNV_0o/view" TargetMode="External"/><Relationship Id="rId283" Type="http://schemas.openxmlformats.org/officeDocument/2006/relationships/hyperlink" Target="https://docs.google.com/document/d/1yjyW5J_AFuMdV59RomTUGG1U0BzStgmC/edit?usp=sharing&amp;ouid=115602453726005426174&amp;rtpof=true&amp;sd=true" TargetMode="External"/><Relationship Id="rId169" Type="http://schemas.openxmlformats.org/officeDocument/2006/relationships/hyperlink" Target="https://drive.google.com/file/d/1LWFnMXkxXf5JpjOcf5pPxGDnKtJ6GdL4/view?usp=sharing" TargetMode="External"/><Relationship Id="rId168" Type="http://schemas.openxmlformats.org/officeDocument/2006/relationships/hyperlink" Target="https://drive.google.com/file/d/1BCBs85peN8zuSSzOUNTWytuffazMasnq/view?usp=sharing" TargetMode="External"/><Relationship Id="rId289" Type="http://schemas.openxmlformats.org/officeDocument/2006/relationships/hyperlink" Target="https://docs.google.com/document/d/1oHnVVIwhe5h3-9FcjKBU1q82vHzHTBOE/edit?usp=sharing&amp;ouid=115602453726005426174&amp;rtpof=true&amp;sd=true" TargetMode="External"/><Relationship Id="rId167" Type="http://schemas.openxmlformats.org/officeDocument/2006/relationships/hyperlink" Target="https://drive.google.com/file/d/10w-j08mwdzKiXDaKk_K_7vJ4z8Q16w94/view?usp=sharing" TargetMode="External"/><Relationship Id="rId288" Type="http://schemas.openxmlformats.org/officeDocument/2006/relationships/hyperlink" Target="https://docs.google.com/document/d/1_jaDWHOHTj9enplx5evEV8smY9r59y1K/edit?usp=sharing&amp;ouid=115602453726005426174&amp;rtpof=true&amp;sd=true" TargetMode="External"/><Relationship Id="rId166" Type="http://schemas.openxmlformats.org/officeDocument/2006/relationships/hyperlink" Target="https://drive.google.com/drive/folders/1xA8kbXrJFEwWEkH_9W4SpUTJRSRZCg0O?usp=sharing" TargetMode="External"/><Relationship Id="rId287" Type="http://schemas.openxmlformats.org/officeDocument/2006/relationships/hyperlink" Target="https://docs.google.com/document/d/1IDMrLmqX_ootnz3n6VtyFgsj3IT1aV4O/edit?usp=sharing&amp;ouid=115602453726005426174&amp;rtpof=true&amp;sd=true" TargetMode="External"/><Relationship Id="rId161" Type="http://schemas.openxmlformats.org/officeDocument/2006/relationships/hyperlink" Target="https://docs.google.com/document/d/1B1mX8ap7IFm3ms6n-a6M5tn7MiGRTr8OyiflokNV_0o/edit?usp=sharing" TargetMode="External"/><Relationship Id="rId282" Type="http://schemas.openxmlformats.org/officeDocument/2006/relationships/hyperlink" Target="https://docs.google.com/document/d/1zmAzf1NprCL063VECLmUAo9cEjySsHgs/edit?usp=sharing&amp;ouid=115602453726005426174&amp;rtpof=true&amp;sd=true" TargetMode="External"/><Relationship Id="rId160" Type="http://schemas.openxmlformats.org/officeDocument/2006/relationships/hyperlink" Target="https://docs.google.com/presentation/d/19d5IH8QPKqEoQJw1_dlFi1TpMClB13upLhh5bBTB42Q/htmlpresent" TargetMode="External"/><Relationship Id="rId281" Type="http://schemas.openxmlformats.org/officeDocument/2006/relationships/hyperlink" Target="https://docs.google.com/document/d/12LCT42mwDrlQ3N7InhYfLYyqzcv-zVM5/edit?usp=sharing&amp;ouid=115602453726005426174&amp;rtpof=true&amp;sd=true" TargetMode="External"/><Relationship Id="rId280" Type="http://schemas.openxmlformats.org/officeDocument/2006/relationships/hyperlink" Target="https://docs.google.com/document/d/1jAw-hFfyptFdo--uWZWHnNtd7tu_z4Bn/edit?usp=sharing&amp;ouid=115602453726005426174&amp;rtpof=true&amp;sd=true" TargetMode="External"/><Relationship Id="rId159" Type="http://schemas.openxmlformats.org/officeDocument/2006/relationships/hyperlink" Target="https://docs.google.com/presentation/d/19d5IH8QPKqEoQJw1_dlFi1TpMClB13upLhh5bBTB42Q/view" TargetMode="External"/><Relationship Id="rId154" Type="http://schemas.openxmlformats.org/officeDocument/2006/relationships/hyperlink" Target="https://drive.google.com/file/d/1A93-1Hgi6cpj7BxjpVTX1GFVxz2c-HLQ/view?usp=sharing" TargetMode="External"/><Relationship Id="rId275" Type="http://schemas.openxmlformats.org/officeDocument/2006/relationships/hyperlink" Target="https://docs.google.com/document/d/1namhyv2yDZ4mwV663sY0rqHwoyguMz4S/edit?usp=sharing&amp;ouid=115602453726005426174&amp;rtpof=true&amp;sd=true" TargetMode="External"/><Relationship Id="rId396" Type="http://schemas.openxmlformats.org/officeDocument/2006/relationships/hyperlink" Target="https://docs.google.com/presentation/d/1z_8rZ0q46oo09tlB-30CL3P_DZHU_cBS/edit?usp=sharing&amp;ouid=115602453726005426174&amp;rtpof=true&amp;sd=true" TargetMode="External"/><Relationship Id="rId153" Type="http://schemas.openxmlformats.org/officeDocument/2006/relationships/hyperlink" Target="https://docs.google.com/presentation/d/17WwQ6_IEUpiZnGce5eR7_a50WXhwl0gCKtJmBlAonlU/htmlpresent" TargetMode="External"/><Relationship Id="rId274" Type="http://schemas.openxmlformats.org/officeDocument/2006/relationships/hyperlink" Target="https://drive.google.com/file/d/1OSgZJbg4ZkoxOQ-zrjEpWkyHIzG0QmzD/view?usp=sharing" TargetMode="External"/><Relationship Id="rId395" Type="http://schemas.openxmlformats.org/officeDocument/2006/relationships/hyperlink" Target="https://drive.google.com/file/d/1nvUUUIgaUzpRFsPTAQYy9JIogDAUYOyZ/view?usp=sharing" TargetMode="External"/><Relationship Id="rId152" Type="http://schemas.openxmlformats.org/officeDocument/2006/relationships/hyperlink" Target="https://docs.google.com/presentation/d/17WwQ6_IEUpiZnGce5eR7_a50WXhwl0gCKtJmBlAonlU/view" TargetMode="External"/><Relationship Id="rId273" Type="http://schemas.openxmlformats.org/officeDocument/2006/relationships/hyperlink" Target="https://drive.google.com/file/d/1VFRbNfwHLe-DUBj3QSiy_ygI3JUqPtjo/view?usp=sharing" TargetMode="External"/><Relationship Id="rId394" Type="http://schemas.openxmlformats.org/officeDocument/2006/relationships/hyperlink" Target="https://drive.google.com/file/d/1lh02BsfhW9IFxrHBePuUHjZXxBynZOzN/view?usp=sharing" TargetMode="External"/><Relationship Id="rId151" Type="http://schemas.openxmlformats.org/officeDocument/2006/relationships/hyperlink" Target="https://docs.google.com/presentation/d/17WwQ6_IEUpiZnGce5eR7_a50WXhwl0gCKtJmBlAonlU/edit?usp=sharing" TargetMode="External"/><Relationship Id="rId272" Type="http://schemas.openxmlformats.org/officeDocument/2006/relationships/hyperlink" Target="https://drive.google.com/file/d/1F54wJFyM-hEqTLRgX2ExpTMO1ZVQFiRr/view?usp=sharing" TargetMode="External"/><Relationship Id="rId393" Type="http://schemas.openxmlformats.org/officeDocument/2006/relationships/hyperlink" Target="https://drive.google.com/file/d/1wY1BMPozw0Lc7BMBBwguda4ip5tHd9aU/view?usp=sharing" TargetMode="External"/><Relationship Id="rId158" Type="http://schemas.openxmlformats.org/officeDocument/2006/relationships/hyperlink" Target="https://docs.google.com/presentation/d/19d5IH8QPKqEoQJw1_dlFi1TpMClB13upLhh5bBTB42Q/edit?usp=sharing" TargetMode="External"/><Relationship Id="rId279" Type="http://schemas.openxmlformats.org/officeDocument/2006/relationships/hyperlink" Target="https://docs.google.com/document/d/1AXeXDxAS8rPADoNK-KSCZtsYFBvJyZAI/edit?usp=sharing&amp;ouid=115602453726005426174&amp;rtpof=true&amp;sd=true" TargetMode="External"/><Relationship Id="rId157" Type="http://schemas.openxmlformats.org/officeDocument/2006/relationships/hyperlink" Target="https://docs.google.com/document/d/1ojrXoD3rAcP6VJgHc3gTNRNuFZMvbj01pELI-fKtDTg/view" TargetMode="External"/><Relationship Id="rId278" Type="http://schemas.openxmlformats.org/officeDocument/2006/relationships/hyperlink" Target="https://docs.google.com/document/d/1Z7tChW4G0Wq6UEHY8Ivn4Hq-s4H4RN0B/edit?usp=sharing&amp;ouid=115602453726005426174&amp;rtpof=true&amp;sd=true" TargetMode="External"/><Relationship Id="rId399" Type="http://schemas.openxmlformats.org/officeDocument/2006/relationships/hyperlink" Target="https://drive.google.com/file/d/16ecfPKrdMfQ2U2nzb0P-ANBa5NJiPhcH/view?usp=sharing" TargetMode="External"/><Relationship Id="rId156" Type="http://schemas.openxmlformats.org/officeDocument/2006/relationships/hyperlink" Target="https://docs.google.com/document/d/1ojrXoD3rAcP6VJgHc3gTNRNuFZMvbj01pELI-fKtDTg/edit?usp=sharing" TargetMode="External"/><Relationship Id="rId277" Type="http://schemas.openxmlformats.org/officeDocument/2006/relationships/hyperlink" Target="https://docs.google.com/document/d/1-CoSmfZX2S04L8yFR8-pLmPwhOBZT6BV/edit?usp=sharing&amp;ouid=115602453726005426174&amp;rtpof=true&amp;sd=true" TargetMode="External"/><Relationship Id="rId398" Type="http://schemas.openxmlformats.org/officeDocument/2006/relationships/hyperlink" Target="https://drive.google.com/file/d/14Nt7SjEzQMSYZlBere5rDtRge2VRFuBW/view?usp=sharing" TargetMode="External"/><Relationship Id="rId155" Type="http://schemas.openxmlformats.org/officeDocument/2006/relationships/hyperlink" Target="https://drive.google.com/file/d/1__mwNsk44QyBE3qJyEvwxxswMx1G4Zx8/view?usp=sharing" TargetMode="External"/><Relationship Id="rId276" Type="http://schemas.openxmlformats.org/officeDocument/2006/relationships/hyperlink" Target="https://docs.google.com/document/d/1q10THCrkk4zTLZGZ2VSzjXgb75LkXX_A/edit?usp=sharing&amp;ouid=115602453726005426174&amp;rtpof=true&amp;sd=true" TargetMode="External"/><Relationship Id="rId397" Type="http://schemas.openxmlformats.org/officeDocument/2006/relationships/hyperlink" Target="https://drive.google.com/file/d/1v1N621EJfvWH-V8DTwEmzwT1yeFOfpv0/view?usp=sharing" TargetMode="External"/><Relationship Id="rId40" Type="http://schemas.openxmlformats.org/officeDocument/2006/relationships/hyperlink" Target="https://docs.google.com/spreadsheets/d/1JBoaGzW8piv00Ek6GFw8Idx6_cOkHWIm383k1S209sE/edit" TargetMode="External"/><Relationship Id="rId42" Type="http://schemas.openxmlformats.org/officeDocument/2006/relationships/hyperlink" Target="https://docs.google.com/spreadsheets/d/1JBoaGzW8piv00Ek6GFw8Idx6_cOkHWIm383k1S209sE/edit" TargetMode="External"/><Relationship Id="rId41" Type="http://schemas.openxmlformats.org/officeDocument/2006/relationships/hyperlink" Target="https://docs.google.com/spreadsheets/d/1JBoaGzW8piv00Ek6GFw8Idx6_cOkHWIm383k1S209sE/edit" TargetMode="External"/><Relationship Id="rId44" Type="http://schemas.openxmlformats.org/officeDocument/2006/relationships/hyperlink" Target="https://docs.google.com/spreadsheets/d/1JBoaGzW8piv00Ek6GFw8Idx6_cOkHWIm383k1S209sE/edit" TargetMode="External"/><Relationship Id="rId43" Type="http://schemas.openxmlformats.org/officeDocument/2006/relationships/hyperlink" Target="https://docs.google.com/spreadsheets/d/1JBoaGzW8piv00Ek6GFw8Idx6_cOkHWIm383k1S209sE/edit" TargetMode="External"/><Relationship Id="rId46" Type="http://schemas.openxmlformats.org/officeDocument/2006/relationships/hyperlink" Target="https://drive.google.com/file/d/1wnKYvZRQyRypuAUX0J2mdS4NhOCYiIeE/view?usp=sharing" TargetMode="External"/><Relationship Id="rId45" Type="http://schemas.openxmlformats.org/officeDocument/2006/relationships/hyperlink" Target="https://drive.google.com/drive/folders/1M9fDGq5vU2PvG4AV_1-y4dvMeWg-Z7jo?usp=sharing" TargetMode="External"/><Relationship Id="rId509" Type="http://schemas.openxmlformats.org/officeDocument/2006/relationships/hyperlink" Target="http://longbeachphotobooth.blogspot.com/2025/06/live-ai-drawing-waldorf-astoria-beverly.html" TargetMode="External"/><Relationship Id="rId508" Type="http://schemas.openxmlformats.org/officeDocument/2006/relationships/hyperlink" Target="http://longbeachphotobooth.blogspot.com/2025/06/robot-sketch-artist-waldorf-astoria.html" TargetMode="External"/><Relationship Id="rId503" Type="http://schemas.openxmlformats.org/officeDocument/2006/relationships/hyperlink" Target="http://redondobeach360photoboothrental.blogspot.com/2025/06/artificial-artist-for-events-waldorf.html" TargetMode="External"/><Relationship Id="rId502" Type="http://schemas.openxmlformats.org/officeDocument/2006/relationships/hyperlink" Target="http://redondobeach360photoboothrental.blogspot.com/2025/06/robotic-art-rental-waldorf-astoria.html" TargetMode="External"/><Relationship Id="rId501" Type="http://schemas.openxmlformats.org/officeDocument/2006/relationships/hyperlink" Target="http://redondobeach360photoboothrental.blogspot.com/2025/06/memorable-event-experiences-waldorf.html" TargetMode="External"/><Relationship Id="rId500" Type="http://schemas.openxmlformats.org/officeDocument/2006/relationships/hyperlink" Target="http://redondobeach360photoboothrental.blogspot.com/2025/06/ai-powered-drawing-robot-waldorf.html" TargetMode="External"/><Relationship Id="rId507" Type="http://schemas.openxmlformats.org/officeDocument/2006/relationships/hyperlink" Target="http://longbeachphotobooth.blogspot.com/2025/06/unique-photo-booth-alternatives-ai.html" TargetMode="External"/><Relationship Id="rId506" Type="http://schemas.openxmlformats.org/officeDocument/2006/relationships/hyperlink" Target="http://longbeachphotobooth.blogspot.com/2025/06/hire-ai-robotic-sketch-artist-for.html" TargetMode="External"/><Relationship Id="rId505" Type="http://schemas.openxmlformats.org/officeDocument/2006/relationships/hyperlink" Target="http://longbeachphotobooth.blogspot.com/2025/06/ai-artificial-intelligence-photo-booth.html" TargetMode="External"/><Relationship Id="rId504" Type="http://schemas.openxmlformats.org/officeDocument/2006/relationships/hyperlink" Target="http://redondobeach360photoboothrental.blogspot.com/2025/06/machine-intelligence-drawing-robot.html" TargetMode="External"/><Relationship Id="rId48" Type="http://schemas.openxmlformats.org/officeDocument/2006/relationships/hyperlink" Target="https://drive.google.com/file/d/1dWIN13DZvaXIom5HYeQWve5j6aBdX-n6/view?usp=sharing" TargetMode="External"/><Relationship Id="rId47" Type="http://schemas.openxmlformats.org/officeDocument/2006/relationships/hyperlink" Target="https://drive.google.com/file/d/10-ia3mBQEFpsWgxWb0Sufs_Nwrrp9wI9/view?usp=sharing" TargetMode="External"/><Relationship Id="rId49" Type="http://schemas.openxmlformats.org/officeDocument/2006/relationships/hyperlink" Target="https://docs.google.com/document/d/1seLHoWTho7AA-S5de7KVKyZgkiSs_IOlhO-jRP6SY7Y/edit?usp=sharing" TargetMode="External"/><Relationship Id="rId31" Type="http://schemas.openxmlformats.org/officeDocument/2006/relationships/hyperlink" Target="https://www.google.com/calendar/event?eid=dDdpNHBwajY0MzNlOGptaW5ldjdxM2FndmcgMzY1M2Q1MmUxMzNmYjFkZTczNGJmYjc0MDdiNGM0YjdkOGQ0YjQ3NzkzYzIwZDFmMDEwZjRhMTNmOGYyNTNmMUBncm91cC5jYWxlbmRhci5nb29nbGUuY29t" TargetMode="External"/><Relationship Id="rId30" Type="http://schemas.openxmlformats.org/officeDocument/2006/relationships/hyperlink" Target="https://www.google.com/calendar/event?eid=c2RpMGR1NHFoNmJnYWN1Y251N2ttOWlkdnMgMzY1M2Q1MmUxMzNmYjFkZTczNGJmYjc0MDdiNGM0YjdkOGQ0YjQ3NzkzYzIwZDFmMDEwZjRhMTNmOGYyNTNmMUBncm91cC5jYWxlbmRhci5nb29nbGUuY29t" TargetMode="External"/><Relationship Id="rId33" Type="http://schemas.openxmlformats.org/officeDocument/2006/relationships/hyperlink" Target="https://www.google.com/calendar/event?eid=a3Q4dXB1dWFndTlzNjhrZG8wZzVkYWNvZWsgMzY1M2Q1MmUxMzNmYjFkZTczNGJmYjc0MDdiNGM0YjdkOGQ0YjQ3NzkzYzIwZDFmMDEwZjRhMTNmOGYyNTNmMUBncm91cC5jYWxlbmRhci5nb29nbGUuY29t" TargetMode="External"/><Relationship Id="rId32" Type="http://schemas.openxmlformats.org/officeDocument/2006/relationships/hyperlink" Target="https://www.google.com/calendar/event?eid=dTBjbzg2a2h2YjBtaXRydWJlbmlhMWYybzggMzY1M2Q1MmUxMzNmYjFkZTczNGJmYjc0MDdiNGM0YjdkOGQ0YjQ3NzkzYzIwZDFmMDEwZjRhMTNmOGYyNTNmMUBncm91cC5jYWxlbmRhci5nb29nbGUuY29t" TargetMode="External"/><Relationship Id="rId35" Type="http://schemas.openxmlformats.org/officeDocument/2006/relationships/hyperlink" Target="https://www.google.com/calendar/event?eid=NmpiNXF0ODQxNWltZGg0aWRxbmptY2M3Ym8gMzY1M2Q1MmUxMzNmYjFkZTczNGJmYjc0MDdiNGM0YjdkOGQ0YjQ3NzkzYzIwZDFmMDEwZjRhMTNmOGYyNTNmMUBncm91cC5jYWxlbmRhci5nb29nbGUuY29t" TargetMode="External"/><Relationship Id="rId34" Type="http://schemas.openxmlformats.org/officeDocument/2006/relationships/hyperlink" Target="https://www.google.com/calendar/event?eid=MjA3MGY2dWc0bXFtMW1sMWtrYnQ4cnZnM3MgMzY1M2Q1MmUxMzNmYjFkZTczNGJmYjc0MDdiNGM0YjdkOGQ0YjQ3NzkzYzIwZDFmMDEwZjRhMTNmOGYyNTNmMUBncm91cC5jYWxlbmRhci5nb29nbGUuY29t" TargetMode="External"/><Relationship Id="rId37" Type="http://schemas.openxmlformats.org/officeDocument/2006/relationships/hyperlink" Target="https://www.google.com/calendar/event?eid=bHBiNWsyampya210YjI4YTdoZ2FoNjIzY28gMzY1M2Q1MmUxMzNmYjFkZTczNGJmYjc0MDdiNGM0YjdkOGQ0YjQ3NzkzYzIwZDFmMDEwZjRhMTNmOGYyNTNmMUBncm91cC5jYWxlbmRhci5nb29nbGUuY29t" TargetMode="External"/><Relationship Id="rId36" Type="http://schemas.openxmlformats.org/officeDocument/2006/relationships/hyperlink" Target="https://www.google.com/calendar/event?eid=MTlpMm9zNGJwYmI3N2kyb3F0NmR0ZTFxdjggMzY1M2Q1MmUxMzNmYjFkZTczNGJmYjc0MDdiNGM0YjdkOGQ0YjQ3NzkzYzIwZDFmMDEwZjRhMTNmOGYyNTNmMUBncm91cC5jYWxlbmRhci5nb29nbGUuY29t" TargetMode="External"/><Relationship Id="rId39" Type="http://schemas.openxmlformats.org/officeDocument/2006/relationships/hyperlink" Target="https://www.google.com/calendar/event?eid=cHZzb2M2MDI2Nm1saHZ2cXMyZ3IyOW9yc3MgMzY1M2Q1MmUxMzNmYjFkZTczNGJmYjc0MDdiNGM0YjdkOGQ0YjQ3NzkzYzIwZDFmMDEwZjRhMTNmOGYyNTNmMUBncm91cC5jYWxlbmRhci5nb29nbGUuY29t" TargetMode="External"/><Relationship Id="rId38" Type="http://schemas.openxmlformats.org/officeDocument/2006/relationships/hyperlink" Target="https://www.google.com/calendar/event?eid=a3NsdmJpN3UwZGk0Z3FydnQ1OGVoajhpZWMgMzY1M2Q1MmUxMzNmYjFkZTczNGJmYjc0MDdiNGM0YjdkOGQ0YjQ3NzkzYzIwZDFmMDEwZjRhMTNmOGYyNTNmMUBncm91cC5jYWxlbmRhci5nb29nbGUuY29t" TargetMode="External"/><Relationship Id="rId20" Type="http://schemas.openxmlformats.org/officeDocument/2006/relationships/hyperlink" Target="https://docs.google.com/document/d/14VaIqWkic-rlnj2vC1-vwAbkltJ3ddi4Fu76jtF-AsM/view" TargetMode="External"/><Relationship Id="rId22" Type="http://schemas.openxmlformats.org/officeDocument/2006/relationships/hyperlink" Target="https://docs.google.com/presentation/d/1tXZTwwd0eAy6HvYv4GYEHVkA_yVJ8AFKYXrZWlUnMsc/view" TargetMode="External"/><Relationship Id="rId21" Type="http://schemas.openxmlformats.org/officeDocument/2006/relationships/hyperlink" Target="https://docs.google.com/presentation/d/1tXZTwwd0eAy6HvYv4GYEHVkA_yVJ8AFKYXrZWlUnMsc/edit?usp=sharing" TargetMode="External"/><Relationship Id="rId24" Type="http://schemas.openxmlformats.org/officeDocument/2006/relationships/hyperlink" Target="https://calendar.google.com/calendar/embed?src=3653d52e133fb1de734bfb7407b4c4b7d8d4b47793c20d1f010f4a13f8f253f1@group.calendar.google.com" TargetMode="External"/><Relationship Id="rId23" Type="http://schemas.openxmlformats.org/officeDocument/2006/relationships/hyperlink" Target="https://docs.google.com/presentation/d/1tXZTwwd0eAy6HvYv4GYEHVkA_yVJ8AFKYXrZWlUnMsc/htmlpresent" TargetMode="External"/><Relationship Id="rId409" Type="http://schemas.openxmlformats.org/officeDocument/2006/relationships/hyperlink" Target="https://drive.google.com/file/d/1yY5-fytjJbqYghSrRCPEB8Nx7HMGIs3t/view?usp=sharing" TargetMode="External"/><Relationship Id="rId404" Type="http://schemas.openxmlformats.org/officeDocument/2006/relationships/hyperlink" Target="https://docs.google.com/presentation/d/1W8n-sMhBYPVvoLFjih9A4rfuZ72lRm_n/edit?usp=sharing&amp;ouid=115602453726005426174&amp;rtpof=true&amp;sd=true" TargetMode="External"/><Relationship Id="rId525" Type="http://schemas.openxmlformats.org/officeDocument/2006/relationships/hyperlink" Target="http://photoboothrentalinirvine.blogspot.com/2025/06/machine-intelligence-drawing-robot.html" TargetMode="External"/><Relationship Id="rId403" Type="http://schemas.openxmlformats.org/officeDocument/2006/relationships/hyperlink" Target="https://drive.google.com/file/d/1CtWH3UpnwrEoRCuEVA7kJ_dvv4VJmJIT/view?usp=sharing" TargetMode="External"/><Relationship Id="rId524" Type="http://schemas.openxmlformats.org/officeDocument/2006/relationships/hyperlink" Target="http://photoboothrentalinirvine.blogspot.com/2025/06/ai-generated-live-sketches-waldorf.html" TargetMode="External"/><Relationship Id="rId402" Type="http://schemas.openxmlformats.org/officeDocument/2006/relationships/hyperlink" Target="https://drive.google.com/file/d/1iDFhW8qukv_ZhPuauFL4KDgXYOtW9Eph/view?usp=sharing" TargetMode="External"/><Relationship Id="rId523" Type="http://schemas.openxmlformats.org/officeDocument/2006/relationships/hyperlink" Target="http://photoboothrentalinirvine.blogspot.com/2025/06/ai-powered-brand-activations-waldorf.html" TargetMode="External"/><Relationship Id="rId401" Type="http://schemas.openxmlformats.org/officeDocument/2006/relationships/hyperlink" Target="https://drive.google.com/file/d/1IwlF0Rn-WAAL2d0w9b3uGvlJBY4P2RWB/view?usp=sharing" TargetMode="External"/><Relationship Id="rId522" Type="http://schemas.openxmlformats.org/officeDocument/2006/relationships/hyperlink" Target="http://photoboothrentalinirvine.blogspot.com/2025/06/ai-powered-drawing-robot-waldorf.html" TargetMode="External"/><Relationship Id="rId408" Type="http://schemas.openxmlformats.org/officeDocument/2006/relationships/hyperlink" Target="https://docs.google.com/presentation/d/1-8cvmZCMV5X_uaIwg_Y2ymQmu7-wYo3k/edit?usp=sharing&amp;ouid=115602453726005426174&amp;rtpof=true&amp;sd=true" TargetMode="External"/><Relationship Id="rId529" Type="http://schemas.openxmlformats.org/officeDocument/2006/relationships/hyperlink" Target="http://photoboothrentalincarson.blogspot.com/2025/06/robot-sketch-artist-waldorf-astoria.html" TargetMode="External"/><Relationship Id="rId407" Type="http://schemas.openxmlformats.org/officeDocument/2006/relationships/hyperlink" Target="https://drive.google.com/file/d/1U3Zy8g07TA9y3HRqKzxTMv1CVVylediI/view?usp=sharing" TargetMode="External"/><Relationship Id="rId528" Type="http://schemas.openxmlformats.org/officeDocument/2006/relationships/hyperlink" Target="http://photoboothrentalincarson.blogspot.com/2025/06/unique-photo-booth-alternatives-ai.html" TargetMode="External"/><Relationship Id="rId406" Type="http://schemas.openxmlformats.org/officeDocument/2006/relationships/hyperlink" Target="https://drive.google.com/file/d/19AqeHbOAiT6nbIfHbooNf5UjYUAxLKLj/view?usp=sharing" TargetMode="External"/><Relationship Id="rId527" Type="http://schemas.openxmlformats.org/officeDocument/2006/relationships/hyperlink" Target="http://photoboothrentalincarson.blogspot.com/2025/06/hire-ai-robotic-sketch-artist-for.html" TargetMode="External"/><Relationship Id="rId405" Type="http://schemas.openxmlformats.org/officeDocument/2006/relationships/hyperlink" Target="https://drive.google.com/file/d/16w2l6pm__RObLSfnhR61ZCW7Nr7CDX6J/view?usp=sharing" TargetMode="External"/><Relationship Id="rId526" Type="http://schemas.openxmlformats.org/officeDocument/2006/relationships/hyperlink" Target="http://photoboothrentalincarson.blogspot.com/2025/06/ai-artificial-intelligence-photo-booth.html" TargetMode="External"/><Relationship Id="rId26" Type="http://schemas.openxmlformats.org/officeDocument/2006/relationships/hyperlink" Target="https://www.google.com/calendar/event?eid=cTc0ZjkxamtwYzFuOXU2dGs3ODBiMmpkcHMgMzY1M2Q1MmUxMzNmYjFkZTczNGJmYjc0MDdiNGM0YjdkOGQ0YjQ3NzkzYzIwZDFmMDEwZjRhMTNmOGYyNTNmMUBncm91cC5jYWxlbmRhci5nb29nbGUuY29t" TargetMode="External"/><Relationship Id="rId25" Type="http://schemas.openxmlformats.org/officeDocument/2006/relationships/hyperlink" Target="https://www.google.com/calendar/event?eid=dGM2Z2tpcjE2ZmpubHNiZ3VwdGlqanZiN28gMzY1M2Q1MmUxMzNmYjFkZTczNGJmYjc0MDdiNGM0YjdkOGQ0YjQ3NzkzYzIwZDFmMDEwZjRhMTNmOGYyNTNmMUBncm91cC5jYWxlbmRhci5nb29nbGUuY29t" TargetMode="External"/><Relationship Id="rId28" Type="http://schemas.openxmlformats.org/officeDocument/2006/relationships/hyperlink" Target="https://www.google.com/calendar/event?eid=cmNhajJtMmsxNXZkc3ZicWRiYXJqdmxra2MgMzY1M2Q1MmUxMzNmYjFkZTczNGJmYjc0MDdiNGM0YjdkOGQ0YjQ3NzkzYzIwZDFmMDEwZjRhMTNmOGYyNTNmMUBncm91cC5jYWxlbmRhci5nb29nbGUuY29t" TargetMode="External"/><Relationship Id="rId27" Type="http://schemas.openxmlformats.org/officeDocument/2006/relationships/hyperlink" Target="https://www.google.com/calendar/event?eid=aDRhczlzYzVudjNuM3Vpc3A4czNxOXB2aWcgMzY1M2Q1MmUxMzNmYjFkZTczNGJmYjc0MDdiNGM0YjdkOGQ0YjQ3NzkzYzIwZDFmMDEwZjRhMTNmOGYyNTNmMUBncm91cC5jYWxlbmRhci5nb29nbGUuY29t" TargetMode="External"/><Relationship Id="rId400" Type="http://schemas.openxmlformats.org/officeDocument/2006/relationships/hyperlink" Target="https://docs.google.com/presentation/d/1Rdl_VXlNKYxnHVHADjD2sCh8UWHziLSY/edit?usp=sharing&amp;ouid=115602453726005426174&amp;rtpof=true&amp;sd=true" TargetMode="External"/><Relationship Id="rId521" Type="http://schemas.openxmlformats.org/officeDocument/2006/relationships/hyperlink" Target="http://photoboothrentalinirvine.blogspot.com/2025/06/live-robotic-artist-for-hire-waldorf.html" TargetMode="External"/><Relationship Id="rId29" Type="http://schemas.openxmlformats.org/officeDocument/2006/relationships/hyperlink" Target="https://www.google.com/calendar/event?eid=NjZjZDBnYzVkMTg2Z2s2bDY5N3ExZmlrMDAgMzY1M2Q1MmUxMzNmYjFkZTczNGJmYjc0MDdiNGM0YjdkOGQ0YjQ3NzkzYzIwZDFmMDEwZjRhMTNmOGYyNTNmMUBncm91cC5jYWxlbmRhci5nb29nbGUuY29t" TargetMode="External"/><Relationship Id="rId520" Type="http://schemas.openxmlformats.org/officeDocument/2006/relationships/hyperlink" Target="http://photoboothrentalinirvine.blogspot.com/2025/06/ai-powered-portraits-waldorf-astoria.html" TargetMode="External"/><Relationship Id="rId11" Type="http://schemas.openxmlformats.org/officeDocument/2006/relationships/hyperlink" Target="https://drive.google.com/file/d/1yiWBeW2YyTjLeXBvTMHFOirBxJqS3MVw/view?usp=sharing" TargetMode="External"/><Relationship Id="rId10" Type="http://schemas.openxmlformats.org/officeDocument/2006/relationships/hyperlink" Target="https://drive.google.com/file/d/1gFxYogoD_R0POC_yAP4kmiWScXancwCY/view?usp=sharing" TargetMode="External"/><Relationship Id="rId13" Type="http://schemas.openxmlformats.org/officeDocument/2006/relationships/hyperlink" Target="https://docs.google.com/spreadsheets/d/1JBoaGzW8piv00Ek6GFw8Idx6_cOkHWIm383k1S209sE/edit?usp=sharing" TargetMode="External"/><Relationship Id="rId12" Type="http://schemas.openxmlformats.org/officeDocument/2006/relationships/hyperlink" Target="https://drive.google.com/file/d/1V4XR8YhVp6tYQuEoORBKt1WAdlOO6Jeb/view?usp=sharing" TargetMode="External"/><Relationship Id="rId519" Type="http://schemas.openxmlformats.org/officeDocument/2006/relationships/hyperlink" Target="http://photoboothrentalinirvine.blogspot.com/2025/06/live-ai-drawing-waldorf-astoria-beverly.html" TargetMode="External"/><Relationship Id="rId514" Type="http://schemas.openxmlformats.org/officeDocument/2006/relationships/hyperlink" Target="http://longbeachphotobooth.blogspot.com/2025/06/interactive-robot-artist-for-events.html" TargetMode="External"/><Relationship Id="rId513" Type="http://schemas.openxmlformats.org/officeDocument/2006/relationships/hyperlink" Target="http://longbeachphotobooth.blogspot.com/2025/06/ai-generated-live-sketches-waldorf.html" TargetMode="External"/><Relationship Id="rId512" Type="http://schemas.openxmlformats.org/officeDocument/2006/relationships/hyperlink" Target="http://longbeachphotobooth.blogspot.com/2025/06/ai-powered-brand-activations-waldorf.html" TargetMode="External"/><Relationship Id="rId511" Type="http://schemas.openxmlformats.org/officeDocument/2006/relationships/hyperlink" Target="http://longbeachphotobooth.blogspot.com/2025/06/ai-powered-drawing-robot-waldorf.html" TargetMode="External"/><Relationship Id="rId518" Type="http://schemas.openxmlformats.org/officeDocument/2006/relationships/hyperlink" Target="http://photoboothrentalinirvine.blogspot.com/2025/06/robot-sketch-artist-waldorf-astoria.html" TargetMode="External"/><Relationship Id="rId517" Type="http://schemas.openxmlformats.org/officeDocument/2006/relationships/hyperlink" Target="http://photoboothrentalinirvine.blogspot.com/2025/06/unique-photo-booth-alternatives-ai.html" TargetMode="External"/><Relationship Id="rId516" Type="http://schemas.openxmlformats.org/officeDocument/2006/relationships/hyperlink" Target="http://photoboothrentalinirvine.blogspot.com/2025/06/hire-ai-robotic-sketch-artist-for.html" TargetMode="External"/><Relationship Id="rId515" Type="http://schemas.openxmlformats.org/officeDocument/2006/relationships/hyperlink" Target="http://photoboothrentalinirvine.blogspot.com/2025/06/ai-artificial-intelligence-photo-booth.html" TargetMode="External"/><Relationship Id="rId15" Type="http://schemas.openxmlformats.org/officeDocument/2006/relationships/hyperlink" Target="https://docs.google.com/forms/d/1dwx0xEgS28BpJVAB33wx7XUrasE3N9XHWtiWlsjPN4s/edit?usp=sharing" TargetMode="External"/><Relationship Id="rId14" Type="http://schemas.openxmlformats.org/officeDocument/2006/relationships/hyperlink" Target="https://docs.google.com/spreadsheets/d/1JBoaGzW8piv00Ek6GFw8Idx6_cOkHWIm383k1S209sE/view" TargetMode="External"/><Relationship Id="rId17" Type="http://schemas.openxmlformats.org/officeDocument/2006/relationships/hyperlink" Target="https://drive.google.com/file/d/1kqJKxY_2WoQgYRFa6ZqfLpO0slsqniOH/view?usp=drivesdk" TargetMode="External"/><Relationship Id="rId16" Type="http://schemas.openxmlformats.org/officeDocument/2006/relationships/hyperlink" Target="https://docs.google.com/drawings/d/1RreWOR5KberFzUQc7E3-YPip2Xs9pe_Z_6r2kzN60Rs/edit?usp=sharing" TargetMode="External"/><Relationship Id="rId19" Type="http://schemas.openxmlformats.org/officeDocument/2006/relationships/hyperlink" Target="https://docs.google.com/document/d/14VaIqWkic-rlnj2vC1-vwAbkltJ3ddi4Fu76jtF-AsM/edit?usp=sharing" TargetMode="External"/><Relationship Id="rId510" Type="http://schemas.openxmlformats.org/officeDocument/2006/relationships/hyperlink" Target="http://longbeachphotobooth.blogspot.com/2025/06/live-robotic-artist-for-hire-waldorf.html" TargetMode="External"/><Relationship Id="rId18" Type="http://schemas.openxmlformats.org/officeDocument/2006/relationships/hyperlink" Target="https://sites.google.com/view/ai-photo-booth-rentals/home" TargetMode="External"/><Relationship Id="rId84" Type="http://schemas.openxmlformats.org/officeDocument/2006/relationships/hyperlink" Target="https://drive.google.com/file/d/1WA37ORAvXofAxda7Y8aR_hUcVDQTeOfy/view?usp=sharing" TargetMode="External"/><Relationship Id="rId83" Type="http://schemas.openxmlformats.org/officeDocument/2006/relationships/hyperlink" Target="https://drive.google.com/file/d/1fqpgkm6FuAXyo2mtAlUkBI5Res4GbeNm/view?usp=sharing" TargetMode="External"/><Relationship Id="rId86" Type="http://schemas.openxmlformats.org/officeDocument/2006/relationships/hyperlink" Target="https://docs.google.com/document/d/1ojFIOkYTOJCnBLNzCI2htRvswF15WsNlWSmR3BAAjHE/view" TargetMode="External"/><Relationship Id="rId85" Type="http://schemas.openxmlformats.org/officeDocument/2006/relationships/hyperlink" Target="https://docs.google.com/document/d/1ojFIOkYTOJCnBLNzCI2htRvswF15WsNlWSmR3BAAjHE/edit?usp=sharing" TargetMode="External"/><Relationship Id="rId88" Type="http://schemas.openxmlformats.org/officeDocument/2006/relationships/hyperlink" Target="https://docs.google.com/presentation/d/1Tfxlv0-BFOBh5b-VTtg0lzR2HP5Bo8z5ENOUgow5R6w/view" TargetMode="External"/><Relationship Id="rId87" Type="http://schemas.openxmlformats.org/officeDocument/2006/relationships/hyperlink" Target="https://docs.google.com/presentation/d/1Tfxlv0-BFOBh5b-VTtg0lzR2HP5Bo8z5ENOUgow5R6w/edit?usp=sharing" TargetMode="External"/><Relationship Id="rId89" Type="http://schemas.openxmlformats.org/officeDocument/2006/relationships/hyperlink" Target="https://docs.google.com/presentation/d/1Tfxlv0-BFOBh5b-VTtg0lzR2HP5Bo8z5ENOUgow5R6w/htmlpresent" TargetMode="External"/><Relationship Id="rId80" Type="http://schemas.openxmlformats.org/officeDocument/2006/relationships/hyperlink" Target="https://docs.google.com/presentation/d/1QSPE5EA0GRTLrSq6pQZokfpoyHw938cUPJdnhz9DaUs/view" TargetMode="External"/><Relationship Id="rId82" Type="http://schemas.openxmlformats.org/officeDocument/2006/relationships/hyperlink" Target="https://drive.google.com/file/d/1vsVM6PORQZ3VEIutIBtUEPh_p1x1TYg2/view?usp=sharing" TargetMode="External"/><Relationship Id="rId81" Type="http://schemas.openxmlformats.org/officeDocument/2006/relationships/hyperlink" Target="https://docs.google.com/presentation/d/1QSPE5EA0GRTLrSq6pQZokfpoyHw938cUPJdnhz9DaUs/htmlpresent" TargetMode="External"/><Relationship Id="rId73" Type="http://schemas.openxmlformats.org/officeDocument/2006/relationships/hyperlink" Target="https://docs.google.com/document/d/1M17M36dUcZ5obVU4tW63Wr1_FovuL7Z6oY3VLV0QldY/view" TargetMode="External"/><Relationship Id="rId72" Type="http://schemas.openxmlformats.org/officeDocument/2006/relationships/hyperlink" Target="https://docs.google.com/document/d/1M17M36dUcZ5obVU4tW63Wr1_FovuL7Z6oY3VLV0QldY/edit?usp=sharing" TargetMode="External"/><Relationship Id="rId75" Type="http://schemas.openxmlformats.org/officeDocument/2006/relationships/hyperlink" Target="https://docs.google.com/presentation/d/1vY1vvcMyylFZPJq2-_MA_KgAHCbxclF-QI9Z7cjWRMY/view" TargetMode="External"/><Relationship Id="rId74" Type="http://schemas.openxmlformats.org/officeDocument/2006/relationships/hyperlink" Target="https://docs.google.com/presentation/d/1vY1vvcMyylFZPJq2-_MA_KgAHCbxclF-QI9Z7cjWRMY/edit?usp=sharing" TargetMode="External"/><Relationship Id="rId77" Type="http://schemas.openxmlformats.org/officeDocument/2006/relationships/hyperlink" Target="https://docs.google.com/document/d/1xwRfoiq5iRJ_wiyjy985pVWBPZHNwfCF267QLac8Hn8/edit?usp=sharing" TargetMode="External"/><Relationship Id="rId76" Type="http://schemas.openxmlformats.org/officeDocument/2006/relationships/hyperlink" Target="https://docs.google.com/presentation/d/1vY1vvcMyylFZPJq2-_MA_KgAHCbxclF-QI9Z7cjWRMY/htmlpresent" TargetMode="External"/><Relationship Id="rId79" Type="http://schemas.openxmlformats.org/officeDocument/2006/relationships/hyperlink" Target="https://docs.google.com/presentation/d/1QSPE5EA0GRTLrSq6pQZokfpoyHw938cUPJdnhz9DaUs/edit?usp=sharing" TargetMode="External"/><Relationship Id="rId78" Type="http://schemas.openxmlformats.org/officeDocument/2006/relationships/hyperlink" Target="https://docs.google.com/document/d/1xwRfoiq5iRJ_wiyjy985pVWBPZHNwfCF267QLac8Hn8/view" TargetMode="External"/><Relationship Id="rId71" Type="http://schemas.openxmlformats.org/officeDocument/2006/relationships/hyperlink" Target="https://docs.google.com/presentation/d/1VtqvNkiXulkpK_TDBXdMta9wZK0lk2bBDZC_Mgy9Gjc/htmlpresent" TargetMode="External"/><Relationship Id="rId70" Type="http://schemas.openxmlformats.org/officeDocument/2006/relationships/hyperlink" Target="https://docs.google.com/presentation/d/1VtqvNkiXulkpK_TDBXdMta9wZK0lk2bBDZC_Mgy9Gjc/view" TargetMode="External"/><Relationship Id="rId62" Type="http://schemas.openxmlformats.org/officeDocument/2006/relationships/hyperlink" Target="https://docs.google.com/presentation/d/1oeFA3vdCQtlNIsSIuVNZjnnrVGh0HCkquCuol3FisG4/view" TargetMode="External"/><Relationship Id="rId61" Type="http://schemas.openxmlformats.org/officeDocument/2006/relationships/hyperlink" Target="https://docs.google.com/presentation/d/1oeFA3vdCQtlNIsSIuVNZjnnrVGh0HCkquCuol3FisG4/edit?usp=sharing" TargetMode="External"/><Relationship Id="rId64" Type="http://schemas.openxmlformats.org/officeDocument/2006/relationships/hyperlink" Target="https://drive.google.com/file/d/10gx-56EAd8nYJlCgroTIwRlyo9AagzXA/view?usp=sharing" TargetMode="External"/><Relationship Id="rId63" Type="http://schemas.openxmlformats.org/officeDocument/2006/relationships/hyperlink" Target="https://docs.google.com/presentation/d/1oeFA3vdCQtlNIsSIuVNZjnnrVGh0HCkquCuol3FisG4/htmlpresent" TargetMode="External"/><Relationship Id="rId66" Type="http://schemas.openxmlformats.org/officeDocument/2006/relationships/hyperlink" Target="https://drive.google.com/file/d/17SkmGLTFy8fPfSEpQLpyIXYe2RQpJYSI/view?usp=sharing" TargetMode="External"/><Relationship Id="rId65" Type="http://schemas.openxmlformats.org/officeDocument/2006/relationships/hyperlink" Target="https://drive.google.com/file/d/1UZM9oOgAEoqVCB9biej6dHX1X6ummNwI/view?usp=sharing" TargetMode="External"/><Relationship Id="rId68" Type="http://schemas.openxmlformats.org/officeDocument/2006/relationships/hyperlink" Target="https://docs.google.com/document/d/1euNwqlgr3en6US1eoqlCvEh43R6ZEea0ceV7FsisJE8/view" TargetMode="External"/><Relationship Id="rId67" Type="http://schemas.openxmlformats.org/officeDocument/2006/relationships/hyperlink" Target="https://docs.google.com/document/d/1euNwqlgr3en6US1eoqlCvEh43R6ZEea0ceV7FsisJE8/edit?usp=sharing" TargetMode="External"/><Relationship Id="rId60" Type="http://schemas.openxmlformats.org/officeDocument/2006/relationships/hyperlink" Target="https://docs.google.com/document/d/1WOeGYgyleIFlDMs9PxCgKl-QxP-TvnYb5n6N8l33_Is/view" TargetMode="External"/><Relationship Id="rId69" Type="http://schemas.openxmlformats.org/officeDocument/2006/relationships/hyperlink" Target="https://docs.google.com/presentation/d/1VtqvNkiXulkpK_TDBXdMta9wZK0lk2bBDZC_Mgy9Gjc/edit?usp=sharing" TargetMode="External"/><Relationship Id="rId51" Type="http://schemas.openxmlformats.org/officeDocument/2006/relationships/hyperlink" Target="https://docs.google.com/presentation/d/1Dva5nRr9cSiAfoIzSkELOfGBkqjS1ZcinodMHAw5B60/edit?usp=sharing" TargetMode="External"/><Relationship Id="rId50" Type="http://schemas.openxmlformats.org/officeDocument/2006/relationships/hyperlink" Target="https://docs.google.com/document/d/1seLHoWTho7AA-S5de7KVKyZgkiSs_IOlhO-jRP6SY7Y/view" TargetMode="External"/><Relationship Id="rId53" Type="http://schemas.openxmlformats.org/officeDocument/2006/relationships/hyperlink" Target="https://docs.google.com/presentation/d/1Dva5nRr9cSiAfoIzSkELOfGBkqjS1ZcinodMHAw5B60/htmlpresent" TargetMode="External"/><Relationship Id="rId52" Type="http://schemas.openxmlformats.org/officeDocument/2006/relationships/hyperlink" Target="https://docs.google.com/presentation/d/1Dva5nRr9cSiAfoIzSkELOfGBkqjS1ZcinodMHAw5B60/view" TargetMode="External"/><Relationship Id="rId55" Type="http://schemas.openxmlformats.org/officeDocument/2006/relationships/hyperlink" Target="https://docs.google.com/document/d/1cNtGlSd9i7VRVF0Is-otjTaHI_x3F2kvek0RpDglZP8/view" TargetMode="External"/><Relationship Id="rId54" Type="http://schemas.openxmlformats.org/officeDocument/2006/relationships/hyperlink" Target="https://docs.google.com/document/d/1cNtGlSd9i7VRVF0Is-otjTaHI_x3F2kvek0RpDglZP8/edit?usp=sharing" TargetMode="External"/><Relationship Id="rId57" Type="http://schemas.openxmlformats.org/officeDocument/2006/relationships/hyperlink" Target="https://docs.google.com/presentation/d/1Acb5nzUSdnHxVokOMhZyF6yE8hYNCVIpUTJqlOi2OHc/view" TargetMode="External"/><Relationship Id="rId56" Type="http://schemas.openxmlformats.org/officeDocument/2006/relationships/hyperlink" Target="https://docs.google.com/presentation/d/1Acb5nzUSdnHxVokOMhZyF6yE8hYNCVIpUTJqlOi2OHc/edit?usp=sharing" TargetMode="External"/><Relationship Id="rId59" Type="http://schemas.openxmlformats.org/officeDocument/2006/relationships/hyperlink" Target="https://docs.google.com/document/d/1WOeGYgyleIFlDMs9PxCgKl-QxP-TvnYb5n6N8l33_Is/edit?usp=sharing" TargetMode="External"/><Relationship Id="rId58" Type="http://schemas.openxmlformats.org/officeDocument/2006/relationships/hyperlink" Target="https://docs.google.com/presentation/d/1Acb5nzUSdnHxVokOMhZyF6yE8hYNCVIpUTJqlOi2OHc/htmlpresent" TargetMode="External"/><Relationship Id="rId107" Type="http://schemas.openxmlformats.org/officeDocument/2006/relationships/hyperlink" Target="https://docs.google.com/presentation/d/1jc8iw2_WcDUpuirurK1iKKNOT8kcZMOrPlcqcz7_S20/htmlpresent" TargetMode="External"/><Relationship Id="rId228" Type="http://schemas.openxmlformats.org/officeDocument/2006/relationships/hyperlink" Target="https://drive.google.com/file/d/1lPwEfpIiWAIDJeoYfooLUFhtCRd-Xh6B/view?usp=sharing" TargetMode="External"/><Relationship Id="rId349" Type="http://schemas.openxmlformats.org/officeDocument/2006/relationships/hyperlink" Target="https://drive.google.com/file/d/1DPYQW_CXWpSeDEFS-l0eDESwYibtI5dp/view?usp=sharing" TargetMode="External"/><Relationship Id="rId106" Type="http://schemas.openxmlformats.org/officeDocument/2006/relationships/hyperlink" Target="https://docs.google.com/presentation/d/1jc8iw2_WcDUpuirurK1iKKNOT8kcZMOrPlcqcz7_S20/view" TargetMode="External"/><Relationship Id="rId227" Type="http://schemas.openxmlformats.org/officeDocument/2006/relationships/hyperlink" Target="https://drive.google.com/file/d/1b1ADnY_pRrfXqFIFuT2p1KZdSjbnjiJD/view?usp=sharing" TargetMode="External"/><Relationship Id="rId348" Type="http://schemas.openxmlformats.org/officeDocument/2006/relationships/hyperlink" Target="https://drive.google.com/file/d/15_SR_nrH1LD25_N7ACAF6la10MKJB5W7/view?usp=sharing" TargetMode="External"/><Relationship Id="rId469" Type="http://schemas.openxmlformats.org/officeDocument/2006/relationships/hyperlink" Target="http://bestphotoboothrentalorangecounty.blogspot.com/2025/06/ai-powered-brand-activations-waldorf.html" TargetMode="External"/><Relationship Id="rId105" Type="http://schemas.openxmlformats.org/officeDocument/2006/relationships/hyperlink" Target="https://docs.google.com/presentation/d/1jc8iw2_WcDUpuirurK1iKKNOT8kcZMOrPlcqcz7_S20/edit?usp=sharing" TargetMode="External"/><Relationship Id="rId226" Type="http://schemas.openxmlformats.org/officeDocument/2006/relationships/hyperlink" Target="https://drive.google.com/file/d/1Iqz_X9R54O-1HvGah_A8vJzdw54TNhmh/view?usp=sharing" TargetMode="External"/><Relationship Id="rId347" Type="http://schemas.openxmlformats.org/officeDocument/2006/relationships/hyperlink" Target="https://drive.google.com/file/d/1zUc4tQ9BuAj0ADou-nlcA860LhaVnL2J/view?usp=sharing" TargetMode="External"/><Relationship Id="rId468" Type="http://schemas.openxmlformats.org/officeDocument/2006/relationships/hyperlink" Target="http://bestphotoboothrentalorangecounty.blogspot.com/2025/06/ai-powered-drawing-robot-waldorf.html" TargetMode="External"/><Relationship Id="rId104" Type="http://schemas.openxmlformats.org/officeDocument/2006/relationships/hyperlink" Target="https://docs.google.com/document/d/1xRE7a6rq3wVzDTQWoixiptQ8sJ92yjky3scYHPnlQn4/view" TargetMode="External"/><Relationship Id="rId225" Type="http://schemas.openxmlformats.org/officeDocument/2006/relationships/hyperlink" Target="https://drive.google.com/file/d/1zss2gPZCxByVMLI0xCyi3GYA2UiSW2_N/view?usp=sharing" TargetMode="External"/><Relationship Id="rId346" Type="http://schemas.openxmlformats.org/officeDocument/2006/relationships/hyperlink" Target="https://drive.google.com/file/d/1LNScgYpZnuMRFJu0vVU_dkIyskdGdiNn/view?usp=sharing" TargetMode="External"/><Relationship Id="rId467" Type="http://schemas.openxmlformats.org/officeDocument/2006/relationships/hyperlink" Target="http://bestphotoboothrentalorangecounty.blogspot.com/2025/06/live-robotic-artist-for-hire-waldorf.html" TargetMode="External"/><Relationship Id="rId109" Type="http://schemas.openxmlformats.org/officeDocument/2006/relationships/hyperlink" Target="https://docs.google.com/document/d/1zG0mUfmhe7Cw5qpq7MAV8WGvQsyUjTp6KAf3Kx6tyDM/view" TargetMode="External"/><Relationship Id="rId108" Type="http://schemas.openxmlformats.org/officeDocument/2006/relationships/hyperlink" Target="https://docs.google.com/document/d/1zG0mUfmhe7Cw5qpq7MAV8WGvQsyUjTp6KAf3Kx6tyDM/edit?usp=sharing" TargetMode="External"/><Relationship Id="rId229" Type="http://schemas.openxmlformats.org/officeDocument/2006/relationships/hyperlink" Target="https://drive.google.com/file/d/1YB2fsdZFYqMXmoCica5Srz3XORhwh_8D/view?usp=sharing" TargetMode="External"/><Relationship Id="rId220" Type="http://schemas.openxmlformats.org/officeDocument/2006/relationships/hyperlink" Target="https://drive.google.com/file/d/1wBjZ65ywFPNkEotmGS0fajtLx-UeKquM/view?usp=sharing" TargetMode="External"/><Relationship Id="rId341" Type="http://schemas.openxmlformats.org/officeDocument/2006/relationships/hyperlink" Target="https://drive.google.com/file/d/1YTkT2Jl3MsuJDz6H52B0tHTmwIqspdAU/view?usp=sharing" TargetMode="External"/><Relationship Id="rId462" Type="http://schemas.openxmlformats.org/officeDocument/2006/relationships/hyperlink" Target="http://videoboothrentalsorangecounty.blogspot.com/2025/06/artificial-artist-for-events-waldorf.html" TargetMode="External"/><Relationship Id="rId340" Type="http://schemas.openxmlformats.org/officeDocument/2006/relationships/hyperlink" Target="https://drive.google.com/file/d/1hhnn2Cfj-93Bo5xpIyr9T6-sOZnmr7uj/view?usp=sharing" TargetMode="External"/><Relationship Id="rId461" Type="http://schemas.openxmlformats.org/officeDocument/2006/relationships/hyperlink" Target="http://videoboothrentalsorangecounty.blogspot.com/2025/06/robotic-art-rental-waldorf-astoria.html" TargetMode="External"/><Relationship Id="rId460" Type="http://schemas.openxmlformats.org/officeDocument/2006/relationships/hyperlink" Target="http://videoboothrentalsorangecounty.blogspot.com/2025/06/memorable-event-experiences-waldorf.html" TargetMode="External"/><Relationship Id="rId103" Type="http://schemas.openxmlformats.org/officeDocument/2006/relationships/hyperlink" Target="https://docs.google.com/document/d/1xRE7a6rq3wVzDTQWoixiptQ8sJ92yjky3scYHPnlQn4/edit?usp=sharing" TargetMode="External"/><Relationship Id="rId224" Type="http://schemas.openxmlformats.org/officeDocument/2006/relationships/hyperlink" Target="https://drive.google.com/file/d/1qQ_147KLkH5B5h9zokEHp-hMo4UrRCh3/view?usp=sharing" TargetMode="External"/><Relationship Id="rId345" Type="http://schemas.openxmlformats.org/officeDocument/2006/relationships/hyperlink" Target="https://drive.google.com/file/d/19tNs-flhL2I5L66RLlkfTC3Zc5nfWY5G/view?usp=sharing" TargetMode="External"/><Relationship Id="rId466" Type="http://schemas.openxmlformats.org/officeDocument/2006/relationships/hyperlink" Target="http://bestphotoboothrentalorangecounty.blogspot.com/2025/06/ai-powered-portraits-waldorf-astoria.html" TargetMode="External"/><Relationship Id="rId102" Type="http://schemas.openxmlformats.org/officeDocument/2006/relationships/hyperlink" Target="https://drive.google.com/file/d/1xxvfaYUhbvcHQ7DOCjquDOP0jvQWaWNX/view?usp=sharing" TargetMode="External"/><Relationship Id="rId223" Type="http://schemas.openxmlformats.org/officeDocument/2006/relationships/hyperlink" Target="https://drive.google.com/file/d/1ROC1S6pHW8wXbc6PyNpIsCY6Tu6gCCdU/view?usp=sharing" TargetMode="External"/><Relationship Id="rId344" Type="http://schemas.openxmlformats.org/officeDocument/2006/relationships/hyperlink" Target="https://drive.google.com/file/d/12HditPLjHq26JKJAl1G6NTFW6fj5HPN-/view?usp=sharing" TargetMode="External"/><Relationship Id="rId465" Type="http://schemas.openxmlformats.org/officeDocument/2006/relationships/hyperlink" Target="http://bestphotoboothrentalorangecounty.blogspot.com/2025/06/live-ai-drawing-waldorf-astoria-beverly_20.html" TargetMode="External"/><Relationship Id="rId101" Type="http://schemas.openxmlformats.org/officeDocument/2006/relationships/hyperlink" Target="https://drive.google.com/file/d/1FwNMKJZKQMM2kH9FFw4lx48t831PMUYW/view?usp=sharing" TargetMode="External"/><Relationship Id="rId222" Type="http://schemas.openxmlformats.org/officeDocument/2006/relationships/hyperlink" Target="https://drive.google.com/file/d/1J9mI_Min3qkfScXfSqSMb-f0liHiBekC/view?usp=sharing" TargetMode="External"/><Relationship Id="rId343" Type="http://schemas.openxmlformats.org/officeDocument/2006/relationships/hyperlink" Target="https://drive.google.com/file/d/1UGae67G_feY7qub3j1_EKCsNWrrCBVAP/view?usp=sharing" TargetMode="External"/><Relationship Id="rId464" Type="http://schemas.openxmlformats.org/officeDocument/2006/relationships/hyperlink" Target="http://bestphotoboothrentalorangecounty.blogspot.com/2025/06/hire-ai-robotic-sketch-artist-for.html" TargetMode="External"/><Relationship Id="rId100" Type="http://schemas.openxmlformats.org/officeDocument/2006/relationships/hyperlink" Target="https://drive.google.com/file/d/1lWpGnvUmUZzTfpAyWZ1ODkK-7aw_9b92/view?usp=sharing" TargetMode="External"/><Relationship Id="rId221" Type="http://schemas.openxmlformats.org/officeDocument/2006/relationships/hyperlink" Target="https://drive.google.com/file/d/1RzDtoSuL0Qzxt2OXPBhaGJu-p_L9Jjk4/view?usp=sharing" TargetMode="External"/><Relationship Id="rId342" Type="http://schemas.openxmlformats.org/officeDocument/2006/relationships/hyperlink" Target="https://drive.google.com/file/d/14fiq0meBiR9hxXm8C0CLJHJM64Vbp0Vq/view?usp=sharing" TargetMode="External"/><Relationship Id="rId463" Type="http://schemas.openxmlformats.org/officeDocument/2006/relationships/hyperlink" Target="http://bestphotoboothrentalorangecounty.blogspot.com/2025/06/ai-artificial-intelligence-photo-booth.html" TargetMode="External"/><Relationship Id="rId217" Type="http://schemas.openxmlformats.org/officeDocument/2006/relationships/hyperlink" Target="https://drive.google.com/file/d/1mwkJ0qlHsUtQ6_-e-LdocGSqM8dnewhQ/view?usp=sharing" TargetMode="External"/><Relationship Id="rId338" Type="http://schemas.openxmlformats.org/officeDocument/2006/relationships/hyperlink" Target="https://drive.google.com/file/d/15a8cfjaeufl_z-GcmLhXnYymAMLcMF6Q/view?usp=sharing" TargetMode="External"/><Relationship Id="rId459" Type="http://schemas.openxmlformats.org/officeDocument/2006/relationships/hyperlink" Target="http://videoboothrentalsorangecounty.blogspot.com/2025/06/innovative-event-attractions-waldorf.html" TargetMode="External"/><Relationship Id="rId216" Type="http://schemas.openxmlformats.org/officeDocument/2006/relationships/hyperlink" Target="https://drive.google.com/file/d/1iem1-IqHWprrl0nhCgWbwWmqcDQ-wJVQ/view?usp=sharing" TargetMode="External"/><Relationship Id="rId337" Type="http://schemas.openxmlformats.org/officeDocument/2006/relationships/hyperlink" Target="https://drive.google.com/file/d/1n_8LloQS4U8fjaQNA9hoYHB3XVRj4n_A/view?usp=sharing" TargetMode="External"/><Relationship Id="rId458" Type="http://schemas.openxmlformats.org/officeDocument/2006/relationships/hyperlink" Target="http://videoboothrentalsorangecounty.blogspot.com/2025/06/artificial-intelligence-art-for-events.html" TargetMode="External"/><Relationship Id="rId215" Type="http://schemas.openxmlformats.org/officeDocument/2006/relationships/hyperlink" Target="https://drive.google.com/file/d/1-5hawR9FN59MYN_oLEN5qJXOnMQoDzgO/view?usp=sharing" TargetMode="External"/><Relationship Id="rId336" Type="http://schemas.openxmlformats.org/officeDocument/2006/relationships/hyperlink" Target="https://drive.google.com/file/d/1SvyDSsm9BIIL0xN_qcUhw4x2gbg3Lhy2/view?usp=sharing" TargetMode="External"/><Relationship Id="rId457" Type="http://schemas.openxmlformats.org/officeDocument/2006/relationships/hyperlink" Target="http://videoboothrentalsorangecounty.blogspot.com/2025/06/live-ai-drawing-waldorf-astoria-beverly.html" TargetMode="External"/><Relationship Id="rId214" Type="http://schemas.openxmlformats.org/officeDocument/2006/relationships/hyperlink" Target="https://drive.google.com/file/d/1MScZStofFf9YQUYNJ5IZ0YluEsXYGjWI/view?usp=sharing" TargetMode="External"/><Relationship Id="rId335" Type="http://schemas.openxmlformats.org/officeDocument/2006/relationships/hyperlink" Target="https://drive.google.com/file/d/1vF5QTg6FFYwoKUUNr6H7IR_HF9Hi9bfT/view?usp=sharing" TargetMode="External"/><Relationship Id="rId456" Type="http://schemas.openxmlformats.org/officeDocument/2006/relationships/hyperlink" Target="http://videoboothrentalsorangecounty.blogspot.com/2025/06/robot-sketch-artist-waldorf-astoria.html" TargetMode="External"/><Relationship Id="rId219" Type="http://schemas.openxmlformats.org/officeDocument/2006/relationships/hyperlink" Target="https://drive.google.com/file/d/1UvaftzmTInPOL4qY63iwWaa_vWCab-ue/view?usp=sharing" TargetMode="External"/><Relationship Id="rId218" Type="http://schemas.openxmlformats.org/officeDocument/2006/relationships/hyperlink" Target="https://drive.google.com/file/d/1VPy65Owb6dBo0UXjpRozIwr73G6Dmam_/view?usp=sharing" TargetMode="External"/><Relationship Id="rId339" Type="http://schemas.openxmlformats.org/officeDocument/2006/relationships/hyperlink" Target="https://drive.google.com/file/d/1rgFqDLwHnv6w2EIcQBNnnyW1T5GwzImR/view?usp=sharing" TargetMode="External"/><Relationship Id="rId330" Type="http://schemas.openxmlformats.org/officeDocument/2006/relationships/hyperlink" Target="https://drive.google.com/file/d/12Qslxogw6AFBBKA6ywpr7gMnn3OpePGK/view?usp=sharing" TargetMode="External"/><Relationship Id="rId451" Type="http://schemas.openxmlformats.org/officeDocument/2006/relationships/hyperlink" Target="http://photoboothrentalslosangeles.blogspot.com/2025/06/robotic-art-rental-waldorf-astoria.html" TargetMode="External"/><Relationship Id="rId450" Type="http://schemas.openxmlformats.org/officeDocument/2006/relationships/hyperlink" Target="http://photoboothrentalslosangeles.blogspot.com/2025/06/memorable-event-experiences-waldorf.html" TargetMode="External"/><Relationship Id="rId213" Type="http://schemas.openxmlformats.org/officeDocument/2006/relationships/hyperlink" Target="https://drive.google.com/file/d/1DKiabAWKGxiO8MOtJ5prTdUHHIRaLANl/view?usp=sharing" TargetMode="External"/><Relationship Id="rId334" Type="http://schemas.openxmlformats.org/officeDocument/2006/relationships/hyperlink" Target="https://drive.google.com/file/d/1anK2tY6tJg6xJVrLixqpJdomvR2fUvGZ/view?usp=sharing" TargetMode="External"/><Relationship Id="rId455" Type="http://schemas.openxmlformats.org/officeDocument/2006/relationships/hyperlink" Target="http://videoboothrentalsorangecounty.blogspot.com/2025/06/unique-photo-booth-alternatives-ai.html" TargetMode="External"/><Relationship Id="rId212" Type="http://schemas.openxmlformats.org/officeDocument/2006/relationships/hyperlink" Target="https://drive.google.com/file/d/1eYRRJyyIqfILd_PobnkQPwMPp3deHw9G/view?usp=sharing" TargetMode="External"/><Relationship Id="rId333" Type="http://schemas.openxmlformats.org/officeDocument/2006/relationships/hyperlink" Target="https://drive.google.com/file/d/1BwWpD8niIWfGkveYIQ6jGYv0L7L_Dx6R/view?usp=sharing" TargetMode="External"/><Relationship Id="rId454" Type="http://schemas.openxmlformats.org/officeDocument/2006/relationships/hyperlink" Target="http://videoboothrentalsorangecounty.blogspot.com/2025/06/hire-ai-robotic-sketch-artist-for.html" TargetMode="External"/><Relationship Id="rId211" Type="http://schemas.openxmlformats.org/officeDocument/2006/relationships/hyperlink" Target="https://drive.google.com/file/d/1YhgaB4ORjdFpknOJixquTyWwuoYsvogI/view?usp=sharing" TargetMode="External"/><Relationship Id="rId332" Type="http://schemas.openxmlformats.org/officeDocument/2006/relationships/hyperlink" Target="https://drive.google.com/file/d/1ITGEipASta4oUV3LOSFyZiRuGkDEfpcD/view?usp=sharing" TargetMode="External"/><Relationship Id="rId453" Type="http://schemas.openxmlformats.org/officeDocument/2006/relationships/hyperlink" Target="http://videoboothrentalsorangecounty.blogspot.com/2025/06/ai-artificial-intelligence-photo-booth.html" TargetMode="External"/><Relationship Id="rId210" Type="http://schemas.openxmlformats.org/officeDocument/2006/relationships/hyperlink" Target="https://drive.google.com/file/d/18JBDIRU7FTHsAwj_2SD_c0QVAhw8mYgi/view?usp=sharing" TargetMode="External"/><Relationship Id="rId331" Type="http://schemas.openxmlformats.org/officeDocument/2006/relationships/hyperlink" Target="https://drive.google.com/file/d/118off69FrFxYaRH5u6DGQ5D239_14JcX/view?usp=sharing" TargetMode="External"/><Relationship Id="rId452" Type="http://schemas.openxmlformats.org/officeDocument/2006/relationships/hyperlink" Target="http://photoboothrentalslosangeles.blogspot.com/2025/06/artificial-artist-for-events-waldorf.html" TargetMode="External"/><Relationship Id="rId370" Type="http://schemas.openxmlformats.org/officeDocument/2006/relationships/hyperlink" Target="https://drive.google.com/file/d/1XKdl7PDeqWph-zqdfZ1VwSsNBTYtGUUs/view?usp=sharing" TargetMode="External"/><Relationship Id="rId491" Type="http://schemas.openxmlformats.org/officeDocument/2006/relationships/hyperlink" Target="http://selfiestationrentallosangeles.blogspot.com/2025/06/innovative-event-attractions-waldorf.html" TargetMode="External"/><Relationship Id="rId490" Type="http://schemas.openxmlformats.org/officeDocument/2006/relationships/hyperlink" Target="http://selfiestationrentallosangeles.blogspot.com/2025/06/artificial-intelligence-art-for-events.html" TargetMode="External"/><Relationship Id="rId129" Type="http://schemas.openxmlformats.org/officeDocument/2006/relationships/hyperlink" Target="https://docs.google.com/presentation/d/1uU9iQDT3TZWG6fROGKvfOgeRzFTJot6dochrPOiPHEc/view" TargetMode="External"/><Relationship Id="rId128" Type="http://schemas.openxmlformats.org/officeDocument/2006/relationships/hyperlink" Target="https://docs.google.com/presentation/d/1uU9iQDT3TZWG6fROGKvfOgeRzFTJot6dochrPOiPHEc/edit?usp=sharing" TargetMode="External"/><Relationship Id="rId249" Type="http://schemas.openxmlformats.org/officeDocument/2006/relationships/hyperlink" Target="https://drive.google.com/file/d/1R7jC4ielc3kIe-tYYEG0ImBogpgjApEH/view?usp=sharing" TargetMode="External"/><Relationship Id="rId127" Type="http://schemas.openxmlformats.org/officeDocument/2006/relationships/hyperlink" Target="https://docs.google.com/document/d/110JaPq8DmcKR6VHhpHt3aIRkEEsKzoD5hCOJSH3M_hA/view" TargetMode="External"/><Relationship Id="rId248" Type="http://schemas.openxmlformats.org/officeDocument/2006/relationships/hyperlink" Target="https://drive.google.com/file/d/11yl1ArNkXhdWsNc0fKsSnmHxq6fxkjxa/view?usp=sharing" TargetMode="External"/><Relationship Id="rId369" Type="http://schemas.openxmlformats.org/officeDocument/2006/relationships/hyperlink" Target="https://drive.google.com/file/d/1nYNDNnj55vjOPbNJVH4Ko_thDx0d7REC/view?usp=sharing" TargetMode="External"/><Relationship Id="rId126" Type="http://schemas.openxmlformats.org/officeDocument/2006/relationships/hyperlink" Target="https://docs.google.com/document/d/110JaPq8DmcKR6VHhpHt3aIRkEEsKzoD5hCOJSH3M_hA/edit?usp=sharing" TargetMode="External"/><Relationship Id="rId247" Type="http://schemas.openxmlformats.org/officeDocument/2006/relationships/hyperlink" Target="https://drive.google.com/file/d/13-D5OGtTEblKieE0prtzW1nOAQ2KnuGJ/view?usp=sharing" TargetMode="External"/><Relationship Id="rId368" Type="http://schemas.openxmlformats.org/officeDocument/2006/relationships/hyperlink" Target="https://docs.google.com/presentation/d/1lmCwPFxQunfLEoorohX_fPzcQre1kDA8/edit?usp=sharing&amp;ouid=115602453726005426174&amp;rtpof=true&amp;sd=true" TargetMode="External"/><Relationship Id="rId489" Type="http://schemas.openxmlformats.org/officeDocument/2006/relationships/hyperlink" Target="http://selfiestationrentallosangeles.blogspot.com/2025/06/ai-generated-caricatures-waldorf.html" TargetMode="External"/><Relationship Id="rId121" Type="http://schemas.openxmlformats.org/officeDocument/2006/relationships/hyperlink" Target="https://docs.google.com/document/d/1To2kgQisk1izKb-FqbMn56VpFLvkgCqF27I6OfFf01k/edit?usp=sharing" TargetMode="External"/><Relationship Id="rId242" Type="http://schemas.openxmlformats.org/officeDocument/2006/relationships/hyperlink" Target="https://drive.google.com/file/d/1h9P4FKLKE0cunCGrQUjhZJcV3Juoqamx/view?usp=sharing" TargetMode="External"/><Relationship Id="rId363" Type="http://schemas.openxmlformats.org/officeDocument/2006/relationships/hyperlink" Target="https://drive.google.com/file/d/1fGIBBAEMX7zVuKqv0WhfHYxgbMmCq4ex/view?usp=sharing" TargetMode="External"/><Relationship Id="rId484" Type="http://schemas.openxmlformats.org/officeDocument/2006/relationships/hyperlink" Target="http://selfiestationrentallosangeles.blogspot.com/2025/06/hire-ai-robotic-sketch-artist-for.html" TargetMode="External"/><Relationship Id="rId120" Type="http://schemas.openxmlformats.org/officeDocument/2006/relationships/hyperlink" Target="https://drive.google.com/file/d/1CTlMiC4NOup6CD21rrVc---0weXcN_OJ/view?usp=sharing" TargetMode="External"/><Relationship Id="rId241" Type="http://schemas.openxmlformats.org/officeDocument/2006/relationships/hyperlink" Target="https://drive.google.com/file/d/1wQTwk4J5uA9QwTFyepAJtp_zslXsRnmV/view?usp=sharing" TargetMode="External"/><Relationship Id="rId362" Type="http://schemas.openxmlformats.org/officeDocument/2006/relationships/hyperlink" Target="https://drive.google.com/file/d/161FUR8bBQIMuQqwDo0Xk4XaHqI2hGZcv/view?usp=sharing" TargetMode="External"/><Relationship Id="rId483" Type="http://schemas.openxmlformats.org/officeDocument/2006/relationships/hyperlink" Target="http://selfiestationrentallosangeles.blogspot.com/2025/06/ai-artificial-intelligence-photo-booth.html" TargetMode="External"/><Relationship Id="rId240" Type="http://schemas.openxmlformats.org/officeDocument/2006/relationships/hyperlink" Target="https://drive.google.com/file/d/1o8TlgNIi9GcB3pzlZn1ZytjzKeVcyC94/view?usp=sharing" TargetMode="External"/><Relationship Id="rId361" Type="http://schemas.openxmlformats.org/officeDocument/2006/relationships/hyperlink" Target="https://drive.google.com/file/d/1bgrQGhSpCQdH75KXSEgtMSP11SNXBAxQ/view?usp=sharing" TargetMode="External"/><Relationship Id="rId482" Type="http://schemas.openxmlformats.org/officeDocument/2006/relationships/hyperlink" Target="http://ocphotoboothrental.blogspot.com/2025/06/machine-intelligence-drawing-robot.html" TargetMode="External"/><Relationship Id="rId360" Type="http://schemas.openxmlformats.org/officeDocument/2006/relationships/hyperlink" Target="https://docs.google.com/presentation/d/1uQtLQe7PkBCWfh6DM4TGawfFaPjE8bPU/edit?usp=sharing&amp;ouid=115602453726005426174&amp;rtpof=true&amp;sd=true" TargetMode="External"/><Relationship Id="rId481" Type="http://schemas.openxmlformats.org/officeDocument/2006/relationships/hyperlink" Target="http://ocphotoboothrental.blogspot.com/2025/06/artificial-artist-for-events-waldorf.html" TargetMode="External"/><Relationship Id="rId125" Type="http://schemas.openxmlformats.org/officeDocument/2006/relationships/hyperlink" Target="https://docs.google.com/presentation/d/1MqdWAHFF4Akh7s_LioZ5JDva4FcPT508lKQvtysTIig/htmlpresent" TargetMode="External"/><Relationship Id="rId246" Type="http://schemas.openxmlformats.org/officeDocument/2006/relationships/hyperlink" Target="https://drive.google.com/file/d/1xb2iCBf37OuCQBF-P6IuDV_Jk7hl3_qY/view?usp=sharing" TargetMode="External"/><Relationship Id="rId367" Type="http://schemas.openxmlformats.org/officeDocument/2006/relationships/hyperlink" Target="https://drive.google.com/file/d/14IjPNXMaGOR5LLkBdMIDAvAkkmqcWIlY/view?usp=sharing" TargetMode="External"/><Relationship Id="rId488" Type="http://schemas.openxmlformats.org/officeDocument/2006/relationships/hyperlink" Target="http://selfiestationrentallosangeles.blogspot.com/2025/06/live-digital-artist-robot-waldorf.html" TargetMode="External"/><Relationship Id="rId124" Type="http://schemas.openxmlformats.org/officeDocument/2006/relationships/hyperlink" Target="https://docs.google.com/presentation/d/1MqdWAHFF4Akh7s_LioZ5JDva4FcPT508lKQvtysTIig/view" TargetMode="External"/><Relationship Id="rId245" Type="http://schemas.openxmlformats.org/officeDocument/2006/relationships/hyperlink" Target="https://drive.google.com/file/d/1uivsP9rL0RA5RggEV-1SUHB1vdu3GKQm/view?usp=sharing" TargetMode="External"/><Relationship Id="rId366" Type="http://schemas.openxmlformats.org/officeDocument/2006/relationships/hyperlink" Target="https://drive.google.com/file/d/1nSNPDZ9fbF8JHbwPlwHMYb-n18Y7V008/view?usp=sharing" TargetMode="External"/><Relationship Id="rId487" Type="http://schemas.openxmlformats.org/officeDocument/2006/relationships/hyperlink" Target="http://selfiestationrentallosangeles.blogspot.com/2025/06/live-ai-drawing-waldorf-astoria-beverly.html" TargetMode="External"/><Relationship Id="rId123" Type="http://schemas.openxmlformats.org/officeDocument/2006/relationships/hyperlink" Target="https://docs.google.com/presentation/d/1MqdWAHFF4Akh7s_LioZ5JDva4FcPT508lKQvtysTIig/edit?usp=sharing" TargetMode="External"/><Relationship Id="rId244" Type="http://schemas.openxmlformats.org/officeDocument/2006/relationships/hyperlink" Target="https://drive.google.com/file/d/1fNgoHI65YBDgOaebAInpMkUMBqiiR_Qm/view?usp=sharing" TargetMode="External"/><Relationship Id="rId365" Type="http://schemas.openxmlformats.org/officeDocument/2006/relationships/hyperlink" Target="https://drive.google.com/file/d/1kvC7isF_aHZuoslJAD0aSViwEdgC15S5/view?usp=sharing" TargetMode="External"/><Relationship Id="rId486" Type="http://schemas.openxmlformats.org/officeDocument/2006/relationships/hyperlink" Target="http://selfiestationrentallosangeles.blogspot.com/2025/06/robot-sketch-artist-waldorf-astoria.html" TargetMode="External"/><Relationship Id="rId122" Type="http://schemas.openxmlformats.org/officeDocument/2006/relationships/hyperlink" Target="https://docs.google.com/document/d/1To2kgQisk1izKb-FqbMn56VpFLvkgCqF27I6OfFf01k/view" TargetMode="External"/><Relationship Id="rId243" Type="http://schemas.openxmlformats.org/officeDocument/2006/relationships/hyperlink" Target="https://drive.google.com/file/d/1_SN1O6eHLzOCgnR66D6j-dK68ufxlRMD/view?usp=sharing" TargetMode="External"/><Relationship Id="rId364" Type="http://schemas.openxmlformats.org/officeDocument/2006/relationships/hyperlink" Target="https://docs.google.com/presentation/d/15kSYa8fUjf6uHbfOvrCkJ2mOEys9QdRp/edit?usp=sharing&amp;ouid=115602453726005426174&amp;rtpof=true&amp;sd=true" TargetMode="External"/><Relationship Id="rId485" Type="http://schemas.openxmlformats.org/officeDocument/2006/relationships/hyperlink" Target="http://selfiestationrentallosangeles.blogspot.com/2025/06/unique-photo-booth-alternatives-ai.html" TargetMode="External"/><Relationship Id="rId95" Type="http://schemas.openxmlformats.org/officeDocument/2006/relationships/hyperlink" Target="https://docs.google.com/document/d/1JnuTZtj55dcfxYJ3pT8VRM1svRaZjEfe1esLWiI_fGo/edit?usp=sharing" TargetMode="External"/><Relationship Id="rId94" Type="http://schemas.openxmlformats.org/officeDocument/2006/relationships/hyperlink" Target="https://docs.google.com/presentation/d/143iw2Q4J93rNHLmImjUhCWVWTysYFVJqmdmnoN_OZQw/htmlpresent" TargetMode="External"/><Relationship Id="rId97" Type="http://schemas.openxmlformats.org/officeDocument/2006/relationships/hyperlink" Target="https://docs.google.com/presentation/d/1SpeHAk19tz4GMQe0SrO2lqWWDmherUjOIt45ZKYnj_I/edit?usp=sharing" TargetMode="External"/><Relationship Id="rId96" Type="http://schemas.openxmlformats.org/officeDocument/2006/relationships/hyperlink" Target="https://docs.google.com/document/d/1JnuTZtj55dcfxYJ3pT8VRM1svRaZjEfe1esLWiI_fGo/view" TargetMode="External"/><Relationship Id="rId99" Type="http://schemas.openxmlformats.org/officeDocument/2006/relationships/hyperlink" Target="https://docs.google.com/presentation/d/1SpeHAk19tz4GMQe0SrO2lqWWDmherUjOIt45ZKYnj_I/htmlpresent" TargetMode="External"/><Relationship Id="rId480" Type="http://schemas.openxmlformats.org/officeDocument/2006/relationships/hyperlink" Target="http://ocphotoboothrental.blogspot.com/2025/06/robotic-art-rental-waldorf-astoria.html" TargetMode="External"/><Relationship Id="rId98" Type="http://schemas.openxmlformats.org/officeDocument/2006/relationships/hyperlink" Target="https://docs.google.com/presentation/d/1SpeHAk19tz4GMQe0SrO2lqWWDmherUjOIt45ZKYnj_I/view" TargetMode="External"/><Relationship Id="rId91" Type="http://schemas.openxmlformats.org/officeDocument/2006/relationships/hyperlink" Target="https://docs.google.com/document/d/14bzKanhk7ykXTBjDa68IkXtrXZx8P9J3QoxoFhrT2Rg/view" TargetMode="External"/><Relationship Id="rId90" Type="http://schemas.openxmlformats.org/officeDocument/2006/relationships/hyperlink" Target="https://docs.google.com/document/d/14bzKanhk7ykXTBjDa68IkXtrXZx8P9J3QoxoFhrT2Rg/edit?usp=sharing" TargetMode="External"/><Relationship Id="rId93" Type="http://schemas.openxmlformats.org/officeDocument/2006/relationships/hyperlink" Target="https://docs.google.com/presentation/d/143iw2Q4J93rNHLmImjUhCWVWTysYFVJqmdmnoN_OZQw/view" TargetMode="External"/><Relationship Id="rId92" Type="http://schemas.openxmlformats.org/officeDocument/2006/relationships/hyperlink" Target="https://docs.google.com/presentation/d/143iw2Q4J93rNHLmImjUhCWVWTysYFVJqmdmnoN_OZQw/edit?usp=sharing" TargetMode="External"/><Relationship Id="rId118" Type="http://schemas.openxmlformats.org/officeDocument/2006/relationships/hyperlink" Target="https://drive.google.com/file/d/1rEI81zyyLbTz_WwtjbcBzGXm_frpiBuS/view?usp=sharing" TargetMode="External"/><Relationship Id="rId239" Type="http://schemas.openxmlformats.org/officeDocument/2006/relationships/hyperlink" Target="https://drive.google.com/file/d/1SkdpCZHo3ufZKkMnGhYN8j2vr0auKmkt/view?usp=sharing" TargetMode="External"/><Relationship Id="rId117" Type="http://schemas.openxmlformats.org/officeDocument/2006/relationships/hyperlink" Target="https://docs.google.com/presentation/d/13JWcijWcQpUgYt2okxvOoP_bKcagmfhlxSPuddyTbpA/htmlpresent" TargetMode="External"/><Relationship Id="rId238" Type="http://schemas.openxmlformats.org/officeDocument/2006/relationships/hyperlink" Target="https://drive.google.com/file/d/1dzoDA7NrfVh8TDVJ-RFFcsTMN0BjWFBD/view?usp=sharing" TargetMode="External"/><Relationship Id="rId359" Type="http://schemas.openxmlformats.org/officeDocument/2006/relationships/hyperlink" Target="https://drive.google.com/file/d/19n0i4vGvM0gFFaOBZotVSIffsZ76zxvC/view?usp=sharing" TargetMode="External"/><Relationship Id="rId116" Type="http://schemas.openxmlformats.org/officeDocument/2006/relationships/hyperlink" Target="https://docs.google.com/presentation/d/13JWcijWcQpUgYt2okxvOoP_bKcagmfhlxSPuddyTbpA/view" TargetMode="External"/><Relationship Id="rId237" Type="http://schemas.openxmlformats.org/officeDocument/2006/relationships/hyperlink" Target="https://drive.google.com/file/d/1Tegn2XEsJk5xbckgevzmvW8vecAT1wya/view?usp=sharing" TargetMode="External"/><Relationship Id="rId358" Type="http://schemas.openxmlformats.org/officeDocument/2006/relationships/hyperlink" Target="https://drive.google.com/file/d/1DAG7VpWkNcFSiWCrXwXUqWfaCqV7CLBX/view?usp=sharing" TargetMode="External"/><Relationship Id="rId479" Type="http://schemas.openxmlformats.org/officeDocument/2006/relationships/hyperlink" Target="http://ocphotoboothrental.blogspot.com/2025/06/ai-powered-drawing-robot-waldorf.html" TargetMode="External"/><Relationship Id="rId115" Type="http://schemas.openxmlformats.org/officeDocument/2006/relationships/hyperlink" Target="https://docs.google.com/presentation/d/13JWcijWcQpUgYt2okxvOoP_bKcagmfhlxSPuddyTbpA/edit?usp=sharing" TargetMode="External"/><Relationship Id="rId236" Type="http://schemas.openxmlformats.org/officeDocument/2006/relationships/hyperlink" Target="https://drive.google.com/file/d/1Ut0L0nJwJ0YUEGXTsNGzHu2kzOQqHMg1/view?usp=sharing" TargetMode="External"/><Relationship Id="rId357" Type="http://schemas.openxmlformats.org/officeDocument/2006/relationships/hyperlink" Target="https://drive.google.com/file/d/1FQ8frw1sv4wTAAWsGh7SA25b-020HtyJ/view?usp=sharing" TargetMode="External"/><Relationship Id="rId478" Type="http://schemas.openxmlformats.org/officeDocument/2006/relationships/hyperlink" Target="http://ocphotoboothrental.blogspot.com/2025/06/live-robotic-artist-for-hire-waldorf.html" TargetMode="External"/><Relationship Id="rId119" Type="http://schemas.openxmlformats.org/officeDocument/2006/relationships/hyperlink" Target="https://drive.google.com/file/d/1HBby-qEx4HvY50XHVUiN3PKjIXkhkP-f/view?usp=sharing" TargetMode="External"/><Relationship Id="rId110" Type="http://schemas.openxmlformats.org/officeDocument/2006/relationships/hyperlink" Target="https://docs.google.com/presentation/d/1o2j7DSa6SVhFShk_TI21etvARU7rjZdALPdvSb7xgXc/edit?usp=sharing" TargetMode="External"/><Relationship Id="rId231" Type="http://schemas.openxmlformats.org/officeDocument/2006/relationships/hyperlink" Target="https://drive.google.com/file/d/1DZeFSw_M6AIJDP9EWCEEVvFOC16ua0KE/view?usp=sharing" TargetMode="External"/><Relationship Id="rId352" Type="http://schemas.openxmlformats.org/officeDocument/2006/relationships/hyperlink" Target="https://drive.google.com/file/d/1q3whvwFmw1LxQOmoNL0e1gChsOSjLFpV/view?usp=sharing" TargetMode="External"/><Relationship Id="rId473" Type="http://schemas.openxmlformats.org/officeDocument/2006/relationships/hyperlink" Target="http://ocphotoboothrental.blogspot.com/2025/06/hire-ai-robotic-sketch-artist-for.html" TargetMode="External"/><Relationship Id="rId230" Type="http://schemas.openxmlformats.org/officeDocument/2006/relationships/hyperlink" Target="https://drive.google.com/file/d/1bO6MAl_sEUQWpF8OZtoxhBAewi8N1CzD/view?usp=sharing" TargetMode="External"/><Relationship Id="rId351" Type="http://schemas.openxmlformats.org/officeDocument/2006/relationships/hyperlink" Target="https://drive.google.com/file/d/1cDmIaEN-gNE3MErqwbu8Da6jLYx2Vz3O/view?usp=sharing" TargetMode="External"/><Relationship Id="rId472" Type="http://schemas.openxmlformats.org/officeDocument/2006/relationships/hyperlink" Target="http://ocphotoboothrental.blogspot.com/2025/06/ai-artificial-intelligence-photo-booth.html" TargetMode="External"/><Relationship Id="rId350" Type="http://schemas.openxmlformats.org/officeDocument/2006/relationships/hyperlink" Target="https://drive.google.com/file/d/1J3b5g2OuwNqLewl6mgzN4_A8HSIRd0Fx/view?usp=sharing" TargetMode="External"/><Relationship Id="rId471" Type="http://schemas.openxmlformats.org/officeDocument/2006/relationships/hyperlink" Target="http://bestphotoboothrentalorangecounty.blogspot.com/2025/06/machine-intelligence-drawing-robot.html" TargetMode="External"/><Relationship Id="rId470" Type="http://schemas.openxmlformats.org/officeDocument/2006/relationships/hyperlink" Target="http://bestphotoboothrentalorangecounty.blogspot.com/2025/06/artificial-artist-for-events-waldorf.html" TargetMode="External"/><Relationship Id="rId114" Type="http://schemas.openxmlformats.org/officeDocument/2006/relationships/hyperlink" Target="https://docs.google.com/document/d/1wNkXWgT7HkiGCOJqayo2LbIN1GWztWHavli1lmtgmYA/view" TargetMode="External"/><Relationship Id="rId235" Type="http://schemas.openxmlformats.org/officeDocument/2006/relationships/hyperlink" Target="https://drive.google.com/file/d/1LxI4Sz3MUAcMpT6OO32Q8O-r-mW9RrV8/view?usp=sharing" TargetMode="External"/><Relationship Id="rId356" Type="http://schemas.openxmlformats.org/officeDocument/2006/relationships/hyperlink" Target="https://drive.google.com/file/d/1sOScWoKSAb1Upwld83IqlhfsPoCnZXlA/view?usp=sharing" TargetMode="External"/><Relationship Id="rId477" Type="http://schemas.openxmlformats.org/officeDocument/2006/relationships/hyperlink" Target="http://ocphotoboothrental.blogspot.com/2025/06/ai-powered-portraits-waldorf-astoria.html" TargetMode="External"/><Relationship Id="rId113" Type="http://schemas.openxmlformats.org/officeDocument/2006/relationships/hyperlink" Target="https://docs.google.com/document/d/1wNkXWgT7HkiGCOJqayo2LbIN1GWztWHavli1lmtgmYA/edit?usp=sharing" TargetMode="External"/><Relationship Id="rId234" Type="http://schemas.openxmlformats.org/officeDocument/2006/relationships/hyperlink" Target="https://drive.google.com/file/d/1m91ukXt5QuHskw1hdXDUHgGQAGZiQuJP/view?usp=sharing" TargetMode="External"/><Relationship Id="rId355" Type="http://schemas.openxmlformats.org/officeDocument/2006/relationships/hyperlink" Target="https://drive.google.com/file/d/13sVfLJnN6Z27eTl_tCWJQ_bzkWoWe1WG/view?usp=sharing" TargetMode="External"/><Relationship Id="rId476" Type="http://schemas.openxmlformats.org/officeDocument/2006/relationships/hyperlink" Target="http://ocphotoboothrental.blogspot.com/2025/06/live-ai-drawing-waldorf-astoria-beverly.html" TargetMode="External"/><Relationship Id="rId112" Type="http://schemas.openxmlformats.org/officeDocument/2006/relationships/hyperlink" Target="https://docs.google.com/presentation/d/1o2j7DSa6SVhFShk_TI21etvARU7rjZdALPdvSb7xgXc/htmlpresent" TargetMode="External"/><Relationship Id="rId233" Type="http://schemas.openxmlformats.org/officeDocument/2006/relationships/hyperlink" Target="https://drive.google.com/file/d/1rQMs8EMKN9tmOvJ-QsacTOIjUa-t0389/view?usp=sharing" TargetMode="External"/><Relationship Id="rId354" Type="http://schemas.openxmlformats.org/officeDocument/2006/relationships/hyperlink" Target="https://drive.google.com/file/d/1JzUkpyMOMMA6IW_T5-das-DXmMy1eVNo/view?usp=sharing" TargetMode="External"/><Relationship Id="rId475" Type="http://schemas.openxmlformats.org/officeDocument/2006/relationships/hyperlink" Target="http://ocphotoboothrental.blogspot.com/2025/06/robot-sketch-artist-waldorf-astoria.html" TargetMode="External"/><Relationship Id="rId111" Type="http://schemas.openxmlformats.org/officeDocument/2006/relationships/hyperlink" Target="https://docs.google.com/presentation/d/1o2j7DSa6SVhFShk_TI21etvARU7rjZdALPdvSb7xgXc/view" TargetMode="External"/><Relationship Id="rId232" Type="http://schemas.openxmlformats.org/officeDocument/2006/relationships/hyperlink" Target="https://drive.google.com/file/d/1UdVvhJHh9ycBFZN_sauXD3xxMwn2ajQe/view?usp=sharing" TargetMode="External"/><Relationship Id="rId353" Type="http://schemas.openxmlformats.org/officeDocument/2006/relationships/hyperlink" Target="https://drive.google.com/file/d/1RIw_8_y5_QA0zloDFANEGV-BmEqfqqdd/view?usp=sharing" TargetMode="External"/><Relationship Id="rId474" Type="http://schemas.openxmlformats.org/officeDocument/2006/relationships/hyperlink" Target="http://ocphotoboothrental.blogspot.com/2025/06/unique-photo-booth-alternatives-ai.html" TargetMode="External"/><Relationship Id="rId305" Type="http://schemas.openxmlformats.org/officeDocument/2006/relationships/hyperlink" Target="https://drive.google.com/file/d/1JF3pPQ_lXgz5qFQNsLIxOYMJIkueFKqY/view?usp=sharing" TargetMode="External"/><Relationship Id="rId426" Type="http://schemas.openxmlformats.org/officeDocument/2006/relationships/hyperlink" Target="https://drive.google.com/file/d/1BApfPik0JdeiqltxDaivBb3pZ0HLbjkG/view?usp=sharing" TargetMode="External"/><Relationship Id="rId304" Type="http://schemas.openxmlformats.org/officeDocument/2006/relationships/hyperlink" Target="https://drive.google.com/file/d/1R7H8uddLL0_orPGnkZIZggarWkBmqA5h/view?usp=sharing" TargetMode="External"/><Relationship Id="rId425" Type="http://schemas.openxmlformats.org/officeDocument/2006/relationships/hyperlink" Target="https://drive.google.com/file/d/17j9myA4Z_zsrkV3sDS74-0G9c_cLRTUi/view?usp=sharing" TargetMode="External"/><Relationship Id="rId303" Type="http://schemas.openxmlformats.org/officeDocument/2006/relationships/hyperlink" Target="https://drive.google.com/file/d/1vVnmf33Rx4cYe0cLWfPIES_GVUYpjsCs/view?usp=sharing" TargetMode="External"/><Relationship Id="rId424" Type="http://schemas.openxmlformats.org/officeDocument/2006/relationships/hyperlink" Target="https://docs.google.com/presentation/d/157qci8ku61oRZRFosiglGmVMHopeXKSG/edit?usp=sharing&amp;ouid=115602453726005426174&amp;rtpof=true&amp;sd=true" TargetMode="External"/><Relationship Id="rId545" Type="http://schemas.openxmlformats.org/officeDocument/2006/relationships/vmlDrawing" Target="../drawings/vmlDrawing1.vml"/><Relationship Id="rId302" Type="http://schemas.openxmlformats.org/officeDocument/2006/relationships/hyperlink" Target="https://drive.google.com/file/d/17uWVBj0tDNES8uW93NHG0-txk-3y5GSf/view?usp=sharing" TargetMode="External"/><Relationship Id="rId423" Type="http://schemas.openxmlformats.org/officeDocument/2006/relationships/hyperlink" Target="https://drive.google.com/file/d/1a6i5iVqwdb-h9NEqRsgjUXySsHzLlPwD/view?usp=sharing" TargetMode="External"/><Relationship Id="rId544" Type="http://schemas.openxmlformats.org/officeDocument/2006/relationships/drawing" Target="../drawings/drawing1.xml"/><Relationship Id="rId309" Type="http://schemas.openxmlformats.org/officeDocument/2006/relationships/hyperlink" Target="https://drive.google.com/file/d/14NHbmQf0eQvmLFoSwdJX03Wh87xPFauZ/view?usp=sharing" TargetMode="External"/><Relationship Id="rId308" Type="http://schemas.openxmlformats.org/officeDocument/2006/relationships/hyperlink" Target="https://drive.google.com/file/d/1wxEVls4ZxJKJfGSd554Df5F6G2ljRFcV/view?usp=sharing" TargetMode="External"/><Relationship Id="rId429" Type="http://schemas.openxmlformats.org/officeDocument/2006/relationships/hyperlink" Target="https://drive.google.com/file/d/1VuhO4QnYD7-mK2H9bhAA0dVtF4YWmAkC/view?usp=sharing" TargetMode="External"/><Relationship Id="rId307" Type="http://schemas.openxmlformats.org/officeDocument/2006/relationships/hyperlink" Target="https://drive.google.com/file/d/1cogmGN_38keTSwFyIxmNPYK4ttfnm4J-/view?usp=sharing" TargetMode="External"/><Relationship Id="rId428" Type="http://schemas.openxmlformats.org/officeDocument/2006/relationships/hyperlink" Target="https://docs.google.com/presentation/d/183YCYc1thHDLsJbqfd-nIhNCVixSzbsl/edit?usp=sharing&amp;ouid=115602453726005426174&amp;rtpof=true&amp;sd=true" TargetMode="External"/><Relationship Id="rId306" Type="http://schemas.openxmlformats.org/officeDocument/2006/relationships/hyperlink" Target="https://drive.google.com/file/d/1w1BoaoByjiTBNX-ntV0wvKrmF9_zh8ZI/view?usp=sharing" TargetMode="External"/><Relationship Id="rId427" Type="http://schemas.openxmlformats.org/officeDocument/2006/relationships/hyperlink" Target="https://drive.google.com/file/d/1CBsIE81SKWNvwj7jlHZtBEpCnJoX4bKD/view?usp=sharing" TargetMode="External"/><Relationship Id="rId301" Type="http://schemas.openxmlformats.org/officeDocument/2006/relationships/hyperlink" Target="https://drive.google.com/file/d/1yZdu38I_D3OQeXvP28HT6_tg3ubnn2-S/view?usp=sharing" TargetMode="External"/><Relationship Id="rId422" Type="http://schemas.openxmlformats.org/officeDocument/2006/relationships/hyperlink" Target="https://drive.google.com/file/d/1GpW2heltO9f3p134IuhTwCO4_wU-fOou/view?usp=sharing" TargetMode="External"/><Relationship Id="rId543" Type="http://schemas.openxmlformats.org/officeDocument/2006/relationships/hyperlink" Target="http://photoboothrentalorangecountyevent.blogspot.com/2025/06/ai-artificial-intelligence-photo-booth.html" TargetMode="External"/><Relationship Id="rId300" Type="http://schemas.openxmlformats.org/officeDocument/2006/relationships/hyperlink" Target="https://drive.google.com/file/d/1kuU9dgTRpSaj2FJzwJZJ08fC9TEQw0dG/view?usp=sharing" TargetMode="External"/><Relationship Id="rId421" Type="http://schemas.openxmlformats.org/officeDocument/2006/relationships/hyperlink" Target="https://drive.google.com/file/d/1wwMBuh4BXLt7S3lW-vfRMP6t5j2cqT-T/view?usp=sharing" TargetMode="External"/><Relationship Id="rId542" Type="http://schemas.openxmlformats.org/officeDocument/2006/relationships/hyperlink" Target="http://photoboothrentalfullerton.blogspot.com/2025/06/live-robotic-artist-for-hire-waldorf.html" TargetMode="External"/><Relationship Id="rId420" Type="http://schemas.openxmlformats.org/officeDocument/2006/relationships/hyperlink" Target="https://docs.google.com/presentation/d/1uFSbCWCawnu4vOjQu5l8ZNT0ihF0yfsd/edit?usp=sharing&amp;ouid=115602453726005426174&amp;rtpof=true&amp;sd=true" TargetMode="External"/><Relationship Id="rId541" Type="http://schemas.openxmlformats.org/officeDocument/2006/relationships/hyperlink" Target="http://photoboothrentalfullerton.blogspot.com/2025/06/ai-powered-portraits-waldorf-astoria.html" TargetMode="External"/><Relationship Id="rId540" Type="http://schemas.openxmlformats.org/officeDocument/2006/relationships/hyperlink" Target="http://photoboothrentalfullerton.blogspot.com/2025/06/live-ai-drawing-waldorf-astoria-beverly.html" TargetMode="External"/><Relationship Id="rId415" Type="http://schemas.openxmlformats.org/officeDocument/2006/relationships/hyperlink" Target="https://drive.google.com/file/d/1icKqAp7xBR6uzpY0wtHWsTjmbyhFzYbb/view?usp=sharing" TargetMode="External"/><Relationship Id="rId536" Type="http://schemas.openxmlformats.org/officeDocument/2006/relationships/hyperlink" Target="http://photoboothrentalfullerton.blogspot.com/2025/06/ai-artificial-intelligence-photo-booth.html" TargetMode="External"/><Relationship Id="rId414" Type="http://schemas.openxmlformats.org/officeDocument/2006/relationships/hyperlink" Target="https://drive.google.com/file/d/1XqG9HMXjFm9dIjvxDUx7xzT_2_HeXCu9/view?usp=sharing" TargetMode="External"/><Relationship Id="rId535" Type="http://schemas.openxmlformats.org/officeDocument/2006/relationships/hyperlink" Target="http://photoboothrentalincarson.blogspot.com/2025/06/ai-generated-caricatures-waldorf.html" TargetMode="External"/><Relationship Id="rId413" Type="http://schemas.openxmlformats.org/officeDocument/2006/relationships/hyperlink" Target="https://drive.google.com/file/d/1Rahx27vTGMRrOBa7WT05LFLo_Ggu7uEN/view?usp=sharing" TargetMode="External"/><Relationship Id="rId534" Type="http://schemas.openxmlformats.org/officeDocument/2006/relationships/hyperlink" Target="http://photoboothrentalincarson.blogspot.com/2025/06/live-digital-artist-robot-waldorf.html" TargetMode="External"/><Relationship Id="rId412" Type="http://schemas.openxmlformats.org/officeDocument/2006/relationships/hyperlink" Target="https://docs.google.com/presentation/d/1sBQ-M7Xjp1snrVUiU1OQ08vXfTsPweUS/edit?usp=sharing&amp;ouid=115602453726005426174&amp;rtpof=true&amp;sd=true" TargetMode="External"/><Relationship Id="rId533" Type="http://schemas.openxmlformats.org/officeDocument/2006/relationships/hyperlink" Target="http://photoboothrentalincarson.blogspot.com/2025/06/automated-caricature-machine-waldorf.html" TargetMode="External"/><Relationship Id="rId419" Type="http://schemas.openxmlformats.org/officeDocument/2006/relationships/hyperlink" Target="https://drive.google.com/file/d/1uAWnQ_BKNTuDU4PG0tWt3AhvsdoriXN8/view?usp=sharing" TargetMode="External"/><Relationship Id="rId418" Type="http://schemas.openxmlformats.org/officeDocument/2006/relationships/hyperlink" Target="https://drive.google.com/file/d/17xVVZF0-nVJXaZALWzqYqi4VN4jSO-LN/view?usp=sharing" TargetMode="External"/><Relationship Id="rId539" Type="http://schemas.openxmlformats.org/officeDocument/2006/relationships/hyperlink" Target="http://photoboothrentalfullerton.blogspot.com/2025/06/robot-sketch-artist-waldorf-astoria.html" TargetMode="External"/><Relationship Id="rId417" Type="http://schemas.openxmlformats.org/officeDocument/2006/relationships/hyperlink" Target="https://drive.google.com/file/d/145xItFOTFP8PsO5-ewbR9KTuNtwgR44X/view?usp=sharing" TargetMode="External"/><Relationship Id="rId538" Type="http://schemas.openxmlformats.org/officeDocument/2006/relationships/hyperlink" Target="http://photoboothrentalfullerton.blogspot.com/2025/06/unique-photo-booth-alternatives-ai_20.html" TargetMode="External"/><Relationship Id="rId416" Type="http://schemas.openxmlformats.org/officeDocument/2006/relationships/hyperlink" Target="https://docs.google.com/presentation/d/1o2P-OUR-evbDf6ti0wWv0jt_e3AiCkD3/edit?usp=sharing&amp;ouid=115602453726005426174&amp;rtpof=true&amp;sd=true" TargetMode="External"/><Relationship Id="rId537" Type="http://schemas.openxmlformats.org/officeDocument/2006/relationships/hyperlink" Target="http://photoboothrentalfullerton.blogspot.com/2025/06/hire-ai-robotic-sketch-artist-for.html" TargetMode="External"/><Relationship Id="rId411" Type="http://schemas.openxmlformats.org/officeDocument/2006/relationships/hyperlink" Target="https://drive.google.com/file/d/1cutdO-AfO0x-fMVKhe8Jqm_18_r5wqZV/view?usp=sharing" TargetMode="External"/><Relationship Id="rId532" Type="http://schemas.openxmlformats.org/officeDocument/2006/relationships/hyperlink" Target="http://photoboothrentalincarson.blogspot.com/2025/06/southern-california-event-technology.html" TargetMode="External"/><Relationship Id="rId410" Type="http://schemas.openxmlformats.org/officeDocument/2006/relationships/hyperlink" Target="https://drive.google.com/file/d/1P0jBYRDPrRNw7423LUXwiHPz8hfoPL7a/view?usp=sharing" TargetMode="External"/><Relationship Id="rId531" Type="http://schemas.openxmlformats.org/officeDocument/2006/relationships/hyperlink" Target="http://photoboothrentalincarson.blogspot.com/2025/06/interactive-robot-artist-for-events.html" TargetMode="External"/><Relationship Id="rId530" Type="http://schemas.openxmlformats.org/officeDocument/2006/relationships/hyperlink" Target="http://photoboothrentalincarson.blogspot.com/2025/06/live-ai-drawing-waldorf-astoria-beverly.html" TargetMode="External"/><Relationship Id="rId206" Type="http://schemas.openxmlformats.org/officeDocument/2006/relationships/hyperlink" Target="https://drive.google.com/file/d/18joDepF9O2afALUTLLy_HgvLGUXno6q8/view?usp=sharing" TargetMode="External"/><Relationship Id="rId327" Type="http://schemas.openxmlformats.org/officeDocument/2006/relationships/hyperlink" Target="https://drive.google.com/file/d/15hRFl_6ioMTBnN6pUPZye-JarxCgSttU/view?usp=sharing" TargetMode="External"/><Relationship Id="rId448" Type="http://schemas.openxmlformats.org/officeDocument/2006/relationships/hyperlink" Target="http://photoboothrentalslosangeles.blogspot.com/2025/06/artificial-intelligence-art-for-events.html" TargetMode="External"/><Relationship Id="rId205" Type="http://schemas.openxmlformats.org/officeDocument/2006/relationships/hyperlink" Target="https://drive.google.com/file/d/1R7gJ-JkkSVAUaeDr1XuE2liSvny7-wgt/view?usp=sharing" TargetMode="External"/><Relationship Id="rId326" Type="http://schemas.openxmlformats.org/officeDocument/2006/relationships/hyperlink" Target="https://drive.google.com/file/d/16EgoWELPyTt2a7PbbJS9pnHcn5qEl1-n/view?usp=sharing" TargetMode="External"/><Relationship Id="rId447" Type="http://schemas.openxmlformats.org/officeDocument/2006/relationships/hyperlink" Target="http://photoboothrentalslosangeles.blogspot.com/2025/06/live-ai-drawing-waldorf-astoria-beverly_20.html" TargetMode="External"/><Relationship Id="rId204" Type="http://schemas.openxmlformats.org/officeDocument/2006/relationships/hyperlink" Target="https://drive.google.com/file/d/1dO2lxYoDtIje3688mA20XqP2GQU8Tsmy/view?usp=sharing" TargetMode="External"/><Relationship Id="rId325" Type="http://schemas.openxmlformats.org/officeDocument/2006/relationships/hyperlink" Target="https://drive.google.com/file/d/1jzciWUMkhAnGZVzOSmeP5DpOBe5qoOBM/view?usp=sharing" TargetMode="External"/><Relationship Id="rId446" Type="http://schemas.openxmlformats.org/officeDocument/2006/relationships/hyperlink" Target="http://photoboothrentalslosangeles.blogspot.com/2025/06/robot-sketch-artist-waldorf-astoria.html" TargetMode="External"/><Relationship Id="rId203" Type="http://schemas.openxmlformats.org/officeDocument/2006/relationships/hyperlink" Target="https://drive.google.com/file/d/1N_iajD2VBlx7RRKlPZQ3uZjMjTSlMDUC/view?usp=sharing" TargetMode="External"/><Relationship Id="rId324" Type="http://schemas.openxmlformats.org/officeDocument/2006/relationships/hyperlink" Target="https://drive.google.com/file/d/1y9LcrnGyisGxgTyHgcngHV82glOUoRz2/view?usp=sharing" TargetMode="External"/><Relationship Id="rId445" Type="http://schemas.openxmlformats.org/officeDocument/2006/relationships/hyperlink" Target="http://photoboothrentalslosangeles.blogspot.com/2025/06/unique-photo-booth-alternatives-ai.html" TargetMode="External"/><Relationship Id="rId209" Type="http://schemas.openxmlformats.org/officeDocument/2006/relationships/hyperlink" Target="https://drive.google.com/file/d/1TvSRPoUe4bkU3vBdMpBi1paXZYly1iiP/view?usp=sharing" TargetMode="External"/><Relationship Id="rId208" Type="http://schemas.openxmlformats.org/officeDocument/2006/relationships/hyperlink" Target="https://drive.google.com/file/d/1_Z5PSAmLVeN_IU9F8MV0vBdAyZY1Y3cV/view?usp=sharing" TargetMode="External"/><Relationship Id="rId329" Type="http://schemas.openxmlformats.org/officeDocument/2006/relationships/hyperlink" Target="https://drive.google.com/file/d/1_q2FwKybmnLErWsOYC6QDHx581Aw8U7I/view?usp=sharing" TargetMode="External"/><Relationship Id="rId207" Type="http://schemas.openxmlformats.org/officeDocument/2006/relationships/hyperlink" Target="https://drive.google.com/file/d/1N5n-5bF2M8wcWMv0jgjLxTIu3fhpi2IM/view?usp=sharing" TargetMode="External"/><Relationship Id="rId328" Type="http://schemas.openxmlformats.org/officeDocument/2006/relationships/hyperlink" Target="https://drive.google.com/file/d/1vvSM01nzTHaB4R9McOxaBqFdTkNy4FmK/view?usp=sharing" TargetMode="External"/><Relationship Id="rId449" Type="http://schemas.openxmlformats.org/officeDocument/2006/relationships/hyperlink" Target="http://photoboothrentalslosangeles.blogspot.com/2025/06/innovative-event-attractions-waldorf.html" TargetMode="External"/><Relationship Id="rId440" Type="http://schemas.openxmlformats.org/officeDocument/2006/relationships/hyperlink" Target="https://docs.google.com/presentation/d/1iyIdq4fvsSrHj1b4GzjtEIzcInMxZCIm/edit?usp=sharing&amp;ouid=115602453726005426174&amp;rtpof=true&amp;sd=true" TargetMode="External"/><Relationship Id="rId202" Type="http://schemas.openxmlformats.org/officeDocument/2006/relationships/hyperlink" Target="https://drive.google.com/file/d/1YwiPpRHgAvJQogiX600KZrfqHToPrTgp/view?usp=sharing" TargetMode="External"/><Relationship Id="rId323" Type="http://schemas.openxmlformats.org/officeDocument/2006/relationships/hyperlink" Target="https://drive.google.com/file/d/12YWEZ9F279hfMuy9KnhoIIeH9NdYPtKo/view?usp=sharing" TargetMode="External"/><Relationship Id="rId444" Type="http://schemas.openxmlformats.org/officeDocument/2006/relationships/hyperlink" Target="http://photoboothrentalslosangeles.blogspot.com/2025/06/hire-ai-robotic-sketch-artist-for.html" TargetMode="External"/><Relationship Id="rId201" Type="http://schemas.openxmlformats.org/officeDocument/2006/relationships/hyperlink" Target="https://drive.google.com/file/d/1LfnGlhuXPoCR6a8GLyeKdIDHwdUJNpP8/view?usp=sharing" TargetMode="External"/><Relationship Id="rId322" Type="http://schemas.openxmlformats.org/officeDocument/2006/relationships/hyperlink" Target="https://drive.google.com/file/d/1H2fqC6kLPyEakdll2l-nX56So9ERi3vT/view?usp=sharing" TargetMode="External"/><Relationship Id="rId443" Type="http://schemas.openxmlformats.org/officeDocument/2006/relationships/hyperlink" Target="http://photoboothrentalslosangeles.blogspot.com/2025/06/ai-artificial-intelligence-photo-booth.html" TargetMode="External"/><Relationship Id="rId200" Type="http://schemas.openxmlformats.org/officeDocument/2006/relationships/hyperlink" Target="https://drive.google.com/file/d/1CAffP_FJK76q_p2clzKm4J-Kxvf-3CHs/view?usp=sharing" TargetMode="External"/><Relationship Id="rId321" Type="http://schemas.openxmlformats.org/officeDocument/2006/relationships/hyperlink" Target="https://drive.google.com/file/d/1GD3NhjRjH5XQd6LQag2l3qRSaNS0kxm6/view?usp=sharing" TargetMode="External"/><Relationship Id="rId442" Type="http://schemas.openxmlformats.org/officeDocument/2006/relationships/hyperlink" Target="https://drive.google.com/file/d/1IQtuLavr-vqoZOhRz1h3ARuXlZgwrWnF/view?usp=sharing" TargetMode="External"/><Relationship Id="rId320" Type="http://schemas.openxmlformats.org/officeDocument/2006/relationships/hyperlink" Target="https://drive.google.com/file/d/1_SVB8-iIJpn_aYjxPySxSBCX_3aA3Bgw/view?usp=sharing" TargetMode="External"/><Relationship Id="rId441" Type="http://schemas.openxmlformats.org/officeDocument/2006/relationships/hyperlink" Target="https://drive.google.com/file/d/1k8idg6hiUpqIHGxx4-rjD8y0--klFkOJ/view?usp=sharing" TargetMode="External"/><Relationship Id="rId316" Type="http://schemas.openxmlformats.org/officeDocument/2006/relationships/hyperlink" Target="https://drive.google.com/file/d/1ngH-oTvD6djgEw0kkX6LPHoQAcC9_uy9/view?usp=sharing" TargetMode="External"/><Relationship Id="rId437" Type="http://schemas.openxmlformats.org/officeDocument/2006/relationships/hyperlink" Target="https://drive.google.com/file/d/1umO1zee01moBpmHA50nA8hgE47T8sxyU/view?usp=sharing" TargetMode="External"/><Relationship Id="rId315" Type="http://schemas.openxmlformats.org/officeDocument/2006/relationships/hyperlink" Target="https://drive.google.com/file/d/1-LBmHNFCgX-wWQkkr1KYYK798QnW2aSi/view?usp=sharing" TargetMode="External"/><Relationship Id="rId436" Type="http://schemas.openxmlformats.org/officeDocument/2006/relationships/hyperlink" Target="https://docs.google.com/presentation/d/1wPeB3mD8rc289ISVjGW2ZaU9ojIwgYcM/edit?usp=sharing&amp;ouid=115602453726005426174&amp;rtpof=true&amp;sd=true" TargetMode="External"/><Relationship Id="rId314" Type="http://schemas.openxmlformats.org/officeDocument/2006/relationships/hyperlink" Target="https://drive.google.com/file/d/1n4G6lI4Qmm_9FCoMJhKB5vYLs6tKzAy0/view?usp=sharing" TargetMode="External"/><Relationship Id="rId435" Type="http://schemas.openxmlformats.org/officeDocument/2006/relationships/hyperlink" Target="https://drive.google.com/file/d/12cp-N9tWehPkTNvCuUTIVUUrCf-v92dJ/view?usp=sharing" TargetMode="External"/><Relationship Id="rId313" Type="http://schemas.openxmlformats.org/officeDocument/2006/relationships/hyperlink" Target="https://drive.google.com/file/d/1A-QfA8Z5AODJaPYV7r_kQg0Q7XgLa5iw/view?usp=sharing" TargetMode="External"/><Relationship Id="rId434" Type="http://schemas.openxmlformats.org/officeDocument/2006/relationships/hyperlink" Target="https://drive.google.com/file/d/1TPEPjBq2U2Bsor_P6Emfo78KB_VzIZ-w/view?usp=sharing" TargetMode="External"/><Relationship Id="rId319" Type="http://schemas.openxmlformats.org/officeDocument/2006/relationships/hyperlink" Target="https://drive.google.com/file/d/1cgdnRsW4TMR-TcwZeYVbK-zfPOmOS4uT/view?usp=sharing" TargetMode="External"/><Relationship Id="rId318" Type="http://schemas.openxmlformats.org/officeDocument/2006/relationships/hyperlink" Target="https://drive.google.com/file/d/1zLsrJH8vFzHfILnKgHWOfp4TDFFRdlU_/view?usp=sharing" TargetMode="External"/><Relationship Id="rId439" Type="http://schemas.openxmlformats.org/officeDocument/2006/relationships/hyperlink" Target="https://drive.google.com/file/d/1Z2Ir8kYywPW2wB7EGdFPMtbfGYetIbRy/view?usp=sharing" TargetMode="External"/><Relationship Id="rId317" Type="http://schemas.openxmlformats.org/officeDocument/2006/relationships/hyperlink" Target="https://drive.google.com/file/d/1tNNPenyrYVP63cVxt_4spIPYgZ8frt4z/view?usp=sharing" TargetMode="External"/><Relationship Id="rId438" Type="http://schemas.openxmlformats.org/officeDocument/2006/relationships/hyperlink" Target="https://drive.google.com/file/d/1AmtwxNc1NX7JvWWEqrYXplBxC6yzikUI/view?usp=sharing" TargetMode="External"/><Relationship Id="rId312" Type="http://schemas.openxmlformats.org/officeDocument/2006/relationships/hyperlink" Target="https://drive.google.com/file/d/1FA7zfAhR6B0wfUFNFiXy-6VwCoRuwqcS/view?usp=sharing" TargetMode="External"/><Relationship Id="rId433" Type="http://schemas.openxmlformats.org/officeDocument/2006/relationships/hyperlink" Target="https://drive.google.com/file/d/1ORFgYvnHVUk7d4ITT-xvPzbrCkTTX2SY/view?usp=sharing" TargetMode="External"/><Relationship Id="rId311" Type="http://schemas.openxmlformats.org/officeDocument/2006/relationships/hyperlink" Target="https://drive.google.com/file/d/1bFoa_PH9wc403BG8LOxI15wIvem1TYG_/view?usp=sharing" TargetMode="External"/><Relationship Id="rId432" Type="http://schemas.openxmlformats.org/officeDocument/2006/relationships/hyperlink" Target="https://docs.google.com/presentation/d/1m9EOFCsYW0JMqwaXnxkrhZwbJUkaQw1x/edit?usp=sharing&amp;ouid=115602453726005426174&amp;rtpof=true&amp;sd=true" TargetMode="External"/><Relationship Id="rId310" Type="http://schemas.openxmlformats.org/officeDocument/2006/relationships/hyperlink" Target="https://drive.google.com/file/d/1PuyWNwAr8e6K8FlY1RlnYHVulQz0qjI9/view?usp=sharing" TargetMode="External"/><Relationship Id="rId431" Type="http://schemas.openxmlformats.org/officeDocument/2006/relationships/hyperlink" Target="https://drive.google.com/file/d/1LCYzU4AGcMiCL0ZUcBeVq6iYJ1o5q3NK/view?usp=sharing" TargetMode="External"/><Relationship Id="rId430" Type="http://schemas.openxmlformats.org/officeDocument/2006/relationships/hyperlink" Target="https://drive.google.com/file/d/1Nbs2yCYD67nIybM6pA2HW6IU8PTtl-DS/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sites.google.com/view/gifboothexperience/home" TargetMode="External"/><Relationship Id="rId2" Type="http://schemas.openxmlformats.org/officeDocument/2006/relationships/hyperlink" Target="https://drive.google.com/drive/folders/1M9fDGq5vU2PvG4AV_1-y4dvMeWg-Z7jo?usp=sharing" TargetMode="External"/><Relationship Id="rId3" Type="http://schemas.openxmlformats.org/officeDocument/2006/relationships/hyperlink" Target="https://drive.google.com/file/d/1wnKYvZRQyRypuAUX0J2mdS4NhOCYiIeE/view?usp=sharing" TargetMode="External"/><Relationship Id="rId4" Type="http://schemas.openxmlformats.org/officeDocument/2006/relationships/hyperlink" Target="https://drive.google.com/file/d/10-ia3mBQEFpsWgxWb0Sufs_Nwrrp9wI9/view?usp=sharing" TargetMode="External"/><Relationship Id="rId9" Type="http://schemas.openxmlformats.org/officeDocument/2006/relationships/hyperlink" Target="https://drive.google.com/file/d/1fqpgkm6FuAXyo2mtAlUkBI5Res4GbeNm/view?usp=sharing" TargetMode="External"/><Relationship Id="rId5" Type="http://schemas.openxmlformats.org/officeDocument/2006/relationships/hyperlink" Target="https://drive.google.com/file/d/10gx-56EAd8nYJlCgroTIwRlyo9AagzXA/view?usp=sharing" TargetMode="External"/><Relationship Id="rId6" Type="http://schemas.openxmlformats.org/officeDocument/2006/relationships/hyperlink" Target="https://drive.google.com/file/d/1UZM9oOgAEoqVCB9biej6dHX1X6ummNwI/view?usp=sharing" TargetMode="External"/><Relationship Id="rId7" Type="http://schemas.openxmlformats.org/officeDocument/2006/relationships/hyperlink" Target="https://drive.google.com/file/d/17SkmGLTFy8fPfSEpQLpyIXYe2RQpJYSI/view?usp=sharing" TargetMode="External"/><Relationship Id="rId8" Type="http://schemas.openxmlformats.org/officeDocument/2006/relationships/hyperlink" Target="https://drive.google.com/file/d/1vsVM6PORQZ3VEIutIBtUEPh_p1x1TYg2/view?usp=sharing" TargetMode="External"/><Relationship Id="rId20" Type="http://schemas.openxmlformats.org/officeDocument/2006/relationships/hyperlink" Target="https://drive.google.com/file/d/1A93-1Hgi6cpj7BxjpVTX1GFVxz2c-HLQ/view?usp=sharing" TargetMode="External"/><Relationship Id="rId22" Type="http://schemas.openxmlformats.org/officeDocument/2006/relationships/drawing" Target="../drawings/drawing2.xml"/><Relationship Id="rId21" Type="http://schemas.openxmlformats.org/officeDocument/2006/relationships/hyperlink" Target="https://drive.google.com/file/d/1__mwNsk44QyBE3qJyEvwxxswMx1G4Zx8/view?usp=sharing" TargetMode="External"/><Relationship Id="rId11" Type="http://schemas.openxmlformats.org/officeDocument/2006/relationships/hyperlink" Target="https://drive.google.com/file/d/1lWpGnvUmUZzTfpAyWZ1ODkK-7aw_9b92/view?usp=sharing" TargetMode="External"/><Relationship Id="rId10" Type="http://schemas.openxmlformats.org/officeDocument/2006/relationships/hyperlink" Target="https://drive.google.com/file/d/1WA37ORAvXofAxda7Y8aR_hUcVDQTeOfy/view?usp=sharing" TargetMode="External"/><Relationship Id="rId13" Type="http://schemas.openxmlformats.org/officeDocument/2006/relationships/hyperlink" Target="https://drive.google.com/file/d/1xxvfaYUhbvcHQ7DOCjquDOP0jvQWaWNX/view?usp=sharing" TargetMode="External"/><Relationship Id="rId12" Type="http://schemas.openxmlformats.org/officeDocument/2006/relationships/hyperlink" Target="https://drive.google.com/file/d/1FwNMKJZKQMM2kH9FFw4lx48t831PMUYW/view?usp=sharing" TargetMode="External"/><Relationship Id="rId15" Type="http://schemas.openxmlformats.org/officeDocument/2006/relationships/hyperlink" Target="https://drive.google.com/file/d/1HBby-qEx4HvY50XHVUiN3PKjIXkhkP-f/view?usp=sharing" TargetMode="External"/><Relationship Id="rId14" Type="http://schemas.openxmlformats.org/officeDocument/2006/relationships/hyperlink" Target="https://drive.google.com/file/d/1rEI81zyyLbTz_WwtjbcBzGXm_frpiBuS/view?usp=sharing" TargetMode="External"/><Relationship Id="rId17" Type="http://schemas.openxmlformats.org/officeDocument/2006/relationships/hyperlink" Target="https://drive.google.com/file/d/1c0kGPc7fP5JXkvtAKc4kOaMMBSbNmGKs/view?usp=sharing" TargetMode="External"/><Relationship Id="rId16" Type="http://schemas.openxmlformats.org/officeDocument/2006/relationships/hyperlink" Target="https://drive.google.com/file/d/1CTlMiC4NOup6CD21rrVc---0weXcN_OJ/view?usp=sharing" TargetMode="External"/><Relationship Id="rId19" Type="http://schemas.openxmlformats.org/officeDocument/2006/relationships/hyperlink" Target="https://drive.google.com/file/d/1ceEf8Ve7-F9vXL4zuQi5StR2uPeaagHp/view?usp=sharing" TargetMode="External"/><Relationship Id="rId18" Type="http://schemas.openxmlformats.org/officeDocument/2006/relationships/hyperlink" Target="https://drive.google.com/file/d/1hcPHJ0JetsVrNxd9CmrUn1QI6HBH7TF9/view?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google.com/calendar/event?eid=dGM2Z2tpcjE2ZmpubHNiZ3VwdGlqanZiN28gMzY1M2Q1MmUxMzNmYjFkZTczNGJmYjc0MDdiNGM0YjdkOGQ0YjQ3NzkzYzIwZDFmMDEwZjRhMTNmOGYyNTNmMUBncm91cC5jYWxlbmRhci5nb29nbGUuY29t" TargetMode="External"/><Relationship Id="rId2" Type="http://schemas.openxmlformats.org/officeDocument/2006/relationships/hyperlink" Target="https://www.google.com/calendar/event?eid=cTc0ZjkxamtwYzFuOXU2dGs3ODBiMmpkcHMgMzY1M2Q1MmUxMzNmYjFkZTczNGJmYjc0MDdiNGM0YjdkOGQ0YjQ3NzkzYzIwZDFmMDEwZjRhMTNmOGYyNTNmMUBncm91cC5jYWxlbmRhci5nb29nbGUuY29t" TargetMode="External"/><Relationship Id="rId3" Type="http://schemas.openxmlformats.org/officeDocument/2006/relationships/hyperlink" Target="https://www.google.com/calendar/event?eid=aDRhczlzYzVudjNuM3Vpc3A4czNxOXB2aWcgMzY1M2Q1MmUxMzNmYjFkZTczNGJmYjc0MDdiNGM0YjdkOGQ0YjQ3NzkzYzIwZDFmMDEwZjRhMTNmOGYyNTNmMUBncm91cC5jYWxlbmRhci5nb29nbGUuY29t" TargetMode="External"/><Relationship Id="rId4" Type="http://schemas.openxmlformats.org/officeDocument/2006/relationships/hyperlink" Target="https://www.google.com/calendar/event?eid=cmNhajJtMmsxNXZkc3ZicWRiYXJqdmxra2MgMzY1M2Q1MmUxMzNmYjFkZTczNGJmYjc0MDdiNGM0YjdkOGQ0YjQ3NzkzYzIwZDFmMDEwZjRhMTNmOGYyNTNmMUBncm91cC5jYWxlbmRhci5nb29nbGUuY29t" TargetMode="External"/><Relationship Id="rId9" Type="http://schemas.openxmlformats.org/officeDocument/2006/relationships/hyperlink" Target="https://www.google.com/calendar/event?eid=a3Q4dXB1dWFndTlzNjhrZG8wZzVkYWNvZWsgMzY1M2Q1MmUxMzNmYjFkZTczNGJmYjc0MDdiNGM0YjdkOGQ0YjQ3NzkzYzIwZDFmMDEwZjRhMTNmOGYyNTNmMUBncm91cC5jYWxlbmRhci5nb29nbGUuY29t" TargetMode="External"/><Relationship Id="rId5" Type="http://schemas.openxmlformats.org/officeDocument/2006/relationships/hyperlink" Target="https://www.google.com/calendar/event?eid=NjZjZDBnYzVkMTg2Z2s2bDY5N3ExZmlrMDAgMzY1M2Q1MmUxMzNmYjFkZTczNGJmYjc0MDdiNGM0YjdkOGQ0YjQ3NzkzYzIwZDFmMDEwZjRhMTNmOGYyNTNmMUBncm91cC5jYWxlbmRhci5nb29nbGUuY29t" TargetMode="External"/><Relationship Id="rId6" Type="http://schemas.openxmlformats.org/officeDocument/2006/relationships/hyperlink" Target="https://www.google.com/calendar/event?eid=c2RpMGR1NHFoNmJnYWN1Y251N2ttOWlkdnMgMzY1M2Q1MmUxMzNmYjFkZTczNGJmYjc0MDdiNGM0YjdkOGQ0YjQ3NzkzYzIwZDFmMDEwZjRhMTNmOGYyNTNmMUBncm91cC5jYWxlbmRhci5nb29nbGUuY29t" TargetMode="External"/><Relationship Id="rId7" Type="http://schemas.openxmlformats.org/officeDocument/2006/relationships/hyperlink" Target="https://www.google.com/calendar/event?eid=dDdpNHBwajY0MzNlOGptaW5ldjdxM2FndmcgMzY1M2Q1MmUxMzNmYjFkZTczNGJmYjc0MDdiNGM0YjdkOGQ0YjQ3NzkzYzIwZDFmMDEwZjRhMTNmOGYyNTNmMUBncm91cC5jYWxlbmRhci5nb29nbGUuY29t" TargetMode="External"/><Relationship Id="rId8" Type="http://schemas.openxmlformats.org/officeDocument/2006/relationships/hyperlink" Target="https://www.google.com/calendar/event?eid=dTBjbzg2a2h2YjBtaXRydWJlbmlhMWYybzggMzY1M2Q1MmUxMzNmYjFkZTczNGJmYjc0MDdiNGM0YjdkOGQ0YjQ3NzkzYzIwZDFmMDEwZjRhMTNmOGYyNTNmMUBncm91cC5jYWxlbmRhci5nb29nbGUuY29t" TargetMode="External"/><Relationship Id="rId11" Type="http://schemas.openxmlformats.org/officeDocument/2006/relationships/hyperlink" Target="https://www.google.com/calendar/event?eid=NmpiNXF0ODQxNWltZGg0aWRxbmptY2M3Ym8gMzY1M2Q1MmUxMzNmYjFkZTczNGJmYjc0MDdiNGM0YjdkOGQ0YjQ3NzkzYzIwZDFmMDEwZjRhMTNmOGYyNTNmMUBncm91cC5jYWxlbmRhci5nb29nbGUuY29t" TargetMode="External"/><Relationship Id="rId10" Type="http://schemas.openxmlformats.org/officeDocument/2006/relationships/hyperlink" Target="https://www.google.com/calendar/event?eid=MjA3MGY2dWc0bXFtMW1sMWtrYnQ4cnZnM3MgMzY1M2Q1MmUxMzNmYjFkZTczNGJmYjc0MDdiNGM0YjdkOGQ0YjQ3NzkzYzIwZDFmMDEwZjRhMTNmOGYyNTNmMUBncm91cC5jYWxlbmRhci5nb29nbGUuY29t" TargetMode="External"/><Relationship Id="rId13" Type="http://schemas.openxmlformats.org/officeDocument/2006/relationships/hyperlink" Target="https://www.google.com/calendar/event?eid=bHBiNWsyampya210YjI4YTdoZ2FoNjIzY28gMzY1M2Q1MmUxMzNmYjFkZTczNGJmYjc0MDdiNGM0YjdkOGQ0YjQ3NzkzYzIwZDFmMDEwZjRhMTNmOGYyNTNmMUBncm91cC5jYWxlbmRhci5nb29nbGUuY29t" TargetMode="External"/><Relationship Id="rId12" Type="http://schemas.openxmlformats.org/officeDocument/2006/relationships/hyperlink" Target="https://www.google.com/calendar/event?eid=MTlpMm9zNGJwYmI3N2kyb3F0NmR0ZTFxdjggMzY1M2Q1MmUxMzNmYjFkZTczNGJmYjc0MDdiNGM0YjdkOGQ0YjQ3NzkzYzIwZDFmMDEwZjRhMTNmOGYyNTNmMUBncm91cC5jYWxlbmRhci5nb29nbGUuY29t" TargetMode="External"/><Relationship Id="rId15" Type="http://schemas.openxmlformats.org/officeDocument/2006/relationships/hyperlink" Target="https://www.google.com/calendar/event?eid=cHZzb2M2MDI2Nm1saHZ2cXMyZ3IyOW9yc3MgMzY1M2Q1MmUxMzNmYjFkZTczNGJmYjc0MDdiNGM0YjdkOGQ0YjQ3NzkzYzIwZDFmMDEwZjRhMTNmOGYyNTNmMUBncm91cC5jYWxlbmRhci5nb29nbGUuY29t" TargetMode="External"/><Relationship Id="rId14" Type="http://schemas.openxmlformats.org/officeDocument/2006/relationships/hyperlink" Target="https://www.google.com/calendar/event?eid=a3NsdmJpN3UwZGk0Z3FydnQ1OGVoajhpZWMgMzY1M2Q1MmUxMzNmYjFkZTczNGJmYjc0MDdiNGM0YjdkOGQ0YjQ3NzkzYzIwZDFmMDEwZjRhMTNmOGYyNTNmMUBncm91cC5jYWxlbmRhci5nb29nbGUuY29t" TargetMode="External"/><Relationship Id="rId16"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news.google.com/rss/search?q=photobooth" TargetMode="External"/><Relationship Id="rId2" Type="http://schemas.openxmlformats.org/officeDocument/2006/relationships/hyperlink" Target="https://news.google.com/rss/articles/CBMid0FVX3lxTE1WUWsyNGhEQ09fcUM3a3JwXzVUZmNObENfZ3p5cjJlLWRkNklUZ2g5aExySjZPRUlnWmF3WUVlUm45M1g3M28tYU9wT0Rsa0hEOXpkNU1BQTdQXzdxNUt5X3dVVEVkbTFYN2V2dzlFc0lHRkktc0Jv?oc=5" TargetMode="External"/><Relationship Id="rId3" Type="http://schemas.openxmlformats.org/officeDocument/2006/relationships/hyperlink" Target="https://news.google.com/rss/articles/CBMiuwFBVV95cUxOeTdaOGo0dXhpVHNtQ3VlZ1ZqYjlyb1FkUmtQaUxVaTBKR0xNR2ZtRDY5cnUzY0huVG9WaHk4dE5fMjRiMTBCZWtnOUdNN1YtYmo0cFlZaWxGR1k4X3ZYVUxRNjUtck90NFJseTFQMzlod2lmTllpaks1dGxZMEk5VDBOMHpIX0VzY1JmcmpCaUp2LWwtVDg0R1hPdXlFOFRQWTdsbjlDTng5YXREUlRRRjhyTU5vUUpydGRr?oc=5" TargetMode="External"/><Relationship Id="rId4" Type="http://schemas.openxmlformats.org/officeDocument/2006/relationships/hyperlink" Target="https://news.google.com/rss/articles/CBMiuwFBVV95cUxPcDJRNHF4X3VrX3Z0WDA0bDNkRXh5LUp0dXVSN09CTjBuNEJLa2F2cXY2Z2pUV3BKZE02QVpZQlllSnhLbW5rV2VxQzF2dVNweHdTVXFkclozOWFWaGJyUHAza3oxX3RMNHFJQWlWZkdieUFTNHI0R0pXZGVvVFZhcVZjczlHV2Q0c3RZaVlyMS0xTTFXaDlpdXRMZ2RmblhkTjZzRFdUdmFkUUtlRWJfU0NJdmxHT0otODNJ?oc=5" TargetMode="External"/><Relationship Id="rId9" Type="http://schemas.openxmlformats.org/officeDocument/2006/relationships/hyperlink" Target="https://news.google.com/rss/articles/CBMinAFBVV95cUxQdXpleVhwVFN1Q1NESEt1WkZJNjk4VkJNLVVGSVRTejNsVlJqMEJHanRUVVNhLVJ2V0xRRm5TdG1UQTc0eXhaY1JfN1FiR1BJQ0dqdzNiaDIwVzRfYjEtRGhWY0Ftb0xGUlhHeXdUYThfbVRmRk51VTdiczBmaDdRaEFXMlQyMVU4ZVozVERTTkxuakRSZkt2bFBNVEE?oc=5" TargetMode="External"/><Relationship Id="rId5" Type="http://schemas.openxmlformats.org/officeDocument/2006/relationships/hyperlink" Target="https://news.google.com/rss/articles/CBMiwAFBVV95cUxQdGJwMnhGV2x0NzVDbWREVDhEWERXbVRmclRneUlDc001RmgzWkI4MlFNMWFkSjZFQXNQR2lCSW9RSVBJNE0tc2hUMU9PeHFrclRJd19Hc3pKOUxYLTRUajd1QUFxUnAxcjlGeHZlVVpYRmhWSHZ2ejBIQzlnbUMwbGRjcTJhcF9wNnJDU3Rsb2lHelRpSmFhNUVqT0VtQkNqdWVxcmJLR0FkODljOGw4SmxoSU04UkRuNFRrMkt4UDQ?oc=5" TargetMode="External"/><Relationship Id="rId6" Type="http://schemas.openxmlformats.org/officeDocument/2006/relationships/hyperlink" Target="https://news.google.com/rss/articles/CBMivwFBVV95cUxOZHFuaTZlZHBHY1FfOW4tb2FMczFsamFhbzN4TkZyS2tPLWkwSEgxWHRCNXFUbUNxUTEwVXgzR1pxSVEyMFpJY3dsWnJ1SDlYRGFXY2M2UDJaUWtpNEl3aGlCcGU1SUxwZ1p3Y0lQQldLRl9IbTY2MFVoTTdZWXJOZ2xPOU5JZUdLQ29mQTJ6a0hfZzI1SHp1VmFtckZPb0xNWDdGNTFQRlp1ZWdFMExoclVtcmE3Y2xwX0QxN3c0TQ?oc=5" TargetMode="External"/><Relationship Id="rId7" Type="http://schemas.openxmlformats.org/officeDocument/2006/relationships/hyperlink" Target="https://news.google.com/rss/articles/CBMiqgFBVV95cUxOS0xCTjhBMU5uUnNlcHpITHh3Uk9hTEJqcTdhMVRnbGx2NVBXQ2NtRXFLUktyMzYwV0pzVXM3Um9uTThsR3RYaENhQXp3SlBhc1JSakVfN25OcTdMU25KaXJlOVpjcjF5RFJxcXBaQnFQZW5qbTJEdmpFSEZ0UjJ2VFRmR3Bqb2ZZVERySlZ1ZkRuQ3h4TXpFekMwZWcxdDE2RFpqcTUtWmpkQQ?oc=5" TargetMode="External"/><Relationship Id="rId8" Type="http://schemas.openxmlformats.org/officeDocument/2006/relationships/hyperlink" Target="https://news.google.com/rss/articles/CBMirgFBVV95cUxNWXlBN3h3TmFSeWtzVlA3MUJoM2J1T2tELW5JZzFRTFBpMUg5dnlsRGFLVWZHTDJNRW83Si0xVnhjZHRZcG52NFJ5aFE4YXpEUW1BX0ctZ0NXbnQ5X0cwT2tEVVJFcHR2SGN4Z0hJWGJuaTN0XzdXcWd4UHZ3bFdUaHB1Y0xuWkp4cUowQVd5VlNzNFNPOHJzQTBzSkJ3QTJaeEpLbUFHT09sMUNyc3c?oc=5" TargetMode="External"/><Relationship Id="rId20" Type="http://schemas.openxmlformats.org/officeDocument/2006/relationships/hyperlink" Target="https://news.google.com/rss/articles/CBMimAFBVV95cUxOaHBUUnBxcWdVOHZvbU5MSXZKaGZzZzVfSEZrQTVybUtKc0tocnRzYmFiazd4enJZOHBGcTV0TzczTzltZl9MMzdXeXV2RkxoejBGYkkwUXVHSWpEeDFRTEtOQS1neUhQQVB1bGNRczBRU0x5OUVJVlYtZGtDNjlzODE2U2VtVXk1MlB2TWgxTUlHODFrcDJzedIBngFBVV95cUxPTkJ3X0ZsTW1Za3FFNGZoX0Q1Qjh1MkhDdGxqWGlpUmV2OE1SQ3FXcEIxcTI3M2todkNUX2g5cEJDSm1jZjBKLTFISnVINzN3ZkRVcFJLdURqVkJPWHFVU09rWXBoWHRPUDRxWW9PbzI4MTVhU1pPc2NpQ0ZuNFlxdHFHdlhqa05MdVVON0xqUlFVS2REYzhZSDFneFJrQQ?oc=5" TargetMode="External"/><Relationship Id="rId21" Type="http://schemas.openxmlformats.org/officeDocument/2006/relationships/drawing" Target="../drawings/drawing5.xml"/><Relationship Id="rId11" Type="http://schemas.openxmlformats.org/officeDocument/2006/relationships/hyperlink" Target="https://news.google.com/rss/articles/CBMiogFBVV95cUxPcEhPaHhKY09TMFNxYTM2NHFXSmNCZmoxUEhiMGY1M1pRWlZtak1xRjVqTFRtQnN2ZTJtM3JFMGN4ZnJYQ0QzeXdXZnRheGV6cVRhcGcya21XakRkdk9laWl4OGhCU2RHNUEtakZxcm05b3dweE1mcTFkclJLZ3BfcEhxSWZPbmZLS2E5RXpLQTBnX2JOTFBsd1NZX29JRXlqeXfSAacBQVVfeXFMT05nNm1ld0tWeWhnYzd4c1lhX19CV0o5RlJwRGl3dEU2Y1I0a3h5OUVwZHRmZTFOVVVFamt5T1o4LUd4UnVsYjBsTk45aGpyTndyOGNpSFpHQ0ZCXy04RnAwV3g5WW53V3JCY0NOYlZmNk1Xbkg5YzQyclR6TU1Temd2ZFJlN0dWR0FHV1VtSmVBcXdjTXAxUVVkV3hpYzY3VTFhMmoxYVk?oc=5" TargetMode="External"/><Relationship Id="rId10" Type="http://schemas.openxmlformats.org/officeDocument/2006/relationships/hyperlink" Target="https://news.google.com/rss/articles/CBMimgFBVV95cUxQSHdseXhZU1lmTkdSVDFwVHFUazJubjhzYlJrZFl4U2pXYjBYQ0hoSnIzWXQxSEcyLV9fSjdTb21KbGdsS1p6UXdmcjZMUTBqbll2MWpEU2o4RXpDYldtSzFYWGJIZ21uN3VXOTBGU0EwT1ptLXQtYWhCOG5Bc0U2Q1lqWWFIeGdLaG5wLUxpMlhGbUxXMG16Sjl3?oc=5" TargetMode="External"/><Relationship Id="rId13" Type="http://schemas.openxmlformats.org/officeDocument/2006/relationships/hyperlink" Target="https://news.google.com/rss/articles/CBMimwFBVV95cUxNbjZMdGc4QnlGOGtiYUNPb1RFT1c0SUxyLW5XbWYyUS1jRnBDWWQtRXRNOWU2dU1NSFlFLTZCcVRjQlRabHhHdWtLRF9lVzJSU3k1dFFMdlIwZ2R6bVFHMGRvMkc4V3hmV21hZFhxVE1ULVNFS3B5QTA3NHBtNGtrbmxMNHhJcFhuVklIWDZNeXRPZ0x0RGdFMnB5dw?oc=5" TargetMode="External"/><Relationship Id="rId12" Type="http://schemas.openxmlformats.org/officeDocument/2006/relationships/hyperlink" Target="https://news.google.com/rss/articles/CBMiswFBVV95cUxORXltdE03OFJIOGNMMDd6NWZKYWdWV00xTGZWOU5MRkRpbEg1VGJNX2FCS3hkYzVRdC1felRtQTdJeExreWV1WVE4aUM2TEdIbmZaeG5GOGc4ZGlBX1ZMc093d05QS0RaY1h1bE1BenFhOTV6a0hXcW4wZVBsME5GdDNOTUxBalIwWXVEMWVrQWJRZUwxUTBjVldpdVZWN3hCN2RzZkdlWEtIckh5U19COWtKSQ?oc=5" TargetMode="External"/><Relationship Id="rId15" Type="http://schemas.openxmlformats.org/officeDocument/2006/relationships/hyperlink" Target="https://news.google.com/rss/articles/CBMieEFVX3lxTE9KLTBvUUN6LVd4TTV6ajZUT1NhTTNKT3hEbDJTUXIwRWJaTEREMlR2bk1aZzhiOUZRMUZOdUlyN1lCRWQzSlMyV3A3d3JDbm1hLVVvOHZyZzA0NWpBME53Z3ZuYW1KNl9yYmhoNTU0OVBSY3pZNWZhMA?oc=5" TargetMode="External"/><Relationship Id="rId14" Type="http://schemas.openxmlformats.org/officeDocument/2006/relationships/hyperlink" Target="https://news.google.com/rss/articles/CBMixwFBVV95cUxOS0lYUkM1VzJYbXRIYTNKdVY3ZWlfSXlEX1B3dDJQV2ZFNnlKakZOQ1N3WW9qSXBCRmdNOE5iVTU2bE93bWhvTlZBUnBZOEVnRmwwQlczQUtpZnBRLVJ0a2p6Q0ZtcTQyN3VHejVvVFVub0dIYkJHdms1WGw5TEZ0eEQzbk5NQm5JZlItT1dVcXhhSTBkS1F3N3lGTG1LTy1Lb18tZWlKX2V6empuMHNITjQtUTVrRzZidmlTM2xldllLUmwxWHhF?oc=5" TargetMode="External"/><Relationship Id="rId17" Type="http://schemas.openxmlformats.org/officeDocument/2006/relationships/hyperlink" Target="https://news.google.com/rss/articles/CBMixwFBVV95cUxOUEUzeGRfbFZvVGdGV3RweXZUVG9qaXVnM0dHQkNWb2hSZG9RSEhCVGRmZERpQWg4c05QZXJWdzJoc3J5RjdXeXNwU3dyOWw5eFptRjVpQ1BDaWRGbXpDd0xYNzA0dk9vcWlKdHJOb1VRTERRb2lQTmNWMVZjc01xS2R0NnFETTJEb3gtREluSUZXYWk3aUp2T3B4bWZtc1g3TFJ2U092RG52cDVvMWNvcDNSOWZLdHB5WldsdXdVNkZHZ2swcHo0?oc=5" TargetMode="External"/><Relationship Id="rId16" Type="http://schemas.openxmlformats.org/officeDocument/2006/relationships/hyperlink" Target="https://news.google.com/rss/articles/CBMinAFBVV95cUxQNEVDc0ZmNENWNlBEZDhiOWFnUU9hWVRCX3pSQUo3Rlg3QWxGR0QxT3BxX1JVbnB5NmFXb2YyRkg1aUwzWE5GTDRyaXp3cFlmUFYwb3pqTE5aRkNtVUFEY190elNNRkNqMnNSRS12VGU0WGVNV1JXOV8xcGh1NGhtc0l2NU45cmtnMDNGS29xeGx3MTE3Q2FYcU1uZUY?oc=5" TargetMode="External"/><Relationship Id="rId19" Type="http://schemas.openxmlformats.org/officeDocument/2006/relationships/hyperlink" Target="https://news.google.com/rss/articles/CBMizAFBVV95cUxOdFg0TGw4bFJuclg4cC1ZYzhtVUd5STEwclI3d1Q1N3FieFBLSk1rWW9RR2Y3NDF1VDE3MlhrT0NOTW1pSGstQkFWSTFTWVE4V19EWm9aektibV93bHpCaTR6dF9vdzdneWFhTlhZNlZ0UmZQckpVbmhMSWVxdlg2MDRZVnhmclZidk03bHBucUZpU1F5TVBvMVB6cjNHQ1g5TG8tQnFwUUVqNk1kNnR3bldfX29Mel9GcnhJME56X29xS1Q3VnFDUW1nU2w?oc=5" TargetMode="External"/><Relationship Id="rId18" Type="http://schemas.openxmlformats.org/officeDocument/2006/relationships/hyperlink" Target="https://news.google.com/rss/articles/CBMia0FVX3lxTE4ydEVzRTBjMEpZOTlLaURYeGNuMGJra2RVV0ZFeVNEVHBhTlVvaHFWNVowQmlKbjAwYjNzYloxdlpma0ZHTF9HUlF2MDlobDZRX2tfazFpeDhSQkQtT1BHSXJRbmFONER5cDA0?oc=5"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8.88"/>
  </cols>
  <sheetData>
    <row r="1" ht="295.5" customHeight="1">
      <c r="A1" s="1" t="str">
        <f>HYPERLINK("https://sites.google.com/view/ai-photo-booth-rentals/home", IMAGE("https://lh3.googleusercontent.com/d/1kqJKxY_2WoQgYRFa6ZqfLpO0slsqniOH"))</f>
        <v/>
      </c>
    </row>
    <row r="2" ht="112.5" customHeight="1">
      <c r="A2" s="2" t="s">
        <v>0</v>
      </c>
      <c r="B2" s="2" t="s">
        <v>1</v>
      </c>
      <c r="C2" s="1" t="str">
        <f>HYPERLINK("https://sites.google.com/view/gifboothexperience/home", IMAGE("https://api.qrserver.com/v1/create-qr-code/?size=150x150&amp;data=https://sites.google.com/view/gifboothexperience/home",1))</f>
        <v/>
      </c>
      <c r="D2" s="3" t="s">
        <v>2</v>
      </c>
      <c r="E2" s="1" t="str">
        <f>HYPERLINK("https://sites.google.com/view/gifboothexperience/home","A.I. Artificial Intelligence photo booth for rent los angeles")</f>
        <v>A.I. Artificial Intelligence photo booth for rent los angeles</v>
      </c>
    </row>
    <row r="3" ht="112.5" customHeight="1">
      <c r="A3" s="2" t="s">
        <v>3</v>
      </c>
      <c r="B3" s="2" t="s">
        <v>1</v>
      </c>
      <c r="C3" s="1" t="str">
        <f>HYPERLINK("https://drive.google.com/drive/folders/1hmnsJxWocTImtqFacZpfAJ26lSYerX-0?usp=sharing", IMAGE("https://api.qrserver.com/v1/create-qr-code/?size=150x150&amp;data=https://drive.google.com/drive/folders/1hmnsJxWocTImtqFacZpfAJ26lSYerX-0?usp=sharing",1))</f>
        <v/>
      </c>
      <c r="D3" s="3" t="s">
        <v>4</v>
      </c>
      <c r="E3" s="1" t="str">
        <f>HYPERLINK("https://drive.google.com/drive/folders/1hmnsJxWocTImtqFacZpfAJ26lSYerX-0?usp=sharing","A.I. Artificial Intelligence photo booth for rent los angeles")</f>
        <v>A.I. Artificial Intelligence photo booth for rent los angeles</v>
      </c>
    </row>
    <row r="4" ht="112.5" customHeight="1">
      <c r="A4" s="2" t="s">
        <v>5</v>
      </c>
      <c r="B4" s="2" t="s">
        <v>1</v>
      </c>
      <c r="C4" s="1" t="str">
        <f>HYPERLINK("https://news.google.com/rss/search?q=photobooth", IMAGE("https://api.qrserver.com/v1/create-qr-code/?size=150x150&amp;data=https://news.google.com/rss/search?q=photobooth",1))</f>
        <v/>
      </c>
      <c r="D4" s="3" t="s">
        <v>6</v>
      </c>
      <c r="E4" s="1" t="str">
        <f>HYPERLINK("https://news.google.com/rss/search?q=photobooth","A.I. Artificial Intelligence photo booth for rent los angeles")</f>
        <v>A.I. Artificial Intelligence photo booth for rent los angeles</v>
      </c>
    </row>
    <row r="5" ht="112.5" customHeight="1">
      <c r="A5" s="2" t="s">
        <v>7</v>
      </c>
      <c r="B5" s="2" t="s">
        <v>8</v>
      </c>
      <c r="C5" s="1" t="str">
        <f>HYPERLINK("https://drive.google.com/drive/folders/110LH-sU7_fsad0wXitaUFoy3Hn8fLSeq?usp=sharing", IMAGE("https://api.qrserver.com/v1/create-qr-code/?size=150x150&amp;data=https://drive.google.com/drive/folders/110LH-sU7_fsad0wXitaUFoy3Hn8fLSeq?usp=sharing",1))</f>
        <v/>
      </c>
      <c r="D5" s="3" t="s">
        <v>9</v>
      </c>
      <c r="E5" s="1" t="str">
        <f>HYPERLINK("https://drive.google.com/drive/folders/110LH-sU7_fsad0wXitaUFoy3Hn8fLSeq?usp=sharing","A.I. Artificial Intelligence photo booth for rent los angeles Articles")</f>
        <v>A.I. Artificial Intelligence photo booth for rent los angeles Articles</v>
      </c>
    </row>
    <row r="6" ht="112.5" customHeight="1">
      <c r="A6" s="2" t="s">
        <v>10</v>
      </c>
      <c r="B6" s="2" t="s">
        <v>11</v>
      </c>
      <c r="C6" s="1" t="str">
        <f>HYPERLINK("https://drive.google.com/drive/folders/1_7YVoOzVzYTszazB5kYqlWLh-Q_9eur6?usp=sharing", IMAGE("https://api.qrserver.com/v1/create-qr-code/?size=150x150&amp;data=https://drive.google.com/drive/folders/1_7YVoOzVzYTszazB5kYqlWLh-Q_9eur6?usp=sharing",1))</f>
        <v/>
      </c>
      <c r="D6" s="3" t="s">
        <v>12</v>
      </c>
      <c r="E6" s="1" t="str">
        <f>HYPERLINK("https://drive.google.com/drive/folders/1_7YVoOzVzYTszazB5kYqlWLh-Q_9eur6?usp=sharing","A.I. Artificial Intelligence photo booth for rent los angeles Photos")</f>
        <v>A.I. Artificial Intelligence photo booth for rent los angeles Photos</v>
      </c>
    </row>
    <row r="7" ht="112.5" customHeight="1">
      <c r="A7" s="2" t="s">
        <v>13</v>
      </c>
      <c r="B7" s="2" t="s">
        <v>14</v>
      </c>
      <c r="C7" s="1" t="str">
        <f>HYPERLINK("https://drive.google.com/drive/folders/1kS9PjLXmzMutWkXBaln1WQQPQCs3WsEE?usp=sharing", IMAGE("https://api.qrserver.com/v1/create-qr-code/?size=150x150&amp;data=https://drive.google.com/drive/folders/1kS9PjLXmzMutWkXBaln1WQQPQCs3WsEE?usp=sharing",1))</f>
        <v/>
      </c>
      <c r="D7" s="3" t="s">
        <v>15</v>
      </c>
      <c r="E7" s="1" t="str">
        <f>HYPERLINK("https://drive.google.com/drive/folders/1kS9PjLXmzMutWkXBaln1WQQPQCs3WsEE?usp=sharing","A.I. Artificial Intelligence photo booth for rent los angeles PDFs")</f>
        <v>A.I. Artificial Intelligence photo booth for rent los angeles PDFs</v>
      </c>
    </row>
    <row r="8" ht="112.5" customHeight="1">
      <c r="A8" s="2" t="s">
        <v>16</v>
      </c>
      <c r="B8" s="2" t="s">
        <v>17</v>
      </c>
      <c r="C8" s="1" t="str">
        <f>HYPERLINK("https://drive.google.com/drive/folders/1FiOiFwuAR_oayruMJCozYN-ZZAP7O8G6?usp=sharing", IMAGE("https://api.qrserver.com/v1/create-qr-code/?size=150x150&amp;data=https://drive.google.com/drive/folders/1FiOiFwuAR_oayruMJCozYN-ZZAP7O8G6?usp=sharing",1))</f>
        <v/>
      </c>
      <c r="D8" s="3" t="s">
        <v>18</v>
      </c>
      <c r="E8" s="1" t="str">
        <f>HYPERLINK("https://drive.google.com/drive/folders/1FiOiFwuAR_oayruMJCozYN-ZZAP7O8G6?usp=sharing","A.I. Artificial Intelligence photo booth for rent los angeles Slides")</f>
        <v>A.I. Artificial Intelligence photo booth for rent los angeles Slides</v>
      </c>
    </row>
    <row r="9" ht="112.5" customHeight="1">
      <c r="A9" s="2" t="s">
        <v>19</v>
      </c>
      <c r="B9" s="2" t="s">
        <v>1</v>
      </c>
      <c r="C9" s="1" t="str">
        <f>HYPERLINK("https://drive.google.com/file/d/1eDzsn_pGOmfOvomF8B6FVFHQqamiauwb/view?usp=sharing", IMAGE("https://api.qrserver.com/v1/create-qr-code/?size=150x150&amp;data=https://drive.google.com/file/d/1eDzsn_pGOmfOvomF8B6FVFHQqamiauwb/view?usp=sharing",1))</f>
        <v/>
      </c>
      <c r="D9" s="3" t="s">
        <v>20</v>
      </c>
      <c r="E9" s="1" t="str">
        <f>HYPERLINK("https://drive.google.com/file/d/1eDzsn_pGOmfOvomF8B6FVFHQqamiauwb/view?usp=sharing","A.I. Artificial Intelligence photo booth for rent los angeles")</f>
        <v>A.I. Artificial Intelligence photo booth for rent los angeles</v>
      </c>
    </row>
    <row r="10" ht="112.5" customHeight="1">
      <c r="A10" s="2" t="s">
        <v>19</v>
      </c>
      <c r="B10" s="2" t="s">
        <v>1</v>
      </c>
      <c r="C10" s="1" t="str">
        <f>HYPERLINK("https://drive.google.com/file/d/1gFxYogoD_R0POC_yAP4kmiWScXancwCY/view?usp=sharing", IMAGE("https://api.qrserver.com/v1/create-qr-code/?size=150x150&amp;data=https://drive.google.com/file/d/1gFxYogoD_R0POC_yAP4kmiWScXancwCY/view?usp=sharing",1))</f>
        <v/>
      </c>
      <c r="D10" s="3" t="s">
        <v>21</v>
      </c>
      <c r="E10" s="1" t="str">
        <f>HYPERLINK("https://drive.google.com/file/d/1gFxYogoD_R0POC_yAP4kmiWScXancwCY/view?usp=sharing","A.I. Artificial Intelligence photo booth for rent los angeles")</f>
        <v>A.I. Artificial Intelligence photo booth for rent los angeles</v>
      </c>
    </row>
    <row r="11" ht="112.5" customHeight="1">
      <c r="A11" s="2" t="s">
        <v>19</v>
      </c>
      <c r="B11" s="2" t="s">
        <v>1</v>
      </c>
      <c r="C11" s="1" t="str">
        <f>HYPERLINK("https://drive.google.com/file/d/1yiWBeW2YyTjLeXBvTMHFOirBxJqS3MVw/view?usp=sharing", IMAGE("https://api.qrserver.com/v1/create-qr-code/?size=150x150&amp;data=https://drive.google.com/file/d/1yiWBeW2YyTjLeXBvTMHFOirBxJqS3MVw/view?usp=sharing",1))</f>
        <v/>
      </c>
      <c r="D11" s="3" t="s">
        <v>22</v>
      </c>
      <c r="E11" s="1" t="str">
        <f>HYPERLINK("https://drive.google.com/file/d/1yiWBeW2YyTjLeXBvTMHFOirBxJqS3MVw/view?usp=sharing","A.I. Artificial Intelligence photo booth for rent los angeles")</f>
        <v>A.I. Artificial Intelligence photo booth for rent los angeles</v>
      </c>
    </row>
    <row r="12" ht="112.5" customHeight="1">
      <c r="A12" s="2" t="s">
        <v>19</v>
      </c>
      <c r="B12" s="2" t="s">
        <v>1</v>
      </c>
      <c r="C12" s="1" t="str">
        <f>HYPERLINK("https://drive.google.com/file/d/1V4XR8YhVp6tYQuEoORBKt1WAdlOO6Jeb/view?usp=sharing", IMAGE("https://api.qrserver.com/v1/create-qr-code/?size=150x150&amp;data=https://drive.google.com/file/d/1V4XR8YhVp6tYQuEoORBKt1WAdlOO6Jeb/view?usp=sharing",1))</f>
        <v/>
      </c>
      <c r="D12" s="3" t="s">
        <v>23</v>
      </c>
      <c r="E12" s="1" t="str">
        <f>HYPERLINK("https://drive.google.com/file/d/1V4XR8YhVp6tYQuEoORBKt1WAdlOO6Jeb/view?usp=sharing","A.I. Artificial Intelligence photo booth for rent los angeles")</f>
        <v>A.I. Artificial Intelligence photo booth for rent los angeles</v>
      </c>
    </row>
    <row r="13" ht="112.5" customHeight="1">
      <c r="A13" s="2" t="s">
        <v>24</v>
      </c>
      <c r="B13" s="2" t="s">
        <v>1</v>
      </c>
      <c r="C13" s="1" t="str">
        <f>HYPERLINK("https://docs.google.com/spreadsheets/d/1JBoaGzW8piv00Ek6GFw8Idx6_cOkHWIm383k1S209sE/edit?usp=sharing", IMAGE("https://api.qrserver.com/v1/create-qr-code/?size=150x150&amp;data=https://docs.google.com/spreadsheets/d/1JBoaGzW8piv00Ek6GFw8Idx6_cOkHWIm383k1S209sE/edit?usp=sharing",1))</f>
        <v/>
      </c>
      <c r="D13" s="3" t="s">
        <v>25</v>
      </c>
      <c r="E13" s="1" t="str">
        <f t="shared" ref="E13:E14" si="1">HYPERLINK("https://docs.google.com/spreadsheets/d/1JBoaGzW8piv00Ek6GFw8Idx6_cOkHWIm383k1S209sE/edit?usp=sharing","A.I. Artificial Intelligence photo booth for rent los angeles")</f>
        <v>A.I. Artificial Intelligence photo booth for rent los angeles</v>
      </c>
    </row>
    <row r="14" ht="112.5" customHeight="1">
      <c r="A14" s="2" t="s">
        <v>26</v>
      </c>
      <c r="B14" s="2" t="s">
        <v>27</v>
      </c>
      <c r="C14" s="1" t="str">
        <f>HYPERLINK("https://docs.google.com/spreadsheets/d/1JBoaGzW8piv00Ek6GFw8Idx6_cOkHWIm383k1S209sE/view", IMAGE("https://api.qrserver.com/v1/create-qr-code/?size=150x150&amp;data=https://docs.google.com/spreadsheets/d/1JBoaGzW8piv00Ek6GFw8Idx6_cOkHWIm383k1S209sE/view",1))</f>
        <v/>
      </c>
      <c r="D14" s="3" t="s">
        <v>28</v>
      </c>
      <c r="E14" s="1" t="str">
        <f t="shared" si="1"/>
        <v>A.I. Artificial Intelligence photo booth for rent los angeles</v>
      </c>
    </row>
    <row r="15" ht="112.5" customHeight="1">
      <c r="A15" s="2" t="s">
        <v>29</v>
      </c>
      <c r="B15" s="2" t="s">
        <v>1</v>
      </c>
      <c r="C15" s="1" t="str">
        <f>HYPERLINK("https://docs.google.com/forms/d/1dwx0xEgS28BpJVAB33wx7XUrasE3N9XHWtiWlsjPN4s/edit?usp=sharing", IMAGE("https://api.qrserver.com/v1/create-qr-code/?size=150x150&amp;data=https://docs.google.com/forms/d/1dwx0xEgS28BpJVAB33wx7XUrasE3N9XHWtiWlsjPN4s/edit?usp=sharing",1))</f>
        <v/>
      </c>
      <c r="D15" s="3" t="s">
        <v>30</v>
      </c>
      <c r="E15" s="1" t="str">
        <f>HYPERLINK("https://docs.google.com/forms/d/1dwx0xEgS28BpJVAB33wx7XUrasE3N9XHWtiWlsjPN4s/edit?usp=sharing","A.I. Artificial Intelligence photo booth for rent los angeles")</f>
        <v>A.I. Artificial Intelligence photo booth for rent los angeles</v>
      </c>
    </row>
    <row r="16" ht="112.5" customHeight="1">
      <c r="A16" s="2" t="s">
        <v>31</v>
      </c>
      <c r="B16" s="2" t="s">
        <v>1</v>
      </c>
      <c r="C16" s="1" t="str">
        <f>HYPERLINK("https://docs.google.com/drawings/d/1RreWOR5KberFzUQc7E3-YPip2Xs9pe_Z_6r2kzN60Rs/edit?usp=sharing", IMAGE("https://api.qrserver.com/v1/create-qr-code/?size=150x150&amp;data=https://docs.google.com/drawings/d/1RreWOR5KberFzUQc7E3-YPip2Xs9pe_Z_6r2kzN60Rs/edit?usp=sharing",1))</f>
        <v/>
      </c>
      <c r="D16" s="3" t="s">
        <v>32</v>
      </c>
      <c r="E16" s="1" t="str">
        <f>HYPERLINK("https://docs.google.com/drawings/d/1RreWOR5KberFzUQc7E3-YPip2Xs9pe_Z_6r2kzN60Rs/edit?usp=sharing","A.I. Artificial Intelligence photo booth for rent los angeles")</f>
        <v>A.I. Artificial Intelligence photo booth for rent los angeles</v>
      </c>
    </row>
    <row r="17" ht="112.5" customHeight="1">
      <c r="A17" s="2" t="s">
        <v>33</v>
      </c>
      <c r="B17" s="2" t="s">
        <v>34</v>
      </c>
      <c r="C17" s="1" t="str">
        <f>HYPERLINK("https://drive.google.com/file/d/1kqJKxY_2WoQgYRFa6ZqfLpO0slsqniOH/view?usp=drivesdk", IMAGE("https://api.qrserver.com/v1/create-qr-code/?size=150x150&amp;data=https://drive.google.com/file/d/1kqJKxY_2WoQgYRFa6ZqfLpO0slsqniOH/view?usp=drivesdk",1))</f>
        <v/>
      </c>
      <c r="D17" s="3" t="s">
        <v>35</v>
      </c>
    </row>
    <row r="18" ht="112.5" customHeight="1">
      <c r="A18" s="2" t="s">
        <v>36</v>
      </c>
      <c r="B18" s="2" t="s">
        <v>37</v>
      </c>
      <c r="C18" s="1" t="str">
        <f>HYPERLINK("https://sites.google.com/view/ai-photo-booth-rentals/home", IMAGE("https://api.qrserver.com/v1/create-qr-code/?size=150x150&amp;data=https://sites.google.com/view/ai-photo-booth-rentals/home",1))</f>
        <v/>
      </c>
      <c r="D18" s="3" t="s">
        <v>38</v>
      </c>
    </row>
    <row r="19" ht="112.5" customHeight="1">
      <c r="A19" s="2" t="s">
        <v>39</v>
      </c>
      <c r="B19" s="2" t="s">
        <v>1</v>
      </c>
      <c r="C19" s="1" t="str">
        <f>HYPERLINK("https://docs.google.com/document/d/14VaIqWkic-rlnj2vC1-vwAbkltJ3ddi4Fu76jtF-AsM/edit?usp=sharing", IMAGE("https://api.qrserver.com/v1/create-qr-code/?size=150x150&amp;data=https://docs.google.com/document/d/14VaIqWkic-rlnj2vC1-vwAbkltJ3ddi4Fu76jtF-AsM/edit?usp=sharing",1))</f>
        <v/>
      </c>
      <c r="D19" s="3" t="s">
        <v>40</v>
      </c>
      <c r="E19" s="1" t="str">
        <f t="shared" ref="E19:E20" si="2">HYPERLINK("https://docs.google.com/document/d/14VaIqWkic-rlnj2vC1-vwAbkltJ3ddi4Fu76jtF-AsM/edit?usp=sharing","A.I. Artificial Intelligence photo booth for rent los angeles")</f>
        <v>A.I. Artificial Intelligence photo booth for rent los angeles</v>
      </c>
    </row>
    <row r="20" ht="112.5" customHeight="1">
      <c r="A20" s="2" t="s">
        <v>41</v>
      </c>
      <c r="B20" s="2" t="s">
        <v>42</v>
      </c>
      <c r="C20" s="1" t="str">
        <f>HYPERLINK("https://docs.google.com/document/d/14VaIqWkic-rlnj2vC1-vwAbkltJ3ddi4Fu76jtF-AsM/view", IMAGE("https://api.qrserver.com/v1/create-qr-code/?size=150x150&amp;data=https://docs.google.com/document/d/14VaIqWkic-rlnj2vC1-vwAbkltJ3ddi4Fu76jtF-AsM/view",1))</f>
        <v/>
      </c>
      <c r="D20" s="3" t="s">
        <v>43</v>
      </c>
      <c r="E20" s="1" t="str">
        <f t="shared" si="2"/>
        <v>A.I. Artificial Intelligence photo booth for rent los angeles</v>
      </c>
    </row>
    <row r="21" ht="112.5" customHeight="1">
      <c r="A21" s="2" t="s">
        <v>44</v>
      </c>
      <c r="B21" s="2" t="s">
        <v>1</v>
      </c>
      <c r="C21" s="1" t="str">
        <f>HYPERLINK("https://docs.google.com/presentation/d/1tXZTwwd0eAy6HvYv4GYEHVkA_yVJ8AFKYXrZWlUnMsc/edit?usp=sharing", IMAGE("https://api.qrserver.com/v1/create-qr-code/?size=150x150&amp;data=https://docs.google.com/presentation/d/1tXZTwwd0eAy6HvYv4GYEHVkA_yVJ8AFKYXrZWlUnMsc/edit?usp=sharing",1))</f>
        <v/>
      </c>
      <c r="D21" s="3" t="s">
        <v>45</v>
      </c>
      <c r="E21" s="1" t="str">
        <f t="shared" ref="E21:E23" si="3">HYPERLINK("https://docs.google.com/presentation/d/1tXZTwwd0eAy6HvYv4GYEHVkA_yVJ8AFKYXrZWlUnMsc/edit?usp=sharing","A.I. Artificial Intelligence photo booth for rent los angeles")</f>
        <v>A.I. Artificial Intelligence photo booth for rent los angeles</v>
      </c>
    </row>
    <row r="22" ht="112.5" customHeight="1">
      <c r="A22" s="2" t="s">
        <v>46</v>
      </c>
      <c r="B22" s="2" t="s">
        <v>42</v>
      </c>
      <c r="C22" s="1" t="str">
        <f>HYPERLINK("https://docs.google.com/presentation/d/1tXZTwwd0eAy6HvYv4GYEHVkA_yVJ8AFKYXrZWlUnMsc/view", IMAGE("https://api.qrserver.com/v1/create-qr-code/?size=150x150&amp;data=https://docs.google.com/presentation/d/1tXZTwwd0eAy6HvYv4GYEHVkA_yVJ8AFKYXrZWlUnMsc/view",1))</f>
        <v/>
      </c>
      <c r="D22" s="3" t="s">
        <v>47</v>
      </c>
      <c r="E22" s="1" t="str">
        <f t="shared" si="3"/>
        <v>A.I. Artificial Intelligence photo booth for rent los angeles</v>
      </c>
    </row>
    <row r="23" ht="112.5" customHeight="1">
      <c r="A23" s="2" t="s">
        <v>48</v>
      </c>
      <c r="B23" s="2" t="s">
        <v>49</v>
      </c>
      <c r="C23" s="1" t="str">
        <f>HYPERLINK("https://docs.google.com/presentation/d/1tXZTwwd0eAy6HvYv4GYEHVkA_yVJ8AFKYXrZWlUnMsc/htmlpresent", IMAGE("https://api.qrserver.com/v1/create-qr-code/?size=150x150&amp;data=https://docs.google.com/presentation/d/1tXZTwwd0eAy6HvYv4GYEHVkA_yVJ8AFKYXrZWlUnMsc/htmlpresent",1))</f>
        <v/>
      </c>
      <c r="D23" s="3" t="s">
        <v>50</v>
      </c>
      <c r="E23" s="1" t="str">
        <f t="shared" si="3"/>
        <v>A.I. Artificial Intelligence photo booth for rent los angeles</v>
      </c>
    </row>
    <row r="24" ht="112.5" customHeight="1">
      <c r="A24" s="2" t="s">
        <v>51</v>
      </c>
      <c r="B24" s="2" t="s">
        <v>52</v>
      </c>
      <c r="C24" s="1" t="str">
        <f>HYPERLINK("https://calendar.google.com/calendar/embed?src=3653d52e133fb1de734bfb7407b4c4b7d8d4b47793c20d1f010f4a13f8f253f1@group.calendar.google.com", IMAGE("https://api.qrserver.com/v1/create-qr-code/?size=150x150&amp;data=https://calendar.google.com/calendar/embed?src=3653d52e133fb1de734bfb7407b4c4b7d8d4b47793c20d1f010f4a13f8f253f1@group.calendar.google.com",1))</f>
        <v/>
      </c>
      <c r="D24" s="3" t="s">
        <v>53</v>
      </c>
      <c r="E24" s="1" t="str">
        <f>HYPERLINK("https://calendar.google.com/calendar/embed?src=3653d52e133fb1de734bfb7407b4c4b7d8d4b47793c20d1f010f4a13f8f253f1@group.calendar.google.com","A.I. Artificial Intelligence photo booth for rent los angeles")</f>
        <v>A.I. Artificial Intelligence photo booth for rent los angeles</v>
      </c>
    </row>
    <row r="25" ht="112.5" customHeight="1">
      <c r="A25" s="2" t="s">
        <v>54</v>
      </c>
      <c r="B25" s="2" t="s">
        <v>55</v>
      </c>
      <c r="C25" s="1" t="str">
        <f>HYPERLINK("https://www.google.com/calendar/event?eid=dGM2Z2tpcjE2ZmpubHNiZ3VwdGlqanZiN28gMzY1M2Q1MmUxMzNmYjFkZTczNGJmYjc0MDdiNGM0YjdkOGQ0YjQ3NzkzYzIwZDFmMDEwZjRhMTNmOGYyNTNmMUBncm91cC5jYWxlbmRhci5nb29nbGUuY29t", IMAGE("https://api.qrserver.com/v1/create-qr-code/?size=150x150&amp;data=https://www.google.com/calendar/event?eid=dGM2Z2tpcjE2ZmpubHNiZ3VwdGlqanZiN28gMzY1M2Q1MmUxMzNmYjFkZTczNGJmYjc0MDdiNGM0YjdkOGQ0YjQ3NzkzYzIwZDFmMDEwZjRhMTNmOGYyNTNmMUBncm91cC5jYWxlbmRhci5nb29nbGU"&amp;"uY29t",1))</f>
        <v/>
      </c>
      <c r="D25" s="3" t="s">
        <v>56</v>
      </c>
      <c r="E25" s="1" t="str">
        <f>HYPERLINK("https://www.google.com/calendar/event?eid=dGM2Z2tpcjE2ZmpubHNiZ3VwdGlqanZiN28gMzY1M2Q1MmUxMzNmYjFkZTczNGJmYjc0MDdiNGM0YjdkOGQ0YjQ3NzkzYzIwZDFmMDEwZjRhMTNmOGYyNTNmMUBncm91cC5jYWxlbmRhci5nb29nbGUuY29t","A.I. Artificial Intelligence photo booth for rent los angeles")</f>
        <v>A.I. Artificial Intelligence photo booth for rent los angeles</v>
      </c>
    </row>
    <row r="26" ht="112.5" customHeight="1">
      <c r="A26" s="2" t="s">
        <v>54</v>
      </c>
      <c r="B26" s="2" t="s">
        <v>55</v>
      </c>
      <c r="C26" s="1" t="str">
        <f>HYPERLINK("https://www.google.com/calendar/event?eid=cTc0ZjkxamtwYzFuOXU2dGs3ODBiMmpkcHMgMzY1M2Q1MmUxMzNmYjFkZTczNGJmYjc0MDdiNGM0YjdkOGQ0YjQ3NzkzYzIwZDFmMDEwZjRhMTNmOGYyNTNmMUBncm91cC5jYWxlbmRhci5nb29nbGUuY29t", IMAGE("https://api.qrserver.com/v1/create-qr-code/?size=150x150&amp;data=https://www.google.com/calendar/event?eid=cTc0ZjkxamtwYzFuOXU2dGs3ODBiMmpkcHMgMzY1M2Q1MmUxMzNmYjFkZTczNGJmYjc0MDdiNGM0YjdkOGQ0YjQ3NzkzYzIwZDFmMDEwZjRhMTNmOGYyNTNmMUBncm91cC5jYWxlbmRhci5nb29nbGU"&amp;"uY29t",1))</f>
        <v/>
      </c>
      <c r="D26" s="3" t="s">
        <v>57</v>
      </c>
      <c r="E26" s="1" t="str">
        <f>HYPERLINK("https://www.google.com/calendar/event?eid=cTc0ZjkxamtwYzFuOXU2dGs3ODBiMmpkcHMgMzY1M2Q1MmUxMzNmYjFkZTczNGJmYjc0MDdiNGM0YjdkOGQ0YjQ3NzkzYzIwZDFmMDEwZjRhMTNmOGYyNTNmMUBncm91cC5jYWxlbmRhci5nb29nbGUuY29t","A.I. Artificial Intelligence photo booth for rent los angeles")</f>
        <v>A.I. Artificial Intelligence photo booth for rent los angeles</v>
      </c>
    </row>
    <row r="27" ht="112.5" customHeight="1">
      <c r="A27" s="2" t="s">
        <v>54</v>
      </c>
      <c r="B27" s="2" t="s">
        <v>55</v>
      </c>
      <c r="C27" s="1" t="str">
        <f>HYPERLINK("https://www.google.com/calendar/event?eid=aDRhczlzYzVudjNuM3Vpc3A4czNxOXB2aWcgMzY1M2Q1MmUxMzNmYjFkZTczNGJmYjc0MDdiNGM0YjdkOGQ0YjQ3NzkzYzIwZDFmMDEwZjRhMTNmOGYyNTNmMUBncm91cC5jYWxlbmRhci5nb29nbGUuY29t", IMAGE("https://api.qrserver.com/v1/create-qr-code/?size=150x150&amp;data=https://www.google.com/calendar/event?eid=aDRhczlzYzVudjNuM3Vpc3A4czNxOXB2aWcgMzY1M2Q1MmUxMzNmYjFkZTczNGJmYjc0MDdiNGM0YjdkOGQ0YjQ3NzkzYzIwZDFmMDEwZjRhMTNmOGYyNTNmMUBncm91cC5jYWxlbmRhci5nb29nbGU"&amp;"uY29t",1))</f>
        <v/>
      </c>
      <c r="D27" s="3" t="s">
        <v>58</v>
      </c>
      <c r="E27" s="1" t="str">
        <f>HYPERLINK("https://www.google.com/calendar/event?eid=aDRhczlzYzVudjNuM3Vpc3A4czNxOXB2aWcgMzY1M2Q1MmUxMzNmYjFkZTczNGJmYjc0MDdiNGM0YjdkOGQ0YjQ3NzkzYzIwZDFmMDEwZjRhMTNmOGYyNTNmMUBncm91cC5jYWxlbmRhci5nb29nbGUuY29t","A.I. Artificial Intelligence photo booth for rent los angeles")</f>
        <v>A.I. Artificial Intelligence photo booth for rent los angeles</v>
      </c>
    </row>
    <row r="28" ht="112.5" customHeight="1">
      <c r="A28" s="2" t="s">
        <v>54</v>
      </c>
      <c r="B28" s="2" t="s">
        <v>55</v>
      </c>
      <c r="C28" s="1" t="str">
        <f>HYPERLINK("https://www.google.com/calendar/event?eid=cmNhajJtMmsxNXZkc3ZicWRiYXJqdmxra2MgMzY1M2Q1MmUxMzNmYjFkZTczNGJmYjc0MDdiNGM0YjdkOGQ0YjQ3NzkzYzIwZDFmMDEwZjRhMTNmOGYyNTNmMUBncm91cC5jYWxlbmRhci5nb29nbGUuY29t", IMAGE("https://api.qrserver.com/v1/create-qr-code/?size=150x150&amp;data=https://www.google.com/calendar/event?eid=cmNhajJtMmsxNXZkc3ZicWRiYXJqdmxra2MgMzY1M2Q1MmUxMzNmYjFkZTczNGJmYjc0MDdiNGM0YjdkOGQ0YjQ3NzkzYzIwZDFmMDEwZjRhMTNmOGYyNTNmMUBncm91cC5jYWxlbmRhci5nb29nbGU"&amp;"uY29t",1))</f>
        <v/>
      </c>
      <c r="D28" s="3" t="s">
        <v>59</v>
      </c>
      <c r="E28" s="1" t="str">
        <f>HYPERLINK("https://www.google.com/calendar/event?eid=cmNhajJtMmsxNXZkc3ZicWRiYXJqdmxra2MgMzY1M2Q1MmUxMzNmYjFkZTczNGJmYjc0MDdiNGM0YjdkOGQ0YjQ3NzkzYzIwZDFmMDEwZjRhMTNmOGYyNTNmMUBncm91cC5jYWxlbmRhci5nb29nbGUuY29t","A.I. Artificial Intelligence photo booth for rent los angeles")</f>
        <v>A.I. Artificial Intelligence photo booth for rent los angeles</v>
      </c>
    </row>
    <row r="29" ht="112.5" customHeight="1">
      <c r="A29" s="2" t="s">
        <v>54</v>
      </c>
      <c r="B29" s="2" t="s">
        <v>55</v>
      </c>
      <c r="C29" s="1" t="str">
        <f>HYPERLINK("https://www.google.com/calendar/event?eid=NjZjZDBnYzVkMTg2Z2s2bDY5N3ExZmlrMDAgMzY1M2Q1MmUxMzNmYjFkZTczNGJmYjc0MDdiNGM0YjdkOGQ0YjQ3NzkzYzIwZDFmMDEwZjRhMTNmOGYyNTNmMUBncm91cC5jYWxlbmRhci5nb29nbGUuY29t", IMAGE("https://api.qrserver.com/v1/create-qr-code/?size=150x150&amp;data=https://www.google.com/calendar/event?eid=NjZjZDBnYzVkMTg2Z2s2bDY5N3ExZmlrMDAgMzY1M2Q1MmUxMzNmYjFkZTczNGJmYjc0MDdiNGM0YjdkOGQ0YjQ3NzkzYzIwZDFmMDEwZjRhMTNmOGYyNTNmMUBncm91cC5jYWxlbmRhci5nb29nbGU"&amp;"uY29t",1))</f>
        <v/>
      </c>
      <c r="D29" s="3" t="s">
        <v>60</v>
      </c>
      <c r="E29" s="1" t="str">
        <f>HYPERLINK("https://www.google.com/calendar/event?eid=NjZjZDBnYzVkMTg2Z2s2bDY5N3ExZmlrMDAgMzY1M2Q1MmUxMzNmYjFkZTczNGJmYjc0MDdiNGM0YjdkOGQ0YjQ3NzkzYzIwZDFmMDEwZjRhMTNmOGYyNTNmMUBncm91cC5jYWxlbmRhci5nb29nbGUuY29t","A.I. Artificial Intelligence photo booth for rent los angeles")</f>
        <v>A.I. Artificial Intelligence photo booth for rent los angeles</v>
      </c>
    </row>
    <row r="30" ht="112.5" customHeight="1">
      <c r="A30" s="2" t="s">
        <v>54</v>
      </c>
      <c r="B30" s="2" t="s">
        <v>55</v>
      </c>
      <c r="C30" s="1" t="str">
        <f>HYPERLINK("https://www.google.com/calendar/event?eid=c2RpMGR1NHFoNmJnYWN1Y251N2ttOWlkdnMgMzY1M2Q1MmUxMzNmYjFkZTczNGJmYjc0MDdiNGM0YjdkOGQ0YjQ3NzkzYzIwZDFmMDEwZjRhMTNmOGYyNTNmMUBncm91cC5jYWxlbmRhci5nb29nbGUuY29t", IMAGE("https://api.qrserver.com/v1/create-qr-code/?size=150x150&amp;data=https://www.google.com/calendar/event?eid=c2RpMGR1NHFoNmJnYWN1Y251N2ttOWlkdnMgMzY1M2Q1MmUxMzNmYjFkZTczNGJmYjc0MDdiNGM0YjdkOGQ0YjQ3NzkzYzIwZDFmMDEwZjRhMTNmOGYyNTNmMUBncm91cC5jYWxlbmRhci5nb29nbGU"&amp;"uY29t",1))</f>
        <v/>
      </c>
      <c r="D30" s="3" t="s">
        <v>61</v>
      </c>
      <c r="E30" s="1" t="str">
        <f>HYPERLINK("https://www.google.com/calendar/event?eid=c2RpMGR1NHFoNmJnYWN1Y251N2ttOWlkdnMgMzY1M2Q1MmUxMzNmYjFkZTczNGJmYjc0MDdiNGM0YjdkOGQ0YjQ3NzkzYzIwZDFmMDEwZjRhMTNmOGYyNTNmMUBncm91cC5jYWxlbmRhci5nb29nbGUuY29t","A.I. Artificial Intelligence photo booth for rent los angeles")</f>
        <v>A.I. Artificial Intelligence photo booth for rent los angeles</v>
      </c>
    </row>
    <row r="31" ht="112.5" customHeight="1">
      <c r="A31" s="2" t="s">
        <v>54</v>
      </c>
      <c r="B31" s="2" t="s">
        <v>55</v>
      </c>
      <c r="C31" s="1" t="str">
        <f>HYPERLINK("https://www.google.com/calendar/event?eid=dDdpNHBwajY0MzNlOGptaW5ldjdxM2FndmcgMzY1M2Q1MmUxMzNmYjFkZTczNGJmYjc0MDdiNGM0YjdkOGQ0YjQ3NzkzYzIwZDFmMDEwZjRhMTNmOGYyNTNmMUBncm91cC5jYWxlbmRhci5nb29nbGUuY29t", IMAGE("https://api.qrserver.com/v1/create-qr-code/?size=150x150&amp;data=https://www.google.com/calendar/event?eid=dDdpNHBwajY0MzNlOGptaW5ldjdxM2FndmcgMzY1M2Q1MmUxMzNmYjFkZTczNGJmYjc0MDdiNGM0YjdkOGQ0YjQ3NzkzYzIwZDFmMDEwZjRhMTNmOGYyNTNmMUBncm91cC5jYWxlbmRhci5nb29nbGU"&amp;"uY29t",1))</f>
        <v/>
      </c>
      <c r="D31" s="3" t="s">
        <v>62</v>
      </c>
      <c r="E31" s="1" t="str">
        <f>HYPERLINK("https://www.google.com/calendar/event?eid=dDdpNHBwajY0MzNlOGptaW5ldjdxM2FndmcgMzY1M2Q1MmUxMzNmYjFkZTczNGJmYjc0MDdiNGM0YjdkOGQ0YjQ3NzkzYzIwZDFmMDEwZjRhMTNmOGYyNTNmMUBncm91cC5jYWxlbmRhci5nb29nbGUuY29t","A.I. Artificial Intelligence photo booth for rent los angeles")</f>
        <v>A.I. Artificial Intelligence photo booth for rent los angeles</v>
      </c>
    </row>
    <row r="32" ht="112.5" customHeight="1">
      <c r="A32" s="2" t="s">
        <v>54</v>
      </c>
      <c r="B32" s="2" t="s">
        <v>55</v>
      </c>
      <c r="C32" s="1" t="str">
        <f>HYPERLINK("https://www.google.com/calendar/event?eid=dTBjbzg2a2h2YjBtaXRydWJlbmlhMWYybzggMzY1M2Q1MmUxMzNmYjFkZTczNGJmYjc0MDdiNGM0YjdkOGQ0YjQ3NzkzYzIwZDFmMDEwZjRhMTNmOGYyNTNmMUBncm91cC5jYWxlbmRhci5nb29nbGUuY29t", IMAGE("https://api.qrserver.com/v1/create-qr-code/?size=150x150&amp;data=https://www.google.com/calendar/event?eid=dTBjbzg2a2h2YjBtaXRydWJlbmlhMWYybzggMzY1M2Q1MmUxMzNmYjFkZTczNGJmYjc0MDdiNGM0YjdkOGQ0YjQ3NzkzYzIwZDFmMDEwZjRhMTNmOGYyNTNmMUBncm91cC5jYWxlbmRhci5nb29nbGU"&amp;"uY29t",1))</f>
        <v/>
      </c>
      <c r="D32" s="3" t="s">
        <v>63</v>
      </c>
      <c r="E32" s="1" t="str">
        <f>HYPERLINK("https://www.google.com/calendar/event?eid=dTBjbzg2a2h2YjBtaXRydWJlbmlhMWYybzggMzY1M2Q1MmUxMzNmYjFkZTczNGJmYjc0MDdiNGM0YjdkOGQ0YjQ3NzkzYzIwZDFmMDEwZjRhMTNmOGYyNTNmMUBncm91cC5jYWxlbmRhci5nb29nbGUuY29t","A.I. Artificial Intelligence photo booth for rent los angeles")</f>
        <v>A.I. Artificial Intelligence photo booth for rent los angeles</v>
      </c>
    </row>
    <row r="33" ht="112.5" customHeight="1">
      <c r="A33" s="2" t="s">
        <v>54</v>
      </c>
      <c r="B33" s="2" t="s">
        <v>55</v>
      </c>
      <c r="C33" s="1" t="str">
        <f>HYPERLINK("https://www.google.com/calendar/event?eid=a3Q4dXB1dWFndTlzNjhrZG8wZzVkYWNvZWsgMzY1M2Q1MmUxMzNmYjFkZTczNGJmYjc0MDdiNGM0YjdkOGQ0YjQ3NzkzYzIwZDFmMDEwZjRhMTNmOGYyNTNmMUBncm91cC5jYWxlbmRhci5nb29nbGUuY29t", IMAGE("https://api.qrserver.com/v1/create-qr-code/?size=150x150&amp;data=https://www.google.com/calendar/event?eid=a3Q4dXB1dWFndTlzNjhrZG8wZzVkYWNvZWsgMzY1M2Q1MmUxMzNmYjFkZTczNGJmYjc0MDdiNGM0YjdkOGQ0YjQ3NzkzYzIwZDFmMDEwZjRhMTNmOGYyNTNmMUBncm91cC5jYWxlbmRhci5nb29nbGU"&amp;"uY29t",1))</f>
        <v/>
      </c>
      <c r="D33" s="3" t="s">
        <v>64</v>
      </c>
      <c r="E33" s="1" t="str">
        <f>HYPERLINK("https://www.google.com/calendar/event?eid=a3Q4dXB1dWFndTlzNjhrZG8wZzVkYWNvZWsgMzY1M2Q1MmUxMzNmYjFkZTczNGJmYjc0MDdiNGM0YjdkOGQ0YjQ3NzkzYzIwZDFmMDEwZjRhMTNmOGYyNTNmMUBncm91cC5jYWxlbmRhci5nb29nbGUuY29t","A.I. Artificial Intelligence photo booth for rent los angeles")</f>
        <v>A.I. Artificial Intelligence photo booth for rent los angeles</v>
      </c>
    </row>
    <row r="34" ht="112.5" customHeight="1">
      <c r="A34" s="2" t="s">
        <v>54</v>
      </c>
      <c r="B34" s="2" t="s">
        <v>55</v>
      </c>
      <c r="C34" s="1" t="str">
        <f>HYPERLINK("https://www.google.com/calendar/event?eid=MjA3MGY2dWc0bXFtMW1sMWtrYnQ4cnZnM3MgMzY1M2Q1MmUxMzNmYjFkZTczNGJmYjc0MDdiNGM0YjdkOGQ0YjQ3NzkzYzIwZDFmMDEwZjRhMTNmOGYyNTNmMUBncm91cC5jYWxlbmRhci5nb29nbGUuY29t", IMAGE("https://api.qrserver.com/v1/create-qr-code/?size=150x150&amp;data=https://www.google.com/calendar/event?eid=MjA3MGY2dWc0bXFtMW1sMWtrYnQ4cnZnM3MgMzY1M2Q1MmUxMzNmYjFkZTczNGJmYjc0MDdiNGM0YjdkOGQ0YjQ3NzkzYzIwZDFmMDEwZjRhMTNmOGYyNTNmMUBncm91cC5jYWxlbmRhci5nb29nbGU"&amp;"uY29t",1))</f>
        <v/>
      </c>
      <c r="D34" s="3" t="s">
        <v>65</v>
      </c>
      <c r="E34" s="1" t="str">
        <f>HYPERLINK("https://www.google.com/calendar/event?eid=MjA3MGY2dWc0bXFtMW1sMWtrYnQ4cnZnM3MgMzY1M2Q1MmUxMzNmYjFkZTczNGJmYjc0MDdiNGM0YjdkOGQ0YjQ3NzkzYzIwZDFmMDEwZjRhMTNmOGYyNTNmMUBncm91cC5jYWxlbmRhci5nb29nbGUuY29t","A.I. Artificial Intelligence photo booth for rent los angeles")</f>
        <v>A.I. Artificial Intelligence photo booth for rent los angeles</v>
      </c>
    </row>
    <row r="35" ht="112.5" customHeight="1">
      <c r="A35" s="2" t="s">
        <v>54</v>
      </c>
      <c r="B35" s="2" t="s">
        <v>55</v>
      </c>
      <c r="C35" s="1" t="str">
        <f>HYPERLINK("https://www.google.com/calendar/event?eid=NmpiNXF0ODQxNWltZGg0aWRxbmptY2M3Ym8gMzY1M2Q1MmUxMzNmYjFkZTczNGJmYjc0MDdiNGM0YjdkOGQ0YjQ3NzkzYzIwZDFmMDEwZjRhMTNmOGYyNTNmMUBncm91cC5jYWxlbmRhci5nb29nbGUuY29t", IMAGE("https://api.qrserver.com/v1/create-qr-code/?size=150x150&amp;data=https://www.google.com/calendar/event?eid=NmpiNXF0ODQxNWltZGg0aWRxbmptY2M3Ym8gMzY1M2Q1MmUxMzNmYjFkZTczNGJmYjc0MDdiNGM0YjdkOGQ0YjQ3NzkzYzIwZDFmMDEwZjRhMTNmOGYyNTNmMUBncm91cC5jYWxlbmRhci5nb29nbGU"&amp;"uY29t",1))</f>
        <v/>
      </c>
      <c r="D35" s="3" t="s">
        <v>66</v>
      </c>
      <c r="E35" s="1" t="str">
        <f>HYPERLINK("https://www.google.com/calendar/event?eid=NmpiNXF0ODQxNWltZGg0aWRxbmptY2M3Ym8gMzY1M2Q1MmUxMzNmYjFkZTczNGJmYjc0MDdiNGM0YjdkOGQ0YjQ3NzkzYzIwZDFmMDEwZjRhMTNmOGYyNTNmMUBncm91cC5jYWxlbmRhci5nb29nbGUuY29t","A.I. Artificial Intelligence photo booth for rent los angeles")</f>
        <v>A.I. Artificial Intelligence photo booth for rent los angeles</v>
      </c>
    </row>
    <row r="36" ht="112.5" customHeight="1">
      <c r="A36" s="2" t="s">
        <v>54</v>
      </c>
      <c r="B36" s="2" t="s">
        <v>55</v>
      </c>
      <c r="C36" s="1" t="str">
        <f>HYPERLINK("https://www.google.com/calendar/event?eid=MTlpMm9zNGJwYmI3N2kyb3F0NmR0ZTFxdjggMzY1M2Q1MmUxMzNmYjFkZTczNGJmYjc0MDdiNGM0YjdkOGQ0YjQ3NzkzYzIwZDFmMDEwZjRhMTNmOGYyNTNmMUBncm91cC5jYWxlbmRhci5nb29nbGUuY29t", IMAGE("https://api.qrserver.com/v1/create-qr-code/?size=150x150&amp;data=https://www.google.com/calendar/event?eid=MTlpMm9zNGJwYmI3N2kyb3F0NmR0ZTFxdjggMzY1M2Q1MmUxMzNmYjFkZTczNGJmYjc0MDdiNGM0YjdkOGQ0YjQ3NzkzYzIwZDFmMDEwZjRhMTNmOGYyNTNmMUBncm91cC5jYWxlbmRhci5nb29nbGU"&amp;"uY29t",1))</f>
        <v/>
      </c>
      <c r="D36" s="3" t="s">
        <v>67</v>
      </c>
      <c r="E36" s="1" t="str">
        <f>HYPERLINK("https://www.google.com/calendar/event?eid=MTlpMm9zNGJwYmI3N2kyb3F0NmR0ZTFxdjggMzY1M2Q1MmUxMzNmYjFkZTczNGJmYjc0MDdiNGM0YjdkOGQ0YjQ3NzkzYzIwZDFmMDEwZjRhMTNmOGYyNTNmMUBncm91cC5jYWxlbmRhci5nb29nbGUuY29t","A.I. Artificial Intelligence photo booth for rent los angeles")</f>
        <v>A.I. Artificial Intelligence photo booth for rent los angeles</v>
      </c>
    </row>
    <row r="37" ht="112.5" customHeight="1">
      <c r="A37" s="2" t="s">
        <v>54</v>
      </c>
      <c r="B37" s="2" t="s">
        <v>55</v>
      </c>
      <c r="C37" s="1" t="str">
        <f>HYPERLINK("https://www.google.com/calendar/event?eid=bHBiNWsyampya210YjI4YTdoZ2FoNjIzY28gMzY1M2Q1MmUxMzNmYjFkZTczNGJmYjc0MDdiNGM0YjdkOGQ0YjQ3NzkzYzIwZDFmMDEwZjRhMTNmOGYyNTNmMUBncm91cC5jYWxlbmRhci5nb29nbGUuY29t", IMAGE("https://api.qrserver.com/v1/create-qr-code/?size=150x150&amp;data=https://www.google.com/calendar/event?eid=bHBiNWsyampya210YjI4YTdoZ2FoNjIzY28gMzY1M2Q1MmUxMzNmYjFkZTczNGJmYjc0MDdiNGM0YjdkOGQ0YjQ3NzkzYzIwZDFmMDEwZjRhMTNmOGYyNTNmMUBncm91cC5jYWxlbmRhci5nb29nbGU"&amp;"uY29t",1))</f>
        <v/>
      </c>
      <c r="D37" s="3" t="s">
        <v>68</v>
      </c>
      <c r="E37" s="1" t="str">
        <f>HYPERLINK("https://www.google.com/calendar/event?eid=bHBiNWsyampya210YjI4YTdoZ2FoNjIzY28gMzY1M2Q1MmUxMzNmYjFkZTczNGJmYjc0MDdiNGM0YjdkOGQ0YjQ3NzkzYzIwZDFmMDEwZjRhMTNmOGYyNTNmMUBncm91cC5jYWxlbmRhci5nb29nbGUuY29t","A.I. Artificial Intelligence photo booth for rent los angeles")</f>
        <v>A.I. Artificial Intelligence photo booth for rent los angeles</v>
      </c>
    </row>
    <row r="38" ht="112.5" customHeight="1">
      <c r="A38" s="2" t="s">
        <v>54</v>
      </c>
      <c r="B38" s="2" t="s">
        <v>55</v>
      </c>
      <c r="C38" s="1" t="str">
        <f>HYPERLINK("https://www.google.com/calendar/event?eid=a3NsdmJpN3UwZGk0Z3FydnQ1OGVoajhpZWMgMzY1M2Q1MmUxMzNmYjFkZTczNGJmYjc0MDdiNGM0YjdkOGQ0YjQ3NzkzYzIwZDFmMDEwZjRhMTNmOGYyNTNmMUBncm91cC5jYWxlbmRhci5nb29nbGUuY29t", IMAGE("https://api.qrserver.com/v1/create-qr-code/?size=150x150&amp;data=https://www.google.com/calendar/event?eid=a3NsdmJpN3UwZGk0Z3FydnQ1OGVoajhpZWMgMzY1M2Q1MmUxMzNmYjFkZTczNGJmYjc0MDdiNGM0YjdkOGQ0YjQ3NzkzYzIwZDFmMDEwZjRhMTNmOGYyNTNmMUBncm91cC5jYWxlbmRhci5nb29nbGU"&amp;"uY29t",1))</f>
        <v/>
      </c>
      <c r="D38" s="3" t="s">
        <v>69</v>
      </c>
      <c r="E38" s="1" t="str">
        <f>HYPERLINK("https://www.google.com/calendar/event?eid=a3NsdmJpN3UwZGk0Z3FydnQ1OGVoajhpZWMgMzY1M2Q1MmUxMzNmYjFkZTczNGJmYjc0MDdiNGM0YjdkOGQ0YjQ3NzkzYzIwZDFmMDEwZjRhMTNmOGYyNTNmMUBncm91cC5jYWxlbmRhci5nb29nbGUuY29t","A.I. Artificial Intelligence photo booth for rent los angeles")</f>
        <v>A.I. Artificial Intelligence photo booth for rent los angeles</v>
      </c>
    </row>
    <row r="39" ht="112.5" customHeight="1">
      <c r="A39" s="2" t="s">
        <v>54</v>
      </c>
      <c r="B39" s="2" t="s">
        <v>55</v>
      </c>
      <c r="C39" s="1" t="str">
        <f>HYPERLINK("https://www.google.com/calendar/event?eid=cHZzb2M2MDI2Nm1saHZ2cXMyZ3IyOW9yc3MgMzY1M2Q1MmUxMzNmYjFkZTczNGJmYjc0MDdiNGM0YjdkOGQ0YjQ3NzkzYzIwZDFmMDEwZjRhMTNmOGYyNTNmMUBncm91cC5jYWxlbmRhci5nb29nbGUuY29t", IMAGE("https://api.qrserver.com/v1/create-qr-code/?size=150x150&amp;data=https://www.google.com/calendar/event?eid=cHZzb2M2MDI2Nm1saHZ2cXMyZ3IyOW9yc3MgMzY1M2Q1MmUxMzNmYjFkZTczNGJmYjc0MDdiNGM0YjdkOGQ0YjQ3NzkzYzIwZDFmMDEwZjRhMTNmOGYyNTNmMUBncm91cC5jYWxlbmRhci5nb29nbGU"&amp;"uY29t",1))</f>
        <v/>
      </c>
      <c r="D39" s="3" t="s">
        <v>70</v>
      </c>
      <c r="E39" s="1" t="str">
        <f>HYPERLINK("https://www.google.com/calendar/event?eid=cHZzb2M2MDI2Nm1saHZ2cXMyZ3IyOW9yc3MgMzY1M2Q1MmUxMzNmYjFkZTczNGJmYjc0MDdiNGM0YjdkOGQ0YjQ3NzkzYzIwZDFmMDEwZjRhMTNmOGYyNTNmMUBncm91cC5jYWxlbmRhci5nb29nbGUuY29t","A.I. Artificial Intelligence photo booth for rent los angeles")</f>
        <v>A.I. Artificial Intelligence photo booth for rent los angeles</v>
      </c>
    </row>
    <row r="40" ht="112.5" customHeight="1">
      <c r="A40" s="2" t="s">
        <v>71</v>
      </c>
      <c r="B40" s="2" t="s">
        <v>72</v>
      </c>
      <c r="C40" s="1" t="str">
        <f>HYPERLINK("https://docs.google.com/spreadsheets/d/1JBoaGzW8piv00Ek6GFw8Idx6_cOkHWIm383k1S209sE/edit#gid=0", IMAGE("https://api.qrserver.com/v1/create-qr-code/?size=150x150&amp;data=https://docs.google.com/spreadsheets/d/1JBoaGzW8piv00Ek6GFw8Idx6_cOkHWIm383k1S209sE/edit#gid=0",1))</f>
        <v/>
      </c>
      <c r="D40" s="3" t="s">
        <v>73</v>
      </c>
      <c r="E40" s="1" t="str">
        <f>HYPERLINK("https://docs.google.com/spreadsheets/d/1JBoaGzW8piv00Ek6GFw8Idx6_cOkHWIm383k1S209sE/edit#gid=0","A.I. Artificial Intelligence photo booth for rent los angeles Sheet1")</f>
        <v>A.I. Artificial Intelligence photo booth for rent los angeles Sheet1</v>
      </c>
    </row>
    <row r="41" ht="112.5" customHeight="1">
      <c r="A41" s="2" t="s">
        <v>71</v>
      </c>
      <c r="B41" s="2" t="s">
        <v>74</v>
      </c>
      <c r="C41" s="1" t="str">
        <f>HYPERLINK("https://docs.google.com/spreadsheets/d/1JBoaGzW8piv00Ek6GFw8Idx6_cOkHWIm383k1S209sE/edit#gid=2134007618", IMAGE("https://api.qrserver.com/v1/create-qr-code/?size=150x150&amp;data=https://docs.google.com/spreadsheets/d/1JBoaGzW8piv00Ek6GFw8Idx6_cOkHWIm383k1S209sE/edit#gid=2134007618",1))</f>
        <v/>
      </c>
      <c r="D41" s="3" t="s">
        <v>75</v>
      </c>
      <c r="E41" s="1" t="str">
        <f>HYPERLINK("https://docs.google.com/spreadsheets/d/1JBoaGzW8piv00Ek6GFw8Idx6_cOkHWIm383k1S209sE/edit#gid=2134007618","A.I. Artificial Intelligence photo booth for rent los angeles Keywords")</f>
        <v>A.I. Artificial Intelligence photo booth for rent los angeles Keywords</v>
      </c>
    </row>
    <row r="42" ht="112.5" customHeight="1">
      <c r="A42" s="2" t="s">
        <v>71</v>
      </c>
      <c r="B42" s="2" t="s">
        <v>76</v>
      </c>
      <c r="C42" s="1" t="str">
        <f>HYPERLINK("https://docs.google.com/spreadsheets/d/1JBoaGzW8piv00Ek6GFw8Idx6_cOkHWIm383k1S209sE/edit#gid=1008442511", IMAGE("https://api.qrserver.com/v1/create-qr-code/?size=150x150&amp;data=https://docs.google.com/spreadsheets/d/1JBoaGzW8piv00Ek6GFw8Idx6_cOkHWIm383k1S209sE/edit#gid=1008442511",1))</f>
        <v/>
      </c>
      <c r="D42" s="3" t="s">
        <v>77</v>
      </c>
      <c r="E42" s="1" t="str">
        <f>HYPERLINK("https://docs.google.com/spreadsheets/d/1JBoaGzW8piv00Ek6GFw8Idx6_cOkHWIm383k1S209sE/edit#gid=1008442511","A.I. Artificial Intelligence photo booth for rent los angeles Content")</f>
        <v>A.I. Artificial Intelligence photo booth for rent los angeles Content</v>
      </c>
    </row>
    <row r="43" ht="112.5" customHeight="1">
      <c r="A43" s="2" t="s">
        <v>71</v>
      </c>
      <c r="B43" s="2" t="s">
        <v>78</v>
      </c>
      <c r="C43" s="1" t="str">
        <f>HYPERLINK("https://docs.google.com/spreadsheets/d/1JBoaGzW8piv00Ek6GFw8Idx6_cOkHWIm383k1S209sE/edit#gid=114613964", IMAGE("https://api.qrserver.com/v1/create-qr-code/?size=150x150&amp;data=https://docs.google.com/spreadsheets/d/1JBoaGzW8piv00Ek6GFw8Idx6_cOkHWIm383k1S209sE/edit#gid=114613964",1))</f>
        <v/>
      </c>
      <c r="D43" s="3" t="s">
        <v>79</v>
      </c>
      <c r="E43" s="1" t="str">
        <f>HYPERLINK("https://docs.google.com/spreadsheets/d/1JBoaGzW8piv00Ek6GFw8Idx6_cOkHWIm383k1S209sE/edit#gid=114613964","A.I. Artificial Intelligence photo booth for rent los angeles Calendar Events")</f>
        <v>A.I. Artificial Intelligence photo booth for rent los angeles Calendar Events</v>
      </c>
    </row>
    <row r="44" ht="112.5" customHeight="1">
      <c r="A44" s="2" t="s">
        <v>71</v>
      </c>
      <c r="B44" s="2" t="s">
        <v>80</v>
      </c>
      <c r="C44" s="1" t="str">
        <f>HYPERLINK("https://docs.google.com/spreadsheets/d/1JBoaGzW8piv00Ek6GFw8Idx6_cOkHWIm383k1S209sE/edit#gid=1607250", IMAGE("https://api.qrserver.com/v1/create-qr-code/?size=150x150&amp;data=https://docs.google.com/spreadsheets/d/1JBoaGzW8piv00Ek6GFw8Idx6_cOkHWIm383k1S209sE/edit#gid=1607250",1))</f>
        <v/>
      </c>
      <c r="D44" s="3" t="s">
        <v>81</v>
      </c>
      <c r="E44" s="1" t="str">
        <f>HYPERLINK("https://docs.google.com/spreadsheets/d/1JBoaGzW8piv00Ek6GFw8Idx6_cOkHWIm383k1S209sE/edit#gid=1607250","A.I. Artificial Intelligence photo booth for rent los angeles RSS Feeds")</f>
        <v>A.I. Artificial Intelligence photo booth for rent los angeles RSS Feeds</v>
      </c>
    </row>
    <row r="45" ht="112.5" customHeight="1">
      <c r="A45" s="2" t="s">
        <v>82</v>
      </c>
      <c r="B45" s="2" t="s">
        <v>83</v>
      </c>
      <c r="C45" s="1" t="str">
        <f>HYPERLINK("https://drive.google.com/drive/folders/1M9fDGq5vU2PvG4AV_1-y4dvMeWg-Z7jo?usp=sharing", IMAGE("https://api.qrserver.com/v1/create-qr-code/?size=150x150&amp;data=https://drive.google.com/drive/folders/1M9fDGq5vU2PvG4AV_1-y4dvMeWg-Z7jo?usp=sharing",1))</f>
        <v/>
      </c>
      <c r="D45" s="3" t="s">
        <v>84</v>
      </c>
      <c r="E45" s="1" t="str">
        <f>HYPERLINK("https://drive.google.com/drive/folders/1M9fDGq5vU2PvG4AV_1-y4dvMeWg-Z7jo?usp=sharing","A.I. Artificial Intelligence photo booth for rent los angeles MSFT")</f>
        <v>A.I. Artificial Intelligence photo booth for rent los angeles MSFT</v>
      </c>
    </row>
    <row r="46" ht="112.5" customHeight="1">
      <c r="A46" s="2" t="s">
        <v>19</v>
      </c>
      <c r="B46" s="2" t="s">
        <v>85</v>
      </c>
      <c r="C46" s="1" t="str">
        <f>HYPERLINK("https://drive.google.com/file/d/1wnKYvZRQyRypuAUX0J2mdS4NhOCYiIeE/view?usp=sharing", IMAGE("https://api.qrserver.com/v1/create-qr-code/?size=150x150&amp;data=https://drive.google.com/file/d/1wnKYvZRQyRypuAUX0J2mdS4NhOCYiIeE/view?usp=sharing",1))</f>
        <v/>
      </c>
      <c r="D46" s="3" t="s">
        <v>86</v>
      </c>
      <c r="E46" s="1" t="str">
        <f>HYPERLINK("https://drive.google.com/file/d/1wnKYvZRQyRypuAUX0J2mdS4NhOCYiIeE/view?usp=sharing","hire an AI robotic sketch artist for events The Waldorf Astoria Beverly Hills")</f>
        <v>hire an AI robotic sketch artist for events The Waldorf Astoria Beverly Hills</v>
      </c>
    </row>
    <row r="47" ht="112.5" customHeight="1">
      <c r="A47" s="2" t="s">
        <v>19</v>
      </c>
      <c r="B47" s="2" t="s">
        <v>87</v>
      </c>
      <c r="C47" s="1" t="str">
        <f>HYPERLINK("https://drive.google.com/file/d/10-ia3mBQEFpsWgxWb0Sufs_Nwrrp9wI9/view?usp=sharing", IMAGE("https://api.qrserver.com/v1/create-qr-code/?size=150x150&amp;data=https://drive.google.com/file/d/10-ia3mBQEFpsWgxWb0Sufs_Nwrrp9wI9/view?usp=sharing",1))</f>
        <v/>
      </c>
      <c r="D47" s="3" t="s">
        <v>88</v>
      </c>
      <c r="E47" s="1" t="str">
        <f>HYPERLINK("https://drive.google.com/file/d/10-ia3mBQEFpsWgxWb0Sufs_Nwrrp9wI9/view?usp=sharing","Unique photo booth alternatives: AI robotic sketch artist The Waldorf Astoria Beverly Hills")</f>
        <v>Unique photo booth alternatives: AI robotic sketch artist The Waldorf Astoria Beverly Hills</v>
      </c>
    </row>
    <row r="48" ht="112.5" customHeight="1">
      <c r="A48" s="2" t="s">
        <v>19</v>
      </c>
      <c r="B48" s="2" t="s">
        <v>89</v>
      </c>
      <c r="C48" s="1" t="str">
        <f>HYPERLINK("https://drive.google.com/file/d/1dWIN13DZvaXIom5HYeQWve5j6aBdX-n6/view?usp=sharing", IMAGE("https://api.qrserver.com/v1/create-qr-code/?size=150x150&amp;data=https://drive.google.com/file/d/1dWIN13DZvaXIom5HYeQWve5j6aBdX-n6/view?usp=sharing",1))</f>
        <v/>
      </c>
      <c r="D48" s="3" t="s">
        <v>90</v>
      </c>
      <c r="E48" s="1" t="str">
        <f>HYPERLINK("https://drive.google.com/file/d/1dWIN13DZvaXIom5HYeQWve5j6aBdX-n6/view?usp=sharing","Robot Sketch Artist The Waldorf Astoria Beverly Hills")</f>
        <v>Robot Sketch Artist The Waldorf Astoria Beverly Hills</v>
      </c>
    </row>
    <row r="49" ht="112.5" customHeight="1">
      <c r="A49" s="2" t="s">
        <v>39</v>
      </c>
      <c r="B49" s="2" t="s">
        <v>85</v>
      </c>
      <c r="C49" s="1" t="str">
        <f>HYPERLINK("https://docs.google.com/document/d/1seLHoWTho7AA-S5de7KVKyZgkiSs_IOlhO-jRP6SY7Y/edit?usp=sharing", IMAGE("https://api.qrserver.com/v1/create-qr-code/?size=150x150&amp;data=https://docs.google.com/document/d/1seLHoWTho7AA-S5de7KVKyZgkiSs_IOlhO-jRP6SY7Y/edit?usp=sharing",1))</f>
        <v/>
      </c>
      <c r="D49" s="3" t="s">
        <v>91</v>
      </c>
      <c r="E49" s="1" t="str">
        <f t="shared" ref="E49:E50" si="4">HYPERLINK("https://docs.google.com/document/d/1seLHoWTho7AA-S5de7KVKyZgkiSs_IOlhO-jRP6SY7Y/edit?usp=sharing","hire an AI robotic sketch artist for events The Waldorf Astoria Beverly Hills")</f>
        <v>hire an AI robotic sketch artist for events The Waldorf Astoria Beverly Hills</v>
      </c>
    </row>
    <row r="50" ht="112.5" customHeight="1">
      <c r="A50" s="2" t="s">
        <v>41</v>
      </c>
      <c r="B50" s="2" t="s">
        <v>92</v>
      </c>
      <c r="C50" s="1" t="str">
        <f>HYPERLINK("https://docs.google.com/document/d/1seLHoWTho7AA-S5de7KVKyZgkiSs_IOlhO-jRP6SY7Y/view", IMAGE("https://api.qrserver.com/v1/create-qr-code/?size=150x150&amp;data=https://docs.google.com/document/d/1seLHoWTho7AA-S5de7KVKyZgkiSs_IOlhO-jRP6SY7Y/view",1))</f>
        <v/>
      </c>
      <c r="D50" s="3" t="s">
        <v>93</v>
      </c>
      <c r="E50" s="1" t="str">
        <f t="shared" si="4"/>
        <v>hire an AI robotic sketch artist for events The Waldorf Astoria Beverly Hills</v>
      </c>
    </row>
    <row r="51" ht="112.5" customHeight="1">
      <c r="A51" s="2" t="s">
        <v>44</v>
      </c>
      <c r="B51" s="2" t="s">
        <v>85</v>
      </c>
      <c r="C51" s="1" t="str">
        <f>HYPERLINK("https://docs.google.com/presentation/d/1Dva5nRr9cSiAfoIzSkELOfGBkqjS1ZcinodMHAw5B60/edit?usp=sharing", IMAGE("https://api.qrserver.com/v1/create-qr-code/?size=150x150&amp;data=https://docs.google.com/presentation/d/1Dva5nRr9cSiAfoIzSkELOfGBkqjS1ZcinodMHAw5B60/edit?usp=sharing",1))</f>
        <v/>
      </c>
      <c r="D51" s="3" t="s">
        <v>94</v>
      </c>
      <c r="E51" s="1" t="str">
        <f t="shared" ref="E51:E53" si="5">HYPERLINK("https://docs.google.com/presentation/d/1Dva5nRr9cSiAfoIzSkELOfGBkqjS1ZcinodMHAw5B60/edit?usp=sharing","hire an AI robotic sketch artist for events The Waldorf Astoria Beverly Hills")</f>
        <v>hire an AI robotic sketch artist for events The Waldorf Astoria Beverly Hills</v>
      </c>
    </row>
    <row r="52" ht="112.5" customHeight="1">
      <c r="A52" s="2" t="s">
        <v>46</v>
      </c>
      <c r="B52" s="2" t="s">
        <v>92</v>
      </c>
      <c r="C52" s="1" t="str">
        <f>HYPERLINK("https://docs.google.com/presentation/d/1Dva5nRr9cSiAfoIzSkELOfGBkqjS1ZcinodMHAw5B60/view", IMAGE("https://api.qrserver.com/v1/create-qr-code/?size=150x150&amp;data=https://docs.google.com/presentation/d/1Dva5nRr9cSiAfoIzSkELOfGBkqjS1ZcinodMHAw5B60/view",1))</f>
        <v/>
      </c>
      <c r="D52" s="3" t="s">
        <v>95</v>
      </c>
      <c r="E52" s="1" t="str">
        <f t="shared" si="5"/>
        <v>hire an AI robotic sketch artist for events The Waldorf Astoria Beverly Hills</v>
      </c>
    </row>
    <row r="53" ht="112.5" customHeight="1">
      <c r="A53" s="2" t="s">
        <v>48</v>
      </c>
      <c r="B53" s="2" t="s">
        <v>96</v>
      </c>
      <c r="C53" s="1" t="str">
        <f>HYPERLINK("https://docs.google.com/presentation/d/1Dva5nRr9cSiAfoIzSkELOfGBkqjS1ZcinodMHAw5B60/htmlpresent", IMAGE("https://api.qrserver.com/v1/create-qr-code/?size=150x150&amp;data=https://docs.google.com/presentation/d/1Dva5nRr9cSiAfoIzSkELOfGBkqjS1ZcinodMHAw5B60/htmlpresent",1))</f>
        <v/>
      </c>
      <c r="D53" s="3" t="s">
        <v>97</v>
      </c>
      <c r="E53" s="1" t="str">
        <f t="shared" si="5"/>
        <v>hire an AI robotic sketch artist for events The Waldorf Astoria Beverly Hills</v>
      </c>
    </row>
    <row r="54" ht="112.5" customHeight="1">
      <c r="A54" s="2" t="s">
        <v>39</v>
      </c>
      <c r="B54" s="2" t="s">
        <v>87</v>
      </c>
      <c r="C54" s="1" t="str">
        <f>HYPERLINK("https://docs.google.com/document/d/1cNtGlSd9i7VRVF0Is-otjTaHI_x3F2kvek0RpDglZP8/edit?usp=sharing", IMAGE("https://api.qrserver.com/v1/create-qr-code/?size=150x150&amp;data=https://docs.google.com/document/d/1cNtGlSd9i7VRVF0Is-otjTaHI_x3F2kvek0RpDglZP8/edit?usp=sharing",1))</f>
        <v/>
      </c>
      <c r="D54" s="3" t="s">
        <v>98</v>
      </c>
      <c r="E54" s="1" t="str">
        <f t="shared" ref="E54:E55" si="6">HYPERLINK("https://docs.google.com/document/d/1cNtGlSd9i7VRVF0Is-otjTaHI_x3F2kvek0RpDglZP8/edit?usp=sharing","Unique photo booth alternatives: AI robotic sketch artist The Waldorf Astoria Beverly Hills")</f>
        <v>Unique photo booth alternatives: AI robotic sketch artist The Waldorf Astoria Beverly Hills</v>
      </c>
    </row>
    <row r="55" ht="112.5" customHeight="1">
      <c r="A55" s="2" t="s">
        <v>41</v>
      </c>
      <c r="B55" s="2" t="s">
        <v>99</v>
      </c>
      <c r="C55" s="1" t="str">
        <f>HYPERLINK("https://docs.google.com/document/d/1cNtGlSd9i7VRVF0Is-otjTaHI_x3F2kvek0RpDglZP8/view", IMAGE("https://api.qrserver.com/v1/create-qr-code/?size=150x150&amp;data=https://docs.google.com/document/d/1cNtGlSd9i7VRVF0Is-otjTaHI_x3F2kvek0RpDglZP8/view",1))</f>
        <v/>
      </c>
      <c r="D55" s="3" t="s">
        <v>100</v>
      </c>
      <c r="E55" s="1" t="str">
        <f t="shared" si="6"/>
        <v>Unique photo booth alternatives: AI robotic sketch artist The Waldorf Astoria Beverly Hills</v>
      </c>
    </row>
    <row r="56" ht="112.5" customHeight="1">
      <c r="A56" s="2" t="s">
        <v>44</v>
      </c>
      <c r="B56" s="2" t="s">
        <v>87</v>
      </c>
      <c r="C56" s="1" t="str">
        <f>HYPERLINK("https://docs.google.com/presentation/d/1Acb5nzUSdnHxVokOMhZyF6yE8hYNCVIpUTJqlOi2OHc/edit?usp=sharing", IMAGE("https://api.qrserver.com/v1/create-qr-code/?size=150x150&amp;data=https://docs.google.com/presentation/d/1Acb5nzUSdnHxVokOMhZyF6yE8hYNCVIpUTJqlOi2OHc/edit?usp=sharing",1))</f>
        <v/>
      </c>
      <c r="D56" s="3" t="s">
        <v>101</v>
      </c>
      <c r="E56" s="1" t="str">
        <f t="shared" ref="E56:E58" si="7">HYPERLINK("https://docs.google.com/presentation/d/1Acb5nzUSdnHxVokOMhZyF6yE8hYNCVIpUTJqlOi2OHc/edit?usp=sharing","Unique photo booth alternatives: AI robotic sketch artist The Waldorf Astoria Beverly Hills")</f>
        <v>Unique photo booth alternatives: AI robotic sketch artist The Waldorf Astoria Beverly Hills</v>
      </c>
    </row>
    <row r="57" ht="112.5" customHeight="1">
      <c r="A57" s="2" t="s">
        <v>46</v>
      </c>
      <c r="B57" s="2" t="s">
        <v>99</v>
      </c>
      <c r="C57" s="1" t="str">
        <f>HYPERLINK("https://docs.google.com/presentation/d/1Acb5nzUSdnHxVokOMhZyF6yE8hYNCVIpUTJqlOi2OHc/view", IMAGE("https://api.qrserver.com/v1/create-qr-code/?size=150x150&amp;data=https://docs.google.com/presentation/d/1Acb5nzUSdnHxVokOMhZyF6yE8hYNCVIpUTJqlOi2OHc/view",1))</f>
        <v/>
      </c>
      <c r="D57" s="3" t="s">
        <v>102</v>
      </c>
      <c r="E57" s="1" t="str">
        <f t="shared" si="7"/>
        <v>Unique photo booth alternatives: AI robotic sketch artist The Waldorf Astoria Beverly Hills</v>
      </c>
    </row>
    <row r="58" ht="112.5" customHeight="1">
      <c r="A58" s="2" t="s">
        <v>48</v>
      </c>
      <c r="B58" s="2" t="s">
        <v>103</v>
      </c>
      <c r="C58" s="1" t="str">
        <f>HYPERLINK("https://docs.google.com/presentation/d/1Acb5nzUSdnHxVokOMhZyF6yE8hYNCVIpUTJqlOi2OHc/htmlpresent", IMAGE("https://api.qrserver.com/v1/create-qr-code/?size=150x150&amp;data=https://docs.google.com/presentation/d/1Acb5nzUSdnHxVokOMhZyF6yE8hYNCVIpUTJqlOi2OHc/htmlpresent",1))</f>
        <v/>
      </c>
      <c r="D58" s="3" t="s">
        <v>104</v>
      </c>
      <c r="E58" s="1" t="str">
        <f t="shared" si="7"/>
        <v>Unique photo booth alternatives: AI robotic sketch artist The Waldorf Astoria Beverly Hills</v>
      </c>
    </row>
    <row r="59" ht="112.5" customHeight="1">
      <c r="A59" s="2" t="s">
        <v>39</v>
      </c>
      <c r="B59" s="2" t="s">
        <v>89</v>
      </c>
      <c r="C59" s="1" t="str">
        <f>HYPERLINK("https://docs.google.com/document/d/1WOeGYgyleIFlDMs9PxCgKl-QxP-TvnYb5n6N8l33_Is/edit?usp=sharing", IMAGE("https://api.qrserver.com/v1/create-qr-code/?size=150x150&amp;data=https://docs.google.com/document/d/1WOeGYgyleIFlDMs9PxCgKl-QxP-TvnYb5n6N8l33_Is/edit?usp=sharing",1))</f>
        <v/>
      </c>
      <c r="D59" s="3" t="s">
        <v>105</v>
      </c>
      <c r="E59" s="1" t="str">
        <f t="shared" ref="E59:E60" si="8">HYPERLINK("https://docs.google.com/document/d/1WOeGYgyleIFlDMs9PxCgKl-QxP-TvnYb5n6N8l33_Is/edit?usp=sharing","Robot Sketch Artist The Waldorf Astoria Beverly Hills")</f>
        <v>Robot Sketch Artist The Waldorf Astoria Beverly Hills</v>
      </c>
    </row>
    <row r="60" ht="112.5" customHeight="1">
      <c r="A60" s="2" t="s">
        <v>41</v>
      </c>
      <c r="B60" s="2" t="s">
        <v>106</v>
      </c>
      <c r="C60" s="1" t="str">
        <f>HYPERLINK("https://docs.google.com/document/d/1WOeGYgyleIFlDMs9PxCgKl-QxP-TvnYb5n6N8l33_Is/view", IMAGE("https://api.qrserver.com/v1/create-qr-code/?size=150x150&amp;data=https://docs.google.com/document/d/1WOeGYgyleIFlDMs9PxCgKl-QxP-TvnYb5n6N8l33_Is/view",1))</f>
        <v/>
      </c>
      <c r="D60" s="3" t="s">
        <v>107</v>
      </c>
      <c r="E60" s="1" t="str">
        <f t="shared" si="8"/>
        <v>Robot Sketch Artist The Waldorf Astoria Beverly Hills</v>
      </c>
    </row>
    <row r="61" ht="112.5" customHeight="1">
      <c r="A61" s="2" t="s">
        <v>44</v>
      </c>
      <c r="B61" s="2" t="s">
        <v>89</v>
      </c>
      <c r="C61" s="1" t="str">
        <f>HYPERLINK("https://docs.google.com/presentation/d/1oeFA3vdCQtlNIsSIuVNZjnnrVGh0HCkquCuol3FisG4/edit?usp=sharing", IMAGE("https://api.qrserver.com/v1/create-qr-code/?size=150x150&amp;data=https://docs.google.com/presentation/d/1oeFA3vdCQtlNIsSIuVNZjnnrVGh0HCkquCuol3FisG4/edit?usp=sharing",1))</f>
        <v/>
      </c>
      <c r="D61" s="3" t="s">
        <v>108</v>
      </c>
      <c r="E61" s="1" t="str">
        <f t="shared" ref="E61:E63" si="9">HYPERLINK("https://docs.google.com/presentation/d/1oeFA3vdCQtlNIsSIuVNZjnnrVGh0HCkquCuol3FisG4/edit?usp=sharing","Robot Sketch Artist The Waldorf Astoria Beverly Hills")</f>
        <v>Robot Sketch Artist The Waldorf Astoria Beverly Hills</v>
      </c>
    </row>
    <row r="62" ht="112.5" customHeight="1">
      <c r="A62" s="2" t="s">
        <v>46</v>
      </c>
      <c r="B62" s="2" t="s">
        <v>106</v>
      </c>
      <c r="C62" s="1" t="str">
        <f>HYPERLINK("https://docs.google.com/presentation/d/1oeFA3vdCQtlNIsSIuVNZjnnrVGh0HCkquCuol3FisG4/view", IMAGE("https://api.qrserver.com/v1/create-qr-code/?size=150x150&amp;data=https://docs.google.com/presentation/d/1oeFA3vdCQtlNIsSIuVNZjnnrVGh0HCkquCuol3FisG4/view",1))</f>
        <v/>
      </c>
      <c r="D62" s="3" t="s">
        <v>109</v>
      </c>
      <c r="E62" s="1" t="str">
        <f t="shared" si="9"/>
        <v>Robot Sketch Artist The Waldorf Astoria Beverly Hills</v>
      </c>
    </row>
    <row r="63" ht="112.5" customHeight="1">
      <c r="A63" s="2" t="s">
        <v>48</v>
      </c>
      <c r="B63" s="2" t="s">
        <v>110</v>
      </c>
      <c r="C63" s="1" t="str">
        <f>HYPERLINK("https://docs.google.com/presentation/d/1oeFA3vdCQtlNIsSIuVNZjnnrVGh0HCkquCuol3FisG4/htmlpresent", IMAGE("https://api.qrserver.com/v1/create-qr-code/?size=150x150&amp;data=https://docs.google.com/presentation/d/1oeFA3vdCQtlNIsSIuVNZjnnrVGh0HCkquCuol3FisG4/htmlpresent",1))</f>
        <v/>
      </c>
      <c r="D63" s="3" t="s">
        <v>111</v>
      </c>
      <c r="E63" s="1" t="str">
        <f t="shared" si="9"/>
        <v>Robot Sketch Artist The Waldorf Astoria Beverly Hills</v>
      </c>
    </row>
    <row r="64" ht="112.5" customHeight="1">
      <c r="A64" s="2" t="s">
        <v>19</v>
      </c>
      <c r="B64" s="2" t="s">
        <v>112</v>
      </c>
      <c r="C64" s="1" t="str">
        <f>HYPERLINK("https://drive.google.com/file/d/10gx-56EAd8nYJlCgroTIwRlyo9AagzXA/view?usp=sharing", IMAGE("https://api.qrserver.com/v1/create-qr-code/?size=150x150&amp;data=https://drive.google.com/file/d/10gx-56EAd8nYJlCgroTIwRlyo9AagzXA/view?usp=sharing",1))</f>
        <v/>
      </c>
      <c r="D64" s="3" t="s">
        <v>113</v>
      </c>
      <c r="E64" s="1" t="str">
        <f>HYPERLINK("https://drive.google.com/file/d/10gx-56EAd8nYJlCgroTIwRlyo9AagzXA/view?usp=sharing","Live AI Drawing The Waldorf Astoria Beverly Hills")</f>
        <v>Live AI Drawing The Waldorf Astoria Beverly Hills</v>
      </c>
    </row>
    <row r="65" ht="112.5" customHeight="1">
      <c r="A65" s="2" t="s">
        <v>19</v>
      </c>
      <c r="B65" s="2" t="s">
        <v>114</v>
      </c>
      <c r="C65" s="1" t="str">
        <f>HYPERLINK("https://drive.google.com/file/d/1UZM9oOgAEoqVCB9biej6dHX1X6ummNwI/view?usp=sharing", IMAGE("https://api.qrserver.com/v1/create-qr-code/?size=150x150&amp;data=https://drive.google.com/file/d/1UZM9oOgAEoqVCB9biej6dHX1X6ummNwI/view?usp=sharing",1))</f>
        <v/>
      </c>
      <c r="D65" s="3" t="s">
        <v>115</v>
      </c>
      <c r="E65" s="1" t="str">
        <f>HYPERLINK("https://drive.google.com/file/d/1UZM9oOgAEoqVCB9biej6dHX1X6ummNwI/view?usp=sharing","AI-Powered Portraits The Waldorf Astoria Beverly Hills")</f>
        <v>AI-Powered Portraits The Waldorf Astoria Beverly Hills</v>
      </c>
    </row>
    <row r="66" ht="112.5" customHeight="1">
      <c r="A66" s="2" t="s">
        <v>19</v>
      </c>
      <c r="B66" s="2" t="s">
        <v>116</v>
      </c>
      <c r="C66" s="1" t="str">
        <f>HYPERLINK("https://drive.google.com/file/d/17SkmGLTFy8fPfSEpQLpyIXYe2RQpJYSI/view?usp=sharing", IMAGE("https://api.qrserver.com/v1/create-qr-code/?size=150x150&amp;data=https://drive.google.com/file/d/17SkmGLTFy8fPfSEpQLpyIXYe2RQpJYSI/view?usp=sharing",1))</f>
        <v/>
      </c>
      <c r="D66" s="3" t="s">
        <v>117</v>
      </c>
      <c r="E66" s="1" t="str">
        <f>HYPERLINK("https://drive.google.com/file/d/17SkmGLTFy8fPfSEpQLpyIXYe2RQpJYSI/view?usp=sharing","Live robotic artist for hire The Waldorf Astoria Beverly Hills")</f>
        <v>Live robotic artist for hire The Waldorf Astoria Beverly Hills</v>
      </c>
    </row>
    <row r="67" ht="112.5" customHeight="1">
      <c r="A67" s="2" t="s">
        <v>39</v>
      </c>
      <c r="B67" s="2" t="s">
        <v>112</v>
      </c>
      <c r="C67" s="1" t="str">
        <f>HYPERLINK("https://docs.google.com/document/d/1euNwqlgr3en6US1eoqlCvEh43R6ZEea0ceV7FsisJE8/edit?usp=sharing", IMAGE("https://api.qrserver.com/v1/create-qr-code/?size=150x150&amp;data=https://docs.google.com/document/d/1euNwqlgr3en6US1eoqlCvEh43R6ZEea0ceV7FsisJE8/edit?usp=sharing",1))</f>
        <v/>
      </c>
      <c r="D67" s="3" t="s">
        <v>118</v>
      </c>
      <c r="E67" s="1" t="str">
        <f t="shared" ref="E67:E68" si="10">HYPERLINK("https://docs.google.com/document/d/1euNwqlgr3en6US1eoqlCvEh43R6ZEea0ceV7FsisJE8/edit?usp=sharing","Live AI Drawing The Waldorf Astoria Beverly Hills")</f>
        <v>Live AI Drawing The Waldorf Astoria Beverly Hills</v>
      </c>
    </row>
    <row r="68" ht="112.5" customHeight="1">
      <c r="A68" s="2" t="s">
        <v>41</v>
      </c>
      <c r="B68" s="2" t="s">
        <v>119</v>
      </c>
      <c r="C68" s="1" t="str">
        <f>HYPERLINK("https://docs.google.com/document/d/1euNwqlgr3en6US1eoqlCvEh43R6ZEea0ceV7FsisJE8/view", IMAGE("https://api.qrserver.com/v1/create-qr-code/?size=150x150&amp;data=https://docs.google.com/document/d/1euNwqlgr3en6US1eoqlCvEh43R6ZEea0ceV7FsisJE8/view",1))</f>
        <v/>
      </c>
      <c r="D68" s="3" t="s">
        <v>120</v>
      </c>
      <c r="E68" s="1" t="str">
        <f t="shared" si="10"/>
        <v>Live AI Drawing The Waldorf Astoria Beverly Hills</v>
      </c>
    </row>
    <row r="69" ht="112.5" customHeight="1">
      <c r="A69" s="2" t="s">
        <v>44</v>
      </c>
      <c r="B69" s="2" t="s">
        <v>112</v>
      </c>
      <c r="C69" s="1" t="str">
        <f>HYPERLINK("https://docs.google.com/presentation/d/1VtqvNkiXulkpK_TDBXdMta9wZK0lk2bBDZC_Mgy9Gjc/edit?usp=sharing", IMAGE("https://api.qrserver.com/v1/create-qr-code/?size=150x150&amp;data=https://docs.google.com/presentation/d/1VtqvNkiXulkpK_TDBXdMta9wZK0lk2bBDZC_Mgy9Gjc/edit?usp=sharing",1))</f>
        <v/>
      </c>
      <c r="D69" s="3" t="s">
        <v>121</v>
      </c>
      <c r="E69" s="1" t="str">
        <f t="shared" ref="E69:E71" si="11">HYPERLINK("https://docs.google.com/presentation/d/1VtqvNkiXulkpK_TDBXdMta9wZK0lk2bBDZC_Mgy9Gjc/edit?usp=sharing","Live AI Drawing The Waldorf Astoria Beverly Hills")</f>
        <v>Live AI Drawing The Waldorf Astoria Beverly Hills</v>
      </c>
    </row>
    <row r="70" ht="112.5" customHeight="1">
      <c r="A70" s="2" t="s">
        <v>46</v>
      </c>
      <c r="B70" s="2" t="s">
        <v>119</v>
      </c>
      <c r="C70" s="1" t="str">
        <f>HYPERLINK("https://docs.google.com/presentation/d/1VtqvNkiXulkpK_TDBXdMta9wZK0lk2bBDZC_Mgy9Gjc/view", IMAGE("https://api.qrserver.com/v1/create-qr-code/?size=150x150&amp;data=https://docs.google.com/presentation/d/1VtqvNkiXulkpK_TDBXdMta9wZK0lk2bBDZC_Mgy9Gjc/view",1))</f>
        <v/>
      </c>
      <c r="D70" s="3" t="s">
        <v>122</v>
      </c>
      <c r="E70" s="1" t="str">
        <f t="shared" si="11"/>
        <v>Live AI Drawing The Waldorf Astoria Beverly Hills</v>
      </c>
    </row>
    <row r="71" ht="112.5" customHeight="1">
      <c r="A71" s="2" t="s">
        <v>48</v>
      </c>
      <c r="B71" s="2" t="s">
        <v>123</v>
      </c>
      <c r="C71" s="1" t="str">
        <f>HYPERLINK("https://docs.google.com/presentation/d/1VtqvNkiXulkpK_TDBXdMta9wZK0lk2bBDZC_Mgy9Gjc/htmlpresent", IMAGE("https://api.qrserver.com/v1/create-qr-code/?size=150x150&amp;data=https://docs.google.com/presentation/d/1VtqvNkiXulkpK_TDBXdMta9wZK0lk2bBDZC_Mgy9Gjc/htmlpresent",1))</f>
        <v/>
      </c>
      <c r="D71" s="3" t="s">
        <v>124</v>
      </c>
      <c r="E71" s="1" t="str">
        <f t="shared" si="11"/>
        <v>Live AI Drawing The Waldorf Astoria Beverly Hills</v>
      </c>
    </row>
    <row r="72" ht="112.5" customHeight="1">
      <c r="A72" s="2" t="s">
        <v>39</v>
      </c>
      <c r="B72" s="2" t="s">
        <v>114</v>
      </c>
      <c r="C72" s="1" t="str">
        <f>HYPERLINK("https://docs.google.com/document/d/1M17M36dUcZ5obVU4tW63Wr1_FovuL7Z6oY3VLV0QldY/edit?usp=sharing", IMAGE("https://api.qrserver.com/v1/create-qr-code/?size=150x150&amp;data=https://docs.google.com/document/d/1M17M36dUcZ5obVU4tW63Wr1_FovuL7Z6oY3VLV0QldY/edit?usp=sharing",1))</f>
        <v/>
      </c>
      <c r="D72" s="3" t="s">
        <v>125</v>
      </c>
      <c r="E72" s="1" t="str">
        <f t="shared" ref="E72:E73" si="12">HYPERLINK("https://docs.google.com/document/d/1M17M36dUcZ5obVU4tW63Wr1_FovuL7Z6oY3VLV0QldY/edit?usp=sharing","AI-Powered Portraits The Waldorf Astoria Beverly Hills")</f>
        <v>AI-Powered Portraits The Waldorf Astoria Beverly Hills</v>
      </c>
    </row>
    <row r="73" ht="112.5" customHeight="1">
      <c r="A73" s="2" t="s">
        <v>41</v>
      </c>
      <c r="B73" s="2" t="s">
        <v>126</v>
      </c>
      <c r="C73" s="1" t="str">
        <f>HYPERLINK("https://docs.google.com/document/d/1M17M36dUcZ5obVU4tW63Wr1_FovuL7Z6oY3VLV0QldY/view", IMAGE("https://api.qrserver.com/v1/create-qr-code/?size=150x150&amp;data=https://docs.google.com/document/d/1M17M36dUcZ5obVU4tW63Wr1_FovuL7Z6oY3VLV0QldY/view",1))</f>
        <v/>
      </c>
      <c r="D73" s="3" t="s">
        <v>127</v>
      </c>
      <c r="E73" s="1" t="str">
        <f t="shared" si="12"/>
        <v>AI-Powered Portraits The Waldorf Astoria Beverly Hills</v>
      </c>
    </row>
    <row r="74" ht="112.5" customHeight="1">
      <c r="A74" s="2" t="s">
        <v>44</v>
      </c>
      <c r="B74" s="2" t="s">
        <v>114</v>
      </c>
      <c r="C74" s="1" t="str">
        <f>HYPERLINK("https://docs.google.com/presentation/d/1vY1vvcMyylFZPJq2-_MA_KgAHCbxclF-QI9Z7cjWRMY/edit?usp=sharing", IMAGE("https://api.qrserver.com/v1/create-qr-code/?size=150x150&amp;data=https://docs.google.com/presentation/d/1vY1vvcMyylFZPJq2-_MA_KgAHCbxclF-QI9Z7cjWRMY/edit?usp=sharing",1))</f>
        <v/>
      </c>
      <c r="D74" s="3" t="s">
        <v>128</v>
      </c>
      <c r="E74" s="1" t="str">
        <f t="shared" ref="E74:E76" si="13">HYPERLINK("https://docs.google.com/presentation/d/1vY1vvcMyylFZPJq2-_MA_KgAHCbxclF-QI9Z7cjWRMY/edit?usp=sharing","AI-Powered Portraits The Waldorf Astoria Beverly Hills")</f>
        <v>AI-Powered Portraits The Waldorf Astoria Beverly Hills</v>
      </c>
    </row>
    <row r="75" ht="112.5" customHeight="1">
      <c r="A75" s="2" t="s">
        <v>46</v>
      </c>
      <c r="B75" s="2" t="s">
        <v>126</v>
      </c>
      <c r="C75" s="1" t="str">
        <f>HYPERLINK("https://docs.google.com/presentation/d/1vY1vvcMyylFZPJq2-_MA_KgAHCbxclF-QI9Z7cjWRMY/view", IMAGE("https://api.qrserver.com/v1/create-qr-code/?size=150x150&amp;data=https://docs.google.com/presentation/d/1vY1vvcMyylFZPJq2-_MA_KgAHCbxclF-QI9Z7cjWRMY/view",1))</f>
        <v/>
      </c>
      <c r="D75" s="3" t="s">
        <v>129</v>
      </c>
      <c r="E75" s="1" t="str">
        <f t="shared" si="13"/>
        <v>AI-Powered Portraits The Waldorf Astoria Beverly Hills</v>
      </c>
    </row>
    <row r="76" ht="112.5" customHeight="1">
      <c r="A76" s="2" t="s">
        <v>48</v>
      </c>
      <c r="B76" s="2" t="s">
        <v>130</v>
      </c>
      <c r="C76" s="1" t="str">
        <f>HYPERLINK("https://docs.google.com/presentation/d/1vY1vvcMyylFZPJq2-_MA_KgAHCbxclF-QI9Z7cjWRMY/htmlpresent", IMAGE("https://api.qrserver.com/v1/create-qr-code/?size=150x150&amp;data=https://docs.google.com/presentation/d/1vY1vvcMyylFZPJq2-_MA_KgAHCbxclF-QI9Z7cjWRMY/htmlpresent",1))</f>
        <v/>
      </c>
      <c r="D76" s="3" t="s">
        <v>131</v>
      </c>
      <c r="E76" s="1" t="str">
        <f t="shared" si="13"/>
        <v>AI-Powered Portraits The Waldorf Astoria Beverly Hills</v>
      </c>
    </row>
    <row r="77" ht="112.5" customHeight="1">
      <c r="A77" s="2" t="s">
        <v>39</v>
      </c>
      <c r="B77" s="2" t="s">
        <v>116</v>
      </c>
      <c r="C77" s="1" t="str">
        <f>HYPERLINK("https://docs.google.com/document/d/1xwRfoiq5iRJ_wiyjy985pVWBPZHNwfCF267QLac8Hn8/edit?usp=sharing", IMAGE("https://api.qrserver.com/v1/create-qr-code/?size=150x150&amp;data=https://docs.google.com/document/d/1xwRfoiq5iRJ_wiyjy985pVWBPZHNwfCF267QLac8Hn8/edit?usp=sharing",1))</f>
        <v/>
      </c>
      <c r="D77" s="3" t="s">
        <v>132</v>
      </c>
      <c r="E77" s="1" t="str">
        <f t="shared" ref="E77:E78" si="14">HYPERLINK("https://docs.google.com/document/d/1xwRfoiq5iRJ_wiyjy985pVWBPZHNwfCF267QLac8Hn8/edit?usp=sharing","Live robotic artist for hire The Waldorf Astoria Beverly Hills")</f>
        <v>Live robotic artist for hire The Waldorf Astoria Beverly Hills</v>
      </c>
    </row>
    <row r="78" ht="112.5" customHeight="1">
      <c r="A78" s="2" t="s">
        <v>41</v>
      </c>
      <c r="B78" s="2" t="s">
        <v>133</v>
      </c>
      <c r="C78" s="1" t="str">
        <f>HYPERLINK("https://docs.google.com/document/d/1xwRfoiq5iRJ_wiyjy985pVWBPZHNwfCF267QLac8Hn8/view", IMAGE("https://api.qrserver.com/v1/create-qr-code/?size=150x150&amp;data=https://docs.google.com/document/d/1xwRfoiq5iRJ_wiyjy985pVWBPZHNwfCF267QLac8Hn8/view",1))</f>
        <v/>
      </c>
      <c r="D78" s="3" t="s">
        <v>134</v>
      </c>
      <c r="E78" s="1" t="str">
        <f t="shared" si="14"/>
        <v>Live robotic artist for hire The Waldorf Astoria Beverly Hills</v>
      </c>
    </row>
    <row r="79" ht="112.5" customHeight="1">
      <c r="A79" s="2" t="s">
        <v>44</v>
      </c>
      <c r="B79" s="2" t="s">
        <v>116</v>
      </c>
      <c r="C79" s="1" t="str">
        <f>HYPERLINK("https://docs.google.com/presentation/d/1QSPE5EA0GRTLrSq6pQZokfpoyHw938cUPJdnhz9DaUs/edit?usp=sharing", IMAGE("https://api.qrserver.com/v1/create-qr-code/?size=150x150&amp;data=https://docs.google.com/presentation/d/1QSPE5EA0GRTLrSq6pQZokfpoyHw938cUPJdnhz9DaUs/edit?usp=sharing",1))</f>
        <v/>
      </c>
      <c r="D79" s="3" t="s">
        <v>135</v>
      </c>
      <c r="E79" s="1" t="str">
        <f t="shared" ref="E79:E81" si="15">HYPERLINK("https://docs.google.com/presentation/d/1QSPE5EA0GRTLrSq6pQZokfpoyHw938cUPJdnhz9DaUs/edit?usp=sharing","Live robotic artist for hire The Waldorf Astoria Beverly Hills")</f>
        <v>Live robotic artist for hire The Waldorf Astoria Beverly Hills</v>
      </c>
    </row>
    <row r="80" ht="112.5" customHeight="1">
      <c r="A80" s="2" t="s">
        <v>46</v>
      </c>
      <c r="B80" s="2" t="s">
        <v>133</v>
      </c>
      <c r="C80" s="1" t="str">
        <f>HYPERLINK("https://docs.google.com/presentation/d/1QSPE5EA0GRTLrSq6pQZokfpoyHw938cUPJdnhz9DaUs/view", IMAGE("https://api.qrserver.com/v1/create-qr-code/?size=150x150&amp;data=https://docs.google.com/presentation/d/1QSPE5EA0GRTLrSq6pQZokfpoyHw938cUPJdnhz9DaUs/view",1))</f>
        <v/>
      </c>
      <c r="D80" s="3" t="s">
        <v>136</v>
      </c>
      <c r="E80" s="1" t="str">
        <f t="shared" si="15"/>
        <v>Live robotic artist for hire The Waldorf Astoria Beverly Hills</v>
      </c>
    </row>
    <row r="81" ht="112.5" customHeight="1">
      <c r="A81" s="2" t="s">
        <v>48</v>
      </c>
      <c r="B81" s="2" t="s">
        <v>137</v>
      </c>
      <c r="C81" s="1" t="str">
        <f>HYPERLINK("https://docs.google.com/presentation/d/1QSPE5EA0GRTLrSq6pQZokfpoyHw938cUPJdnhz9DaUs/htmlpresent", IMAGE("https://api.qrserver.com/v1/create-qr-code/?size=150x150&amp;data=https://docs.google.com/presentation/d/1QSPE5EA0GRTLrSq6pQZokfpoyHw938cUPJdnhz9DaUs/htmlpresent",1))</f>
        <v/>
      </c>
      <c r="D81" s="3" t="s">
        <v>138</v>
      </c>
      <c r="E81" s="1" t="str">
        <f t="shared" si="15"/>
        <v>Live robotic artist for hire The Waldorf Astoria Beverly Hills</v>
      </c>
    </row>
    <row r="82" ht="112.5" customHeight="1">
      <c r="A82" s="2" t="s">
        <v>19</v>
      </c>
      <c r="B82" s="2" t="s">
        <v>139</v>
      </c>
      <c r="C82" s="1" t="str">
        <f>HYPERLINK("https://drive.google.com/file/d/1vsVM6PORQZ3VEIutIBtUEPh_p1x1TYg2/view?usp=sharing", IMAGE("https://api.qrserver.com/v1/create-qr-code/?size=150x150&amp;data=https://drive.google.com/file/d/1vsVM6PORQZ3VEIutIBtUEPh_p1x1TYg2/view?usp=sharing",1))</f>
        <v/>
      </c>
      <c r="D82" s="3" t="s">
        <v>140</v>
      </c>
      <c r="E82" s="1" t="str">
        <f>HYPERLINK("https://drive.google.com/file/d/1vsVM6PORQZ3VEIutIBtUEPh_p1x1TYg2/view?usp=sharing","AI-powered drawing robot The Waldorf Astoria Beverly Hills")</f>
        <v>AI-powered drawing robot The Waldorf Astoria Beverly Hills</v>
      </c>
    </row>
    <row r="83" ht="112.5" customHeight="1">
      <c r="A83" s="2" t="s">
        <v>19</v>
      </c>
      <c r="B83" s="2" t="s">
        <v>141</v>
      </c>
      <c r="C83" s="1" t="str">
        <f>HYPERLINK("https://drive.google.com/file/d/1fqpgkm6FuAXyo2mtAlUkBI5Res4GbeNm/view?usp=sharing", IMAGE("https://api.qrserver.com/v1/create-qr-code/?size=150x150&amp;data=https://drive.google.com/file/d/1fqpgkm6FuAXyo2mtAlUkBI5Res4GbeNm/view?usp=sharing",1))</f>
        <v/>
      </c>
      <c r="D83" s="3" t="s">
        <v>142</v>
      </c>
      <c r="E83" s="1" t="str">
        <f>HYPERLINK("https://drive.google.com/file/d/1fqpgkm6FuAXyo2mtAlUkBI5Res4GbeNm/view?usp=sharing","AI-powered brand activations The Waldorf Astoria Beverly Hills")</f>
        <v>AI-powered brand activations The Waldorf Astoria Beverly Hills</v>
      </c>
    </row>
    <row r="84" ht="112.5" customHeight="1">
      <c r="A84" s="2" t="s">
        <v>19</v>
      </c>
      <c r="B84" s="2" t="s">
        <v>143</v>
      </c>
      <c r="C84" s="1" t="str">
        <f>HYPERLINK("https://drive.google.com/file/d/1WA37ORAvXofAxda7Y8aR_hUcVDQTeOfy/view?usp=sharing", IMAGE("https://api.qrserver.com/v1/create-qr-code/?size=150x150&amp;data=https://drive.google.com/file/d/1WA37ORAvXofAxda7Y8aR_hUcVDQTeOfy/view?usp=sharing",1))</f>
        <v/>
      </c>
      <c r="D84" s="3" t="s">
        <v>144</v>
      </c>
      <c r="E84" s="1" t="str">
        <f>HYPERLINK("https://drive.google.com/file/d/1WA37ORAvXofAxda7Y8aR_hUcVDQTeOfy/view?usp=sharing","AI-generated live sketches The Waldorf Astoria Beverly Hills")</f>
        <v>AI-generated live sketches The Waldorf Astoria Beverly Hills</v>
      </c>
    </row>
    <row r="85" ht="112.5" customHeight="1">
      <c r="A85" s="2" t="s">
        <v>39</v>
      </c>
      <c r="B85" s="2" t="s">
        <v>139</v>
      </c>
      <c r="C85" s="1" t="str">
        <f>HYPERLINK("https://docs.google.com/document/d/1ojFIOkYTOJCnBLNzCI2htRvswF15WsNlWSmR3BAAjHE/edit?usp=sharing", IMAGE("https://api.qrserver.com/v1/create-qr-code/?size=150x150&amp;data=https://docs.google.com/document/d/1ojFIOkYTOJCnBLNzCI2htRvswF15WsNlWSmR3BAAjHE/edit?usp=sharing",1))</f>
        <v/>
      </c>
      <c r="D85" s="3" t="s">
        <v>145</v>
      </c>
      <c r="E85" s="1" t="str">
        <f t="shared" ref="E85:E86" si="16">HYPERLINK("https://docs.google.com/document/d/1ojFIOkYTOJCnBLNzCI2htRvswF15WsNlWSmR3BAAjHE/edit?usp=sharing","AI-powered drawing robot The Waldorf Astoria Beverly Hills")</f>
        <v>AI-powered drawing robot The Waldorf Astoria Beverly Hills</v>
      </c>
    </row>
    <row r="86" ht="112.5" customHeight="1">
      <c r="A86" s="2" t="s">
        <v>41</v>
      </c>
      <c r="B86" s="2" t="s">
        <v>146</v>
      </c>
      <c r="C86" s="1" t="str">
        <f>HYPERLINK("https://docs.google.com/document/d/1ojFIOkYTOJCnBLNzCI2htRvswF15WsNlWSmR3BAAjHE/view", IMAGE("https://api.qrserver.com/v1/create-qr-code/?size=150x150&amp;data=https://docs.google.com/document/d/1ojFIOkYTOJCnBLNzCI2htRvswF15WsNlWSmR3BAAjHE/view",1))</f>
        <v/>
      </c>
      <c r="D86" s="3" t="s">
        <v>147</v>
      </c>
      <c r="E86" s="1" t="str">
        <f t="shared" si="16"/>
        <v>AI-powered drawing robot The Waldorf Astoria Beverly Hills</v>
      </c>
    </row>
    <row r="87" ht="112.5" customHeight="1">
      <c r="A87" s="2" t="s">
        <v>44</v>
      </c>
      <c r="B87" s="2" t="s">
        <v>139</v>
      </c>
      <c r="C87" s="1" t="str">
        <f>HYPERLINK("https://docs.google.com/presentation/d/1Tfxlv0-BFOBh5b-VTtg0lzR2HP5Bo8z5ENOUgow5R6w/edit?usp=sharing", IMAGE("https://api.qrserver.com/v1/create-qr-code/?size=150x150&amp;data=https://docs.google.com/presentation/d/1Tfxlv0-BFOBh5b-VTtg0lzR2HP5Bo8z5ENOUgow5R6w/edit?usp=sharing",1))</f>
        <v/>
      </c>
      <c r="D87" s="3" t="s">
        <v>148</v>
      </c>
      <c r="E87" s="1" t="str">
        <f t="shared" ref="E87:E89" si="17">HYPERLINK("https://docs.google.com/presentation/d/1Tfxlv0-BFOBh5b-VTtg0lzR2HP5Bo8z5ENOUgow5R6w/edit?usp=sharing","AI-powered drawing robot The Waldorf Astoria Beverly Hills")</f>
        <v>AI-powered drawing robot The Waldorf Astoria Beverly Hills</v>
      </c>
    </row>
    <row r="88" ht="112.5" customHeight="1">
      <c r="A88" s="2" t="s">
        <v>46</v>
      </c>
      <c r="B88" s="2" t="s">
        <v>146</v>
      </c>
      <c r="C88" s="1" t="str">
        <f>HYPERLINK("https://docs.google.com/presentation/d/1Tfxlv0-BFOBh5b-VTtg0lzR2HP5Bo8z5ENOUgow5R6w/view", IMAGE("https://api.qrserver.com/v1/create-qr-code/?size=150x150&amp;data=https://docs.google.com/presentation/d/1Tfxlv0-BFOBh5b-VTtg0lzR2HP5Bo8z5ENOUgow5R6w/view",1))</f>
        <v/>
      </c>
      <c r="D88" s="3" t="s">
        <v>149</v>
      </c>
      <c r="E88" s="1" t="str">
        <f t="shared" si="17"/>
        <v>AI-powered drawing robot The Waldorf Astoria Beverly Hills</v>
      </c>
    </row>
    <row r="89" ht="112.5" customHeight="1">
      <c r="A89" s="2" t="s">
        <v>48</v>
      </c>
      <c r="B89" s="2" t="s">
        <v>150</v>
      </c>
      <c r="C89" s="1" t="str">
        <f>HYPERLINK("https://docs.google.com/presentation/d/1Tfxlv0-BFOBh5b-VTtg0lzR2HP5Bo8z5ENOUgow5R6w/htmlpresent", IMAGE("https://api.qrserver.com/v1/create-qr-code/?size=150x150&amp;data=https://docs.google.com/presentation/d/1Tfxlv0-BFOBh5b-VTtg0lzR2HP5Bo8z5ENOUgow5R6w/htmlpresent",1))</f>
        <v/>
      </c>
      <c r="D89" s="3" t="s">
        <v>151</v>
      </c>
      <c r="E89" s="1" t="str">
        <f t="shared" si="17"/>
        <v>AI-powered drawing robot The Waldorf Astoria Beverly Hills</v>
      </c>
    </row>
    <row r="90" ht="112.5" customHeight="1">
      <c r="A90" s="2" t="s">
        <v>39</v>
      </c>
      <c r="B90" s="2" t="s">
        <v>141</v>
      </c>
      <c r="C90" s="1" t="str">
        <f>HYPERLINK("https://docs.google.com/document/d/14bzKanhk7ykXTBjDa68IkXtrXZx8P9J3QoxoFhrT2Rg/edit?usp=sharing", IMAGE("https://api.qrserver.com/v1/create-qr-code/?size=150x150&amp;data=https://docs.google.com/document/d/14bzKanhk7ykXTBjDa68IkXtrXZx8P9J3QoxoFhrT2Rg/edit?usp=sharing",1))</f>
        <v/>
      </c>
      <c r="D90" s="3" t="s">
        <v>152</v>
      </c>
      <c r="E90" s="1" t="str">
        <f t="shared" ref="E90:E91" si="18">HYPERLINK("https://docs.google.com/document/d/14bzKanhk7ykXTBjDa68IkXtrXZx8P9J3QoxoFhrT2Rg/edit?usp=sharing","AI-powered brand activations The Waldorf Astoria Beverly Hills")</f>
        <v>AI-powered brand activations The Waldorf Astoria Beverly Hills</v>
      </c>
    </row>
    <row r="91" ht="112.5" customHeight="1">
      <c r="A91" s="2" t="s">
        <v>41</v>
      </c>
      <c r="B91" s="2" t="s">
        <v>153</v>
      </c>
      <c r="C91" s="1" t="str">
        <f>HYPERLINK("https://docs.google.com/document/d/14bzKanhk7ykXTBjDa68IkXtrXZx8P9J3QoxoFhrT2Rg/view", IMAGE("https://api.qrserver.com/v1/create-qr-code/?size=150x150&amp;data=https://docs.google.com/document/d/14bzKanhk7ykXTBjDa68IkXtrXZx8P9J3QoxoFhrT2Rg/view",1))</f>
        <v/>
      </c>
      <c r="D91" s="3" t="s">
        <v>154</v>
      </c>
      <c r="E91" s="1" t="str">
        <f t="shared" si="18"/>
        <v>AI-powered brand activations The Waldorf Astoria Beverly Hills</v>
      </c>
    </row>
    <row r="92" ht="112.5" customHeight="1">
      <c r="A92" s="2" t="s">
        <v>44</v>
      </c>
      <c r="B92" s="2" t="s">
        <v>141</v>
      </c>
      <c r="C92" s="1" t="str">
        <f>HYPERLINK("https://docs.google.com/presentation/d/143iw2Q4J93rNHLmImjUhCWVWTysYFVJqmdmnoN_OZQw/edit?usp=sharing", IMAGE("https://api.qrserver.com/v1/create-qr-code/?size=150x150&amp;data=https://docs.google.com/presentation/d/143iw2Q4J93rNHLmImjUhCWVWTysYFVJqmdmnoN_OZQw/edit?usp=sharing",1))</f>
        <v/>
      </c>
      <c r="D92" s="3" t="s">
        <v>155</v>
      </c>
      <c r="E92" s="1" t="str">
        <f t="shared" ref="E92:E94" si="19">HYPERLINK("https://docs.google.com/presentation/d/143iw2Q4J93rNHLmImjUhCWVWTysYFVJqmdmnoN_OZQw/edit?usp=sharing","AI-powered brand activations The Waldorf Astoria Beverly Hills")</f>
        <v>AI-powered brand activations The Waldorf Astoria Beverly Hills</v>
      </c>
    </row>
    <row r="93" ht="112.5" customHeight="1">
      <c r="A93" s="2" t="s">
        <v>46</v>
      </c>
      <c r="B93" s="2" t="s">
        <v>153</v>
      </c>
      <c r="C93" s="1" t="str">
        <f>HYPERLINK("https://docs.google.com/presentation/d/143iw2Q4J93rNHLmImjUhCWVWTysYFVJqmdmnoN_OZQw/view", IMAGE("https://api.qrserver.com/v1/create-qr-code/?size=150x150&amp;data=https://docs.google.com/presentation/d/143iw2Q4J93rNHLmImjUhCWVWTysYFVJqmdmnoN_OZQw/view",1))</f>
        <v/>
      </c>
      <c r="D93" s="3" t="s">
        <v>156</v>
      </c>
      <c r="E93" s="1" t="str">
        <f t="shared" si="19"/>
        <v>AI-powered brand activations The Waldorf Astoria Beverly Hills</v>
      </c>
    </row>
    <row r="94" ht="112.5" customHeight="1">
      <c r="A94" s="2" t="s">
        <v>48</v>
      </c>
      <c r="B94" s="2" t="s">
        <v>157</v>
      </c>
      <c r="C94" s="1" t="str">
        <f>HYPERLINK("https://docs.google.com/presentation/d/143iw2Q4J93rNHLmImjUhCWVWTysYFVJqmdmnoN_OZQw/htmlpresent", IMAGE("https://api.qrserver.com/v1/create-qr-code/?size=150x150&amp;data=https://docs.google.com/presentation/d/143iw2Q4J93rNHLmImjUhCWVWTysYFVJqmdmnoN_OZQw/htmlpresent",1))</f>
        <v/>
      </c>
      <c r="D94" s="3" t="s">
        <v>158</v>
      </c>
      <c r="E94" s="1" t="str">
        <f t="shared" si="19"/>
        <v>AI-powered brand activations The Waldorf Astoria Beverly Hills</v>
      </c>
    </row>
    <row r="95" ht="112.5" customHeight="1">
      <c r="A95" s="2" t="s">
        <v>39</v>
      </c>
      <c r="B95" s="2" t="s">
        <v>143</v>
      </c>
      <c r="C95" s="1" t="str">
        <f>HYPERLINK("https://docs.google.com/document/d/1JnuTZtj55dcfxYJ3pT8VRM1svRaZjEfe1esLWiI_fGo/edit?usp=sharing", IMAGE("https://api.qrserver.com/v1/create-qr-code/?size=150x150&amp;data=https://docs.google.com/document/d/1JnuTZtj55dcfxYJ3pT8VRM1svRaZjEfe1esLWiI_fGo/edit?usp=sharing",1))</f>
        <v/>
      </c>
      <c r="D95" s="3" t="s">
        <v>159</v>
      </c>
      <c r="E95" s="1" t="str">
        <f t="shared" ref="E95:E96" si="20">HYPERLINK("https://docs.google.com/document/d/1JnuTZtj55dcfxYJ3pT8VRM1svRaZjEfe1esLWiI_fGo/edit?usp=sharing","AI-generated live sketches The Waldorf Astoria Beverly Hills")</f>
        <v>AI-generated live sketches The Waldorf Astoria Beverly Hills</v>
      </c>
    </row>
    <row r="96" ht="112.5" customHeight="1">
      <c r="A96" s="2" t="s">
        <v>41</v>
      </c>
      <c r="B96" s="2" t="s">
        <v>160</v>
      </c>
      <c r="C96" s="1" t="str">
        <f>HYPERLINK("https://docs.google.com/document/d/1JnuTZtj55dcfxYJ3pT8VRM1svRaZjEfe1esLWiI_fGo/view", IMAGE("https://api.qrserver.com/v1/create-qr-code/?size=150x150&amp;data=https://docs.google.com/document/d/1JnuTZtj55dcfxYJ3pT8VRM1svRaZjEfe1esLWiI_fGo/view",1))</f>
        <v/>
      </c>
      <c r="D96" s="3" t="s">
        <v>161</v>
      </c>
      <c r="E96" s="1" t="str">
        <f t="shared" si="20"/>
        <v>AI-generated live sketches The Waldorf Astoria Beverly Hills</v>
      </c>
    </row>
    <row r="97" ht="112.5" customHeight="1">
      <c r="A97" s="2" t="s">
        <v>44</v>
      </c>
      <c r="B97" s="2" t="s">
        <v>143</v>
      </c>
      <c r="C97" s="1" t="str">
        <f>HYPERLINK("https://docs.google.com/presentation/d/1SpeHAk19tz4GMQe0SrO2lqWWDmherUjOIt45ZKYnj_I/edit?usp=sharing", IMAGE("https://api.qrserver.com/v1/create-qr-code/?size=150x150&amp;data=https://docs.google.com/presentation/d/1SpeHAk19tz4GMQe0SrO2lqWWDmherUjOIt45ZKYnj_I/edit?usp=sharing",1))</f>
        <v/>
      </c>
      <c r="D97" s="3" t="s">
        <v>162</v>
      </c>
      <c r="E97" s="1" t="str">
        <f t="shared" ref="E97:E99" si="21">HYPERLINK("https://docs.google.com/presentation/d/1SpeHAk19tz4GMQe0SrO2lqWWDmherUjOIt45ZKYnj_I/edit?usp=sharing","AI-generated live sketches The Waldorf Astoria Beverly Hills")</f>
        <v>AI-generated live sketches The Waldorf Astoria Beverly Hills</v>
      </c>
    </row>
    <row r="98" ht="112.5" customHeight="1">
      <c r="A98" s="2" t="s">
        <v>46</v>
      </c>
      <c r="B98" s="2" t="s">
        <v>160</v>
      </c>
      <c r="C98" s="1" t="str">
        <f>HYPERLINK("https://docs.google.com/presentation/d/1SpeHAk19tz4GMQe0SrO2lqWWDmherUjOIt45ZKYnj_I/view", IMAGE("https://api.qrserver.com/v1/create-qr-code/?size=150x150&amp;data=https://docs.google.com/presentation/d/1SpeHAk19tz4GMQe0SrO2lqWWDmherUjOIt45ZKYnj_I/view",1))</f>
        <v/>
      </c>
      <c r="D98" s="3" t="s">
        <v>163</v>
      </c>
      <c r="E98" s="1" t="str">
        <f t="shared" si="21"/>
        <v>AI-generated live sketches The Waldorf Astoria Beverly Hills</v>
      </c>
    </row>
    <row r="99" ht="112.5" customHeight="1">
      <c r="A99" s="2" t="s">
        <v>48</v>
      </c>
      <c r="B99" s="2" t="s">
        <v>164</v>
      </c>
      <c r="C99" s="1" t="str">
        <f>HYPERLINK("https://docs.google.com/presentation/d/1SpeHAk19tz4GMQe0SrO2lqWWDmherUjOIt45ZKYnj_I/htmlpresent", IMAGE("https://api.qrserver.com/v1/create-qr-code/?size=150x150&amp;data=https://docs.google.com/presentation/d/1SpeHAk19tz4GMQe0SrO2lqWWDmherUjOIt45ZKYnj_I/htmlpresent",1))</f>
        <v/>
      </c>
      <c r="D99" s="3" t="s">
        <v>165</v>
      </c>
      <c r="E99" s="1" t="str">
        <f t="shared" si="21"/>
        <v>AI-generated live sketches The Waldorf Astoria Beverly Hills</v>
      </c>
    </row>
    <row r="100" ht="112.5" customHeight="1">
      <c r="A100" s="2" t="s">
        <v>19</v>
      </c>
      <c r="B100" s="2" t="s">
        <v>166</v>
      </c>
      <c r="C100" s="1" t="str">
        <f>HYPERLINK("https://drive.google.com/file/d/1lWpGnvUmUZzTfpAyWZ1ODkK-7aw_9b92/view?usp=sharing", IMAGE("https://api.qrserver.com/v1/create-qr-code/?size=150x150&amp;data=https://drive.google.com/file/d/1lWpGnvUmUZzTfpAyWZ1ODkK-7aw_9b92/view?usp=sharing",1))</f>
        <v/>
      </c>
      <c r="D100" s="3" t="s">
        <v>167</v>
      </c>
      <c r="E100" s="1" t="str">
        <f>HYPERLINK("https://drive.google.com/file/d/1lWpGnvUmUZzTfpAyWZ1ODkK-7aw_9b92/view?usp=sharing","Interactive robot artist for events The Waldorf Astoria Beverly Hills")</f>
        <v>Interactive robot artist for events The Waldorf Astoria Beverly Hills</v>
      </c>
    </row>
    <row r="101" ht="112.5" customHeight="1">
      <c r="A101" s="2" t="s">
        <v>19</v>
      </c>
      <c r="B101" s="2" t="s">
        <v>168</v>
      </c>
      <c r="C101" s="1" t="str">
        <f>HYPERLINK("https://drive.google.com/file/d/1FwNMKJZKQMM2kH9FFw4lx48t831PMUYW/view?usp=sharing", IMAGE("https://api.qrserver.com/v1/create-qr-code/?size=150x150&amp;data=https://drive.google.com/file/d/1FwNMKJZKQMM2kH9FFw4lx48t831PMUYW/view?usp=sharing",1))</f>
        <v/>
      </c>
      <c r="D101" s="3" t="s">
        <v>169</v>
      </c>
      <c r="E101" s="1" t="str">
        <f>HYPERLINK("https://drive.google.com/file/d/1FwNMKJZKQMM2kH9FFw4lx48t831PMUYW/view?usp=sharing","Southern California Event Technology The Waldorf Astoria Beverly Hills")</f>
        <v>Southern California Event Technology The Waldorf Astoria Beverly Hills</v>
      </c>
    </row>
    <row r="102" ht="112.5" customHeight="1">
      <c r="A102" s="2" t="s">
        <v>19</v>
      </c>
      <c r="B102" s="2" t="s">
        <v>170</v>
      </c>
      <c r="C102" s="1" t="str">
        <f>HYPERLINK("https://drive.google.com/file/d/1xxvfaYUhbvcHQ7DOCjquDOP0jvQWaWNX/view?usp=sharing", IMAGE("https://api.qrserver.com/v1/create-qr-code/?size=150x150&amp;data=https://drive.google.com/file/d/1xxvfaYUhbvcHQ7DOCjquDOP0jvQWaWNX/view?usp=sharing",1))</f>
        <v/>
      </c>
      <c r="D102" s="3" t="s">
        <v>171</v>
      </c>
      <c r="E102" s="1" t="str">
        <f>HYPERLINK("https://drive.google.com/file/d/1xxvfaYUhbvcHQ7DOCjquDOP0jvQWaWNX/view?usp=sharing","Automated Caricature Machine The Waldorf Astoria Beverly Hills")</f>
        <v>Automated Caricature Machine The Waldorf Astoria Beverly Hills</v>
      </c>
    </row>
    <row r="103" ht="112.5" customHeight="1">
      <c r="A103" s="2" t="s">
        <v>39</v>
      </c>
      <c r="B103" s="2" t="s">
        <v>166</v>
      </c>
      <c r="C103" s="1" t="str">
        <f>HYPERLINK("https://docs.google.com/document/d/1xRE7a6rq3wVzDTQWoixiptQ8sJ92yjky3scYHPnlQn4/edit?usp=sharing", IMAGE("https://api.qrserver.com/v1/create-qr-code/?size=150x150&amp;data=https://docs.google.com/document/d/1xRE7a6rq3wVzDTQWoixiptQ8sJ92yjky3scYHPnlQn4/edit?usp=sharing",1))</f>
        <v/>
      </c>
      <c r="D103" s="3" t="s">
        <v>172</v>
      </c>
      <c r="E103" s="1" t="str">
        <f t="shared" ref="E103:E104" si="22">HYPERLINK("https://docs.google.com/document/d/1xRE7a6rq3wVzDTQWoixiptQ8sJ92yjky3scYHPnlQn4/edit?usp=sharing","Interactive robot artist for events The Waldorf Astoria Beverly Hills")</f>
        <v>Interactive robot artist for events The Waldorf Astoria Beverly Hills</v>
      </c>
    </row>
    <row r="104" ht="112.5" customHeight="1">
      <c r="A104" s="2" t="s">
        <v>41</v>
      </c>
      <c r="B104" s="2" t="s">
        <v>173</v>
      </c>
      <c r="C104" s="1" t="str">
        <f>HYPERLINK("https://docs.google.com/document/d/1xRE7a6rq3wVzDTQWoixiptQ8sJ92yjky3scYHPnlQn4/view", IMAGE("https://api.qrserver.com/v1/create-qr-code/?size=150x150&amp;data=https://docs.google.com/document/d/1xRE7a6rq3wVzDTQWoixiptQ8sJ92yjky3scYHPnlQn4/view",1))</f>
        <v/>
      </c>
      <c r="D104" s="3" t="s">
        <v>174</v>
      </c>
      <c r="E104" s="1" t="str">
        <f t="shared" si="22"/>
        <v>Interactive robot artist for events The Waldorf Astoria Beverly Hills</v>
      </c>
    </row>
    <row r="105" ht="112.5" customHeight="1">
      <c r="A105" s="2" t="s">
        <v>44</v>
      </c>
      <c r="B105" s="2" t="s">
        <v>166</v>
      </c>
      <c r="C105" s="1" t="str">
        <f>HYPERLINK("https://docs.google.com/presentation/d/1jc8iw2_WcDUpuirurK1iKKNOT8kcZMOrPlcqcz7_S20/edit?usp=sharing", IMAGE("https://api.qrserver.com/v1/create-qr-code/?size=150x150&amp;data=https://docs.google.com/presentation/d/1jc8iw2_WcDUpuirurK1iKKNOT8kcZMOrPlcqcz7_S20/edit?usp=sharing",1))</f>
        <v/>
      </c>
      <c r="D105" s="3" t="s">
        <v>175</v>
      </c>
      <c r="E105" s="1" t="str">
        <f t="shared" ref="E105:E107" si="23">HYPERLINK("https://docs.google.com/presentation/d/1jc8iw2_WcDUpuirurK1iKKNOT8kcZMOrPlcqcz7_S20/edit?usp=sharing","Interactive robot artist for events The Waldorf Astoria Beverly Hills")</f>
        <v>Interactive robot artist for events The Waldorf Astoria Beverly Hills</v>
      </c>
    </row>
    <row r="106" ht="112.5" customHeight="1">
      <c r="A106" s="2" t="s">
        <v>46</v>
      </c>
      <c r="B106" s="2" t="s">
        <v>173</v>
      </c>
      <c r="C106" s="1" t="str">
        <f>HYPERLINK("https://docs.google.com/presentation/d/1jc8iw2_WcDUpuirurK1iKKNOT8kcZMOrPlcqcz7_S20/view", IMAGE("https://api.qrserver.com/v1/create-qr-code/?size=150x150&amp;data=https://docs.google.com/presentation/d/1jc8iw2_WcDUpuirurK1iKKNOT8kcZMOrPlcqcz7_S20/view",1))</f>
        <v/>
      </c>
      <c r="D106" s="3" t="s">
        <v>176</v>
      </c>
      <c r="E106" s="1" t="str">
        <f t="shared" si="23"/>
        <v>Interactive robot artist for events The Waldorf Astoria Beverly Hills</v>
      </c>
    </row>
    <row r="107" ht="112.5" customHeight="1">
      <c r="A107" s="2" t="s">
        <v>48</v>
      </c>
      <c r="B107" s="2" t="s">
        <v>177</v>
      </c>
      <c r="C107" s="1" t="str">
        <f>HYPERLINK("https://docs.google.com/presentation/d/1jc8iw2_WcDUpuirurK1iKKNOT8kcZMOrPlcqcz7_S20/htmlpresent", IMAGE("https://api.qrserver.com/v1/create-qr-code/?size=150x150&amp;data=https://docs.google.com/presentation/d/1jc8iw2_WcDUpuirurK1iKKNOT8kcZMOrPlcqcz7_S20/htmlpresent",1))</f>
        <v/>
      </c>
      <c r="D107" s="3" t="s">
        <v>178</v>
      </c>
      <c r="E107" s="1" t="str">
        <f t="shared" si="23"/>
        <v>Interactive robot artist for events The Waldorf Astoria Beverly Hills</v>
      </c>
    </row>
    <row r="108" ht="112.5" customHeight="1">
      <c r="A108" s="2" t="s">
        <v>39</v>
      </c>
      <c r="B108" s="2" t="s">
        <v>168</v>
      </c>
      <c r="C108" s="1" t="str">
        <f>HYPERLINK("https://docs.google.com/document/d/1zG0mUfmhe7Cw5qpq7MAV8WGvQsyUjTp6KAf3Kx6tyDM/edit?usp=sharing", IMAGE("https://api.qrserver.com/v1/create-qr-code/?size=150x150&amp;data=https://docs.google.com/document/d/1zG0mUfmhe7Cw5qpq7MAV8WGvQsyUjTp6KAf3Kx6tyDM/edit?usp=sharing",1))</f>
        <v/>
      </c>
      <c r="D108" s="3" t="s">
        <v>179</v>
      </c>
      <c r="E108" s="1" t="str">
        <f t="shared" ref="E108:E109" si="24">HYPERLINK("https://docs.google.com/document/d/1zG0mUfmhe7Cw5qpq7MAV8WGvQsyUjTp6KAf3Kx6tyDM/edit?usp=sharing","Southern California Event Technology The Waldorf Astoria Beverly Hills")</f>
        <v>Southern California Event Technology The Waldorf Astoria Beverly Hills</v>
      </c>
    </row>
    <row r="109" ht="112.5" customHeight="1">
      <c r="A109" s="2" t="s">
        <v>41</v>
      </c>
      <c r="B109" s="2" t="s">
        <v>180</v>
      </c>
      <c r="C109" s="1" t="str">
        <f>HYPERLINK("https://docs.google.com/document/d/1zG0mUfmhe7Cw5qpq7MAV8WGvQsyUjTp6KAf3Kx6tyDM/view", IMAGE("https://api.qrserver.com/v1/create-qr-code/?size=150x150&amp;data=https://docs.google.com/document/d/1zG0mUfmhe7Cw5qpq7MAV8WGvQsyUjTp6KAf3Kx6tyDM/view",1))</f>
        <v/>
      </c>
      <c r="D109" s="3" t="s">
        <v>181</v>
      </c>
      <c r="E109" s="1" t="str">
        <f t="shared" si="24"/>
        <v>Southern California Event Technology The Waldorf Astoria Beverly Hills</v>
      </c>
    </row>
    <row r="110" ht="112.5" customHeight="1">
      <c r="A110" s="2" t="s">
        <v>44</v>
      </c>
      <c r="B110" s="2" t="s">
        <v>168</v>
      </c>
      <c r="C110" s="1" t="str">
        <f>HYPERLINK("https://docs.google.com/presentation/d/1o2j7DSa6SVhFShk_TI21etvARU7rjZdALPdvSb7xgXc/edit?usp=sharing", IMAGE("https://api.qrserver.com/v1/create-qr-code/?size=150x150&amp;data=https://docs.google.com/presentation/d/1o2j7DSa6SVhFShk_TI21etvARU7rjZdALPdvSb7xgXc/edit?usp=sharing",1))</f>
        <v/>
      </c>
      <c r="D110" s="3" t="s">
        <v>182</v>
      </c>
      <c r="E110" s="1" t="str">
        <f t="shared" ref="E110:E112" si="25">HYPERLINK("https://docs.google.com/presentation/d/1o2j7DSa6SVhFShk_TI21etvARU7rjZdALPdvSb7xgXc/edit?usp=sharing","Southern California Event Technology The Waldorf Astoria Beverly Hills")</f>
        <v>Southern California Event Technology The Waldorf Astoria Beverly Hills</v>
      </c>
    </row>
    <row r="111" ht="112.5" customHeight="1">
      <c r="A111" s="2" t="s">
        <v>46</v>
      </c>
      <c r="B111" s="2" t="s">
        <v>180</v>
      </c>
      <c r="C111" s="1" t="str">
        <f>HYPERLINK("https://docs.google.com/presentation/d/1o2j7DSa6SVhFShk_TI21etvARU7rjZdALPdvSb7xgXc/view", IMAGE("https://api.qrserver.com/v1/create-qr-code/?size=150x150&amp;data=https://docs.google.com/presentation/d/1o2j7DSa6SVhFShk_TI21etvARU7rjZdALPdvSb7xgXc/view",1))</f>
        <v/>
      </c>
      <c r="D111" s="3" t="s">
        <v>183</v>
      </c>
      <c r="E111" s="1" t="str">
        <f t="shared" si="25"/>
        <v>Southern California Event Technology The Waldorf Astoria Beverly Hills</v>
      </c>
    </row>
    <row r="112" ht="112.5" customHeight="1">
      <c r="A112" s="2" t="s">
        <v>48</v>
      </c>
      <c r="B112" s="2" t="s">
        <v>184</v>
      </c>
      <c r="C112" s="1" t="str">
        <f>HYPERLINK("https://docs.google.com/presentation/d/1o2j7DSa6SVhFShk_TI21etvARU7rjZdALPdvSb7xgXc/htmlpresent", IMAGE("https://api.qrserver.com/v1/create-qr-code/?size=150x150&amp;data=https://docs.google.com/presentation/d/1o2j7DSa6SVhFShk_TI21etvARU7rjZdALPdvSb7xgXc/htmlpresent",1))</f>
        <v/>
      </c>
      <c r="D112" s="3" t="s">
        <v>185</v>
      </c>
      <c r="E112" s="1" t="str">
        <f t="shared" si="25"/>
        <v>Southern California Event Technology The Waldorf Astoria Beverly Hills</v>
      </c>
    </row>
    <row r="113" ht="112.5" customHeight="1">
      <c r="A113" s="2" t="s">
        <v>39</v>
      </c>
      <c r="B113" s="2" t="s">
        <v>170</v>
      </c>
      <c r="C113" s="1" t="str">
        <f>HYPERLINK("https://docs.google.com/document/d/1wNkXWgT7HkiGCOJqayo2LbIN1GWztWHavli1lmtgmYA/edit?usp=sharing", IMAGE("https://api.qrserver.com/v1/create-qr-code/?size=150x150&amp;data=https://docs.google.com/document/d/1wNkXWgT7HkiGCOJqayo2LbIN1GWztWHavli1lmtgmYA/edit?usp=sharing",1))</f>
        <v/>
      </c>
      <c r="D113" s="3" t="s">
        <v>186</v>
      </c>
      <c r="E113" s="1" t="str">
        <f t="shared" ref="E113:E114" si="26">HYPERLINK("https://docs.google.com/document/d/1wNkXWgT7HkiGCOJqayo2LbIN1GWztWHavli1lmtgmYA/edit?usp=sharing","Automated Caricature Machine The Waldorf Astoria Beverly Hills")</f>
        <v>Automated Caricature Machine The Waldorf Astoria Beverly Hills</v>
      </c>
    </row>
    <row r="114" ht="112.5" customHeight="1">
      <c r="A114" s="2" t="s">
        <v>41</v>
      </c>
      <c r="B114" s="2" t="s">
        <v>187</v>
      </c>
      <c r="C114" s="1" t="str">
        <f>HYPERLINK("https://docs.google.com/document/d/1wNkXWgT7HkiGCOJqayo2LbIN1GWztWHavli1lmtgmYA/view", IMAGE("https://api.qrserver.com/v1/create-qr-code/?size=150x150&amp;data=https://docs.google.com/document/d/1wNkXWgT7HkiGCOJqayo2LbIN1GWztWHavli1lmtgmYA/view",1))</f>
        <v/>
      </c>
      <c r="D114" s="3" t="s">
        <v>188</v>
      </c>
      <c r="E114" s="1" t="str">
        <f t="shared" si="26"/>
        <v>Automated Caricature Machine The Waldorf Astoria Beverly Hills</v>
      </c>
    </row>
    <row r="115" ht="112.5" customHeight="1">
      <c r="A115" s="2" t="s">
        <v>44</v>
      </c>
      <c r="B115" s="2" t="s">
        <v>170</v>
      </c>
      <c r="C115" s="1" t="str">
        <f>HYPERLINK("https://docs.google.com/presentation/d/13JWcijWcQpUgYt2okxvOoP_bKcagmfhlxSPuddyTbpA/edit?usp=sharing", IMAGE("https://api.qrserver.com/v1/create-qr-code/?size=150x150&amp;data=https://docs.google.com/presentation/d/13JWcijWcQpUgYt2okxvOoP_bKcagmfhlxSPuddyTbpA/edit?usp=sharing",1))</f>
        <v/>
      </c>
      <c r="D115" s="3" t="s">
        <v>189</v>
      </c>
      <c r="E115" s="1" t="str">
        <f t="shared" ref="E115:E117" si="27">HYPERLINK("https://docs.google.com/presentation/d/13JWcijWcQpUgYt2okxvOoP_bKcagmfhlxSPuddyTbpA/edit?usp=sharing","Automated Caricature Machine The Waldorf Astoria Beverly Hills")</f>
        <v>Automated Caricature Machine The Waldorf Astoria Beverly Hills</v>
      </c>
    </row>
    <row r="116" ht="112.5" customHeight="1">
      <c r="A116" s="2" t="s">
        <v>46</v>
      </c>
      <c r="B116" s="2" t="s">
        <v>187</v>
      </c>
      <c r="C116" s="1" t="str">
        <f>HYPERLINK("https://docs.google.com/presentation/d/13JWcijWcQpUgYt2okxvOoP_bKcagmfhlxSPuddyTbpA/view", IMAGE("https://api.qrserver.com/v1/create-qr-code/?size=150x150&amp;data=https://docs.google.com/presentation/d/13JWcijWcQpUgYt2okxvOoP_bKcagmfhlxSPuddyTbpA/view",1))</f>
        <v/>
      </c>
      <c r="D116" s="3" t="s">
        <v>190</v>
      </c>
      <c r="E116" s="1" t="str">
        <f t="shared" si="27"/>
        <v>Automated Caricature Machine The Waldorf Astoria Beverly Hills</v>
      </c>
    </row>
    <row r="117" ht="112.5" customHeight="1">
      <c r="A117" s="2" t="s">
        <v>48</v>
      </c>
      <c r="B117" s="2" t="s">
        <v>191</v>
      </c>
      <c r="C117" s="1" t="str">
        <f>HYPERLINK("https://docs.google.com/presentation/d/13JWcijWcQpUgYt2okxvOoP_bKcagmfhlxSPuddyTbpA/htmlpresent", IMAGE("https://api.qrserver.com/v1/create-qr-code/?size=150x150&amp;data=https://docs.google.com/presentation/d/13JWcijWcQpUgYt2okxvOoP_bKcagmfhlxSPuddyTbpA/htmlpresent",1))</f>
        <v/>
      </c>
      <c r="D117" s="3" t="s">
        <v>192</v>
      </c>
      <c r="E117" s="1" t="str">
        <f t="shared" si="27"/>
        <v>Automated Caricature Machine The Waldorf Astoria Beverly Hills</v>
      </c>
    </row>
    <row r="118" ht="112.5" customHeight="1">
      <c r="A118" s="2" t="s">
        <v>19</v>
      </c>
      <c r="B118" s="2" t="s">
        <v>193</v>
      </c>
      <c r="C118" s="1" t="str">
        <f>HYPERLINK("https://drive.google.com/file/d/1rEI81zyyLbTz_WwtjbcBzGXm_frpiBuS/view?usp=sharing", IMAGE("https://api.qrserver.com/v1/create-qr-code/?size=150x150&amp;data=https://drive.google.com/file/d/1rEI81zyyLbTz_WwtjbcBzGXm_frpiBuS/view?usp=sharing",1))</f>
        <v/>
      </c>
      <c r="D118" s="3" t="s">
        <v>194</v>
      </c>
      <c r="E118" s="1" t="str">
        <f>HYPERLINK("https://drive.google.com/file/d/1rEI81zyyLbTz_WwtjbcBzGXm_frpiBuS/view?usp=sharing","Live Digital Artist Robot The Waldorf Astoria Beverly Hills")</f>
        <v>Live Digital Artist Robot The Waldorf Astoria Beverly Hills</v>
      </c>
    </row>
    <row r="119" ht="112.5" customHeight="1">
      <c r="A119" s="2" t="s">
        <v>19</v>
      </c>
      <c r="B119" s="2" t="s">
        <v>195</v>
      </c>
      <c r="C119" s="1" t="str">
        <f>HYPERLINK("https://drive.google.com/file/d/1HBby-qEx4HvY50XHVUiN3PKjIXkhkP-f/view?usp=sharing", IMAGE("https://api.qrserver.com/v1/create-qr-code/?size=150x150&amp;data=https://drive.google.com/file/d/1HBby-qEx4HvY50XHVUiN3PKjIXkhkP-f/view?usp=sharing",1))</f>
        <v/>
      </c>
      <c r="D119" s="3" t="s">
        <v>196</v>
      </c>
      <c r="E119" s="1" t="str">
        <f>HYPERLINK("https://drive.google.com/file/d/1HBby-qEx4HvY50XHVUiN3PKjIXkhkP-f/view?usp=sharing","AI-Generated Caricatures The Waldorf Astoria Beverly Hills")</f>
        <v>AI-Generated Caricatures The Waldorf Astoria Beverly Hills</v>
      </c>
    </row>
    <row r="120" ht="112.5" customHeight="1">
      <c r="A120" s="2" t="s">
        <v>19</v>
      </c>
      <c r="B120" s="2" t="s">
        <v>197</v>
      </c>
      <c r="C120" s="1" t="str">
        <f>HYPERLINK("https://drive.google.com/file/d/1CTlMiC4NOup6CD21rrVc---0weXcN_OJ/view?usp=sharing", IMAGE("https://api.qrserver.com/v1/create-qr-code/?size=150x150&amp;data=https://drive.google.com/file/d/1CTlMiC4NOup6CD21rrVc---0weXcN_OJ/view?usp=sharing",1))</f>
        <v/>
      </c>
      <c r="D120" s="3" t="s">
        <v>198</v>
      </c>
      <c r="E120" s="1" t="str">
        <f>HYPERLINK("https://drive.google.com/file/d/1CTlMiC4NOup6CD21rrVc---0weXcN_OJ/view?usp=sharing","Artificial Intelligence Art for Events The Waldorf Astoria Beverly Hills")</f>
        <v>Artificial Intelligence Art for Events The Waldorf Astoria Beverly Hills</v>
      </c>
    </row>
    <row r="121" ht="112.5" customHeight="1">
      <c r="A121" s="2" t="s">
        <v>39</v>
      </c>
      <c r="B121" s="2" t="s">
        <v>193</v>
      </c>
      <c r="C121" s="1" t="str">
        <f>HYPERLINK("https://docs.google.com/document/d/1To2kgQisk1izKb-FqbMn56VpFLvkgCqF27I6OfFf01k/edit?usp=sharing", IMAGE("https://api.qrserver.com/v1/create-qr-code/?size=150x150&amp;data=https://docs.google.com/document/d/1To2kgQisk1izKb-FqbMn56VpFLvkgCqF27I6OfFf01k/edit?usp=sharing",1))</f>
        <v/>
      </c>
      <c r="D121" s="3" t="s">
        <v>199</v>
      </c>
      <c r="E121" s="1" t="str">
        <f t="shared" ref="E121:E122" si="28">HYPERLINK("https://docs.google.com/document/d/1To2kgQisk1izKb-FqbMn56VpFLvkgCqF27I6OfFf01k/edit?usp=sharing","Live Digital Artist Robot The Waldorf Astoria Beverly Hills")</f>
        <v>Live Digital Artist Robot The Waldorf Astoria Beverly Hills</v>
      </c>
    </row>
    <row r="122" ht="112.5" customHeight="1">
      <c r="A122" s="2" t="s">
        <v>41</v>
      </c>
      <c r="B122" s="2" t="s">
        <v>200</v>
      </c>
      <c r="C122" s="1" t="str">
        <f>HYPERLINK("https://docs.google.com/document/d/1To2kgQisk1izKb-FqbMn56VpFLvkgCqF27I6OfFf01k/view", IMAGE("https://api.qrserver.com/v1/create-qr-code/?size=150x150&amp;data=https://docs.google.com/document/d/1To2kgQisk1izKb-FqbMn56VpFLvkgCqF27I6OfFf01k/view",1))</f>
        <v/>
      </c>
      <c r="D122" s="3" t="s">
        <v>201</v>
      </c>
      <c r="E122" s="1" t="str">
        <f t="shared" si="28"/>
        <v>Live Digital Artist Robot The Waldorf Astoria Beverly Hills</v>
      </c>
    </row>
    <row r="123" ht="112.5" customHeight="1">
      <c r="A123" s="2" t="s">
        <v>44</v>
      </c>
      <c r="B123" s="2" t="s">
        <v>193</v>
      </c>
      <c r="C123" s="1" t="str">
        <f>HYPERLINK("https://docs.google.com/presentation/d/1MqdWAHFF4Akh7s_LioZ5JDva4FcPT508lKQvtysTIig/edit?usp=sharing", IMAGE("https://api.qrserver.com/v1/create-qr-code/?size=150x150&amp;data=https://docs.google.com/presentation/d/1MqdWAHFF4Akh7s_LioZ5JDva4FcPT508lKQvtysTIig/edit?usp=sharing",1))</f>
        <v/>
      </c>
      <c r="D123" s="3" t="s">
        <v>202</v>
      </c>
      <c r="E123" s="1" t="str">
        <f t="shared" ref="E123:E125" si="29">HYPERLINK("https://docs.google.com/presentation/d/1MqdWAHFF4Akh7s_LioZ5JDva4FcPT508lKQvtysTIig/edit?usp=sharing","Live Digital Artist Robot The Waldorf Astoria Beverly Hills")</f>
        <v>Live Digital Artist Robot The Waldorf Astoria Beverly Hills</v>
      </c>
    </row>
    <row r="124" ht="112.5" customHeight="1">
      <c r="A124" s="2" t="s">
        <v>46</v>
      </c>
      <c r="B124" s="2" t="s">
        <v>200</v>
      </c>
      <c r="C124" s="1" t="str">
        <f>HYPERLINK("https://docs.google.com/presentation/d/1MqdWAHFF4Akh7s_LioZ5JDva4FcPT508lKQvtysTIig/view", IMAGE("https://api.qrserver.com/v1/create-qr-code/?size=150x150&amp;data=https://docs.google.com/presentation/d/1MqdWAHFF4Akh7s_LioZ5JDva4FcPT508lKQvtysTIig/view",1))</f>
        <v/>
      </c>
      <c r="D124" s="3" t="s">
        <v>203</v>
      </c>
      <c r="E124" s="1" t="str">
        <f t="shared" si="29"/>
        <v>Live Digital Artist Robot The Waldorf Astoria Beverly Hills</v>
      </c>
    </row>
    <row r="125" ht="112.5" customHeight="1">
      <c r="A125" s="2" t="s">
        <v>48</v>
      </c>
      <c r="B125" s="2" t="s">
        <v>204</v>
      </c>
      <c r="C125" s="1" t="str">
        <f>HYPERLINK("https://docs.google.com/presentation/d/1MqdWAHFF4Akh7s_LioZ5JDva4FcPT508lKQvtysTIig/htmlpresent", IMAGE("https://api.qrserver.com/v1/create-qr-code/?size=150x150&amp;data=https://docs.google.com/presentation/d/1MqdWAHFF4Akh7s_LioZ5JDva4FcPT508lKQvtysTIig/htmlpresent",1))</f>
        <v/>
      </c>
      <c r="D125" s="3" t="s">
        <v>205</v>
      </c>
      <c r="E125" s="1" t="str">
        <f t="shared" si="29"/>
        <v>Live Digital Artist Robot The Waldorf Astoria Beverly Hills</v>
      </c>
    </row>
    <row r="126" ht="112.5" customHeight="1">
      <c r="A126" s="2" t="s">
        <v>39</v>
      </c>
      <c r="B126" s="2" t="s">
        <v>195</v>
      </c>
      <c r="C126" s="1" t="str">
        <f>HYPERLINK("https://docs.google.com/document/d/110JaPq8DmcKR6VHhpHt3aIRkEEsKzoD5hCOJSH3M_hA/edit?usp=sharing", IMAGE("https://api.qrserver.com/v1/create-qr-code/?size=150x150&amp;data=https://docs.google.com/document/d/110JaPq8DmcKR6VHhpHt3aIRkEEsKzoD5hCOJSH3M_hA/edit?usp=sharing",1))</f>
        <v/>
      </c>
      <c r="D126" s="3" t="s">
        <v>206</v>
      </c>
      <c r="E126" s="1" t="str">
        <f t="shared" ref="E126:E127" si="30">HYPERLINK("https://docs.google.com/document/d/110JaPq8DmcKR6VHhpHt3aIRkEEsKzoD5hCOJSH3M_hA/edit?usp=sharing","AI-Generated Caricatures The Waldorf Astoria Beverly Hills")</f>
        <v>AI-Generated Caricatures The Waldorf Astoria Beverly Hills</v>
      </c>
    </row>
    <row r="127" ht="112.5" customHeight="1">
      <c r="A127" s="2" t="s">
        <v>41</v>
      </c>
      <c r="B127" s="2" t="s">
        <v>207</v>
      </c>
      <c r="C127" s="1" t="str">
        <f>HYPERLINK("https://docs.google.com/document/d/110JaPq8DmcKR6VHhpHt3aIRkEEsKzoD5hCOJSH3M_hA/view", IMAGE("https://api.qrserver.com/v1/create-qr-code/?size=150x150&amp;data=https://docs.google.com/document/d/110JaPq8DmcKR6VHhpHt3aIRkEEsKzoD5hCOJSH3M_hA/view",1))</f>
        <v/>
      </c>
      <c r="D127" s="3" t="s">
        <v>208</v>
      </c>
      <c r="E127" s="1" t="str">
        <f t="shared" si="30"/>
        <v>AI-Generated Caricatures The Waldorf Astoria Beverly Hills</v>
      </c>
    </row>
    <row r="128" ht="112.5" customHeight="1">
      <c r="A128" s="2" t="s">
        <v>44</v>
      </c>
      <c r="B128" s="2" t="s">
        <v>195</v>
      </c>
      <c r="C128" s="1" t="str">
        <f>HYPERLINK("https://docs.google.com/presentation/d/1uU9iQDT3TZWG6fROGKvfOgeRzFTJot6dochrPOiPHEc/edit?usp=sharing", IMAGE("https://api.qrserver.com/v1/create-qr-code/?size=150x150&amp;data=https://docs.google.com/presentation/d/1uU9iQDT3TZWG6fROGKvfOgeRzFTJot6dochrPOiPHEc/edit?usp=sharing",1))</f>
        <v/>
      </c>
      <c r="D128" s="3" t="s">
        <v>209</v>
      </c>
      <c r="E128" s="1" t="str">
        <f t="shared" ref="E128:E130" si="31">HYPERLINK("https://docs.google.com/presentation/d/1uU9iQDT3TZWG6fROGKvfOgeRzFTJot6dochrPOiPHEc/edit?usp=sharing","AI-Generated Caricatures The Waldorf Astoria Beverly Hills")</f>
        <v>AI-Generated Caricatures The Waldorf Astoria Beverly Hills</v>
      </c>
    </row>
    <row r="129" ht="112.5" customHeight="1">
      <c r="A129" s="2" t="s">
        <v>46</v>
      </c>
      <c r="B129" s="2" t="s">
        <v>207</v>
      </c>
      <c r="C129" s="1" t="str">
        <f>HYPERLINK("https://docs.google.com/presentation/d/1uU9iQDT3TZWG6fROGKvfOgeRzFTJot6dochrPOiPHEc/view", IMAGE("https://api.qrserver.com/v1/create-qr-code/?size=150x150&amp;data=https://docs.google.com/presentation/d/1uU9iQDT3TZWG6fROGKvfOgeRzFTJot6dochrPOiPHEc/view",1))</f>
        <v/>
      </c>
      <c r="D129" s="3" t="s">
        <v>210</v>
      </c>
      <c r="E129" s="1" t="str">
        <f t="shared" si="31"/>
        <v>AI-Generated Caricatures The Waldorf Astoria Beverly Hills</v>
      </c>
    </row>
    <row r="130" ht="112.5" customHeight="1">
      <c r="A130" s="2" t="s">
        <v>48</v>
      </c>
      <c r="B130" s="2" t="s">
        <v>211</v>
      </c>
      <c r="C130" s="1" t="str">
        <f>HYPERLINK("https://docs.google.com/presentation/d/1uU9iQDT3TZWG6fROGKvfOgeRzFTJot6dochrPOiPHEc/htmlpresent", IMAGE("https://api.qrserver.com/v1/create-qr-code/?size=150x150&amp;data=https://docs.google.com/presentation/d/1uU9iQDT3TZWG6fROGKvfOgeRzFTJot6dochrPOiPHEc/htmlpresent",1))</f>
        <v/>
      </c>
      <c r="D130" s="3" t="s">
        <v>212</v>
      </c>
      <c r="E130" s="1" t="str">
        <f t="shared" si="31"/>
        <v>AI-Generated Caricatures The Waldorf Astoria Beverly Hills</v>
      </c>
    </row>
    <row r="131" ht="112.5" customHeight="1">
      <c r="A131" s="2" t="s">
        <v>39</v>
      </c>
      <c r="B131" s="2" t="s">
        <v>197</v>
      </c>
      <c r="C131" s="1" t="str">
        <f>HYPERLINK("https://docs.google.com/document/d/1RVJxIy9ULNqzJgbIs825ZppwZrAqBiu3r7AxGCeAUnE/edit?usp=sharing", IMAGE("https://api.qrserver.com/v1/create-qr-code/?size=150x150&amp;data=https://docs.google.com/document/d/1RVJxIy9ULNqzJgbIs825ZppwZrAqBiu3r7AxGCeAUnE/edit?usp=sharing",1))</f>
        <v/>
      </c>
      <c r="D131" s="3" t="s">
        <v>213</v>
      </c>
      <c r="E131" s="1" t="str">
        <f t="shared" ref="E131:E132" si="32">HYPERLINK("https://docs.google.com/document/d/1RVJxIy9ULNqzJgbIs825ZppwZrAqBiu3r7AxGCeAUnE/edit?usp=sharing","Artificial Intelligence Art for Events The Waldorf Astoria Beverly Hills")</f>
        <v>Artificial Intelligence Art for Events The Waldorf Astoria Beverly Hills</v>
      </c>
    </row>
    <row r="132" ht="112.5" customHeight="1">
      <c r="A132" s="2" t="s">
        <v>41</v>
      </c>
      <c r="B132" s="2" t="s">
        <v>214</v>
      </c>
      <c r="C132" s="1" t="str">
        <f>HYPERLINK("https://docs.google.com/document/d/1RVJxIy9ULNqzJgbIs825ZppwZrAqBiu3r7AxGCeAUnE/view", IMAGE("https://api.qrserver.com/v1/create-qr-code/?size=150x150&amp;data=https://docs.google.com/document/d/1RVJxIy9ULNqzJgbIs825ZppwZrAqBiu3r7AxGCeAUnE/view",1))</f>
        <v/>
      </c>
      <c r="D132" s="3" t="s">
        <v>215</v>
      </c>
      <c r="E132" s="1" t="str">
        <f t="shared" si="32"/>
        <v>Artificial Intelligence Art for Events The Waldorf Astoria Beverly Hills</v>
      </c>
    </row>
    <row r="133" ht="112.5" customHeight="1">
      <c r="A133" s="2" t="s">
        <v>44</v>
      </c>
      <c r="B133" s="2" t="s">
        <v>197</v>
      </c>
      <c r="C133" s="1" t="str">
        <f>HYPERLINK("https://docs.google.com/presentation/d/1HGVr8BiiSR7sMLwuH6F9rLva99xW-2YZnfGncGDI95g/edit?usp=sharing", IMAGE("https://api.qrserver.com/v1/create-qr-code/?size=150x150&amp;data=https://docs.google.com/presentation/d/1HGVr8BiiSR7sMLwuH6F9rLva99xW-2YZnfGncGDI95g/edit?usp=sharing",1))</f>
        <v/>
      </c>
      <c r="D133" s="3" t="s">
        <v>216</v>
      </c>
      <c r="E133" s="1" t="str">
        <f t="shared" ref="E133:E135" si="33">HYPERLINK("https://docs.google.com/presentation/d/1HGVr8BiiSR7sMLwuH6F9rLva99xW-2YZnfGncGDI95g/edit?usp=sharing","Artificial Intelligence Art for Events The Waldorf Astoria Beverly Hills")</f>
        <v>Artificial Intelligence Art for Events The Waldorf Astoria Beverly Hills</v>
      </c>
    </row>
    <row r="134" ht="112.5" customHeight="1">
      <c r="A134" s="2" t="s">
        <v>46</v>
      </c>
      <c r="B134" s="2" t="s">
        <v>214</v>
      </c>
      <c r="C134" s="1" t="str">
        <f>HYPERLINK("https://docs.google.com/presentation/d/1HGVr8BiiSR7sMLwuH6F9rLva99xW-2YZnfGncGDI95g/view", IMAGE("https://api.qrserver.com/v1/create-qr-code/?size=150x150&amp;data=https://docs.google.com/presentation/d/1HGVr8BiiSR7sMLwuH6F9rLva99xW-2YZnfGncGDI95g/view",1))</f>
        <v/>
      </c>
      <c r="D134" s="3" t="s">
        <v>217</v>
      </c>
      <c r="E134" s="1" t="str">
        <f t="shared" si="33"/>
        <v>Artificial Intelligence Art for Events The Waldorf Astoria Beverly Hills</v>
      </c>
    </row>
    <row r="135" ht="112.5" customHeight="1">
      <c r="A135" s="2" t="s">
        <v>48</v>
      </c>
      <c r="B135" s="2" t="s">
        <v>218</v>
      </c>
      <c r="C135" s="1" t="str">
        <f>HYPERLINK("https://docs.google.com/presentation/d/1HGVr8BiiSR7sMLwuH6F9rLva99xW-2YZnfGncGDI95g/htmlpresent", IMAGE("https://api.qrserver.com/v1/create-qr-code/?size=150x150&amp;data=https://docs.google.com/presentation/d/1HGVr8BiiSR7sMLwuH6F9rLva99xW-2YZnfGncGDI95g/htmlpresent",1))</f>
        <v/>
      </c>
      <c r="D135" s="3" t="s">
        <v>219</v>
      </c>
      <c r="E135" s="1" t="str">
        <f t="shared" si="33"/>
        <v>Artificial Intelligence Art for Events The Waldorf Astoria Beverly Hills</v>
      </c>
    </row>
    <row r="136" ht="112.5" customHeight="1">
      <c r="A136" s="2" t="s">
        <v>19</v>
      </c>
      <c r="B136" s="2" t="s">
        <v>220</v>
      </c>
      <c r="C136" s="1" t="str">
        <f>HYPERLINK("https://drive.google.com/file/d/1c0kGPc7fP5JXkvtAKc4kOaMMBSbNmGKs/view?usp=sharing", IMAGE("https://api.qrserver.com/v1/create-qr-code/?size=150x150&amp;data=https://drive.google.com/file/d/1c0kGPc7fP5JXkvtAKc4kOaMMBSbNmGKs/view?usp=sharing",1))</f>
        <v/>
      </c>
      <c r="D136" s="3" t="s">
        <v>221</v>
      </c>
      <c r="E136" s="1" t="str">
        <f>HYPERLINK("https://drive.google.com/file/d/1c0kGPc7fP5JXkvtAKc4kOaMMBSbNmGKs/view?usp=sharing","Innovative Event Attractions The Waldorf Astoria Beverly Hills")</f>
        <v>Innovative Event Attractions The Waldorf Astoria Beverly Hills</v>
      </c>
    </row>
    <row r="137" ht="112.5" customHeight="1">
      <c r="A137" s="2" t="s">
        <v>19</v>
      </c>
      <c r="B137" s="2" t="s">
        <v>222</v>
      </c>
      <c r="C137" s="1" t="str">
        <f>HYPERLINK("https://drive.google.com/file/d/1hcPHJ0JetsVrNxd9CmrUn1QI6HBH7TF9/view?usp=sharing", IMAGE("https://api.qrserver.com/v1/create-qr-code/?size=150x150&amp;data=https://drive.google.com/file/d/1hcPHJ0JetsVrNxd9CmrUn1QI6HBH7TF9/view?usp=sharing",1))</f>
        <v/>
      </c>
      <c r="D137" s="3" t="s">
        <v>223</v>
      </c>
      <c r="E137" s="1" t="str">
        <f>HYPERLINK("https://drive.google.com/file/d/1hcPHJ0JetsVrNxd9CmrUn1QI6HBH7TF9/view?usp=sharing","Memorable Event Experiences The Waldorf Astoria Beverly Hills")</f>
        <v>Memorable Event Experiences The Waldorf Astoria Beverly Hills</v>
      </c>
    </row>
    <row r="138" ht="112.5" customHeight="1">
      <c r="A138" s="2" t="s">
        <v>19</v>
      </c>
      <c r="B138" s="2" t="s">
        <v>224</v>
      </c>
      <c r="C138" s="1" t="str">
        <f>HYPERLINK("https://drive.google.com/file/d/1ceEf8Ve7-F9vXL4zuQi5StR2uPeaagHp/view?usp=sharing", IMAGE("https://api.qrserver.com/v1/create-qr-code/?size=150x150&amp;data=https://drive.google.com/file/d/1ceEf8Ve7-F9vXL4zuQi5StR2uPeaagHp/view?usp=sharing",1))</f>
        <v/>
      </c>
      <c r="D138" s="3" t="s">
        <v>225</v>
      </c>
      <c r="E138" s="1" t="str">
        <f>HYPERLINK("https://drive.google.com/file/d/1ceEf8Ve7-F9vXL4zuQi5StR2uPeaagHp/view?usp=sharing","Robotic Art Rental The Waldorf Astoria Beverly Hills")</f>
        <v>Robotic Art Rental The Waldorf Astoria Beverly Hills</v>
      </c>
    </row>
    <row r="139" ht="112.5" customHeight="1">
      <c r="A139" s="2" t="s">
        <v>39</v>
      </c>
      <c r="B139" s="2" t="s">
        <v>220</v>
      </c>
      <c r="C139" s="1" t="str">
        <f>HYPERLINK("https://docs.google.com/document/d/1rLWRS_-H7sjCFc8gZUcRJP6joj518SSFXg6qp2CX74g/edit?usp=sharing", IMAGE("https://api.qrserver.com/v1/create-qr-code/?size=150x150&amp;data=https://docs.google.com/document/d/1rLWRS_-H7sjCFc8gZUcRJP6joj518SSFXg6qp2CX74g/edit?usp=sharing",1))</f>
        <v/>
      </c>
      <c r="D139" s="3" t="s">
        <v>226</v>
      </c>
      <c r="E139" s="1" t="str">
        <f t="shared" ref="E139:E140" si="34">HYPERLINK("https://docs.google.com/document/d/1rLWRS_-H7sjCFc8gZUcRJP6joj518SSFXg6qp2CX74g/edit?usp=sharing","Innovative Event Attractions The Waldorf Astoria Beverly Hills")</f>
        <v>Innovative Event Attractions The Waldorf Astoria Beverly Hills</v>
      </c>
    </row>
    <row r="140" ht="112.5" customHeight="1">
      <c r="A140" s="2" t="s">
        <v>41</v>
      </c>
      <c r="B140" s="2" t="s">
        <v>227</v>
      </c>
      <c r="C140" s="1" t="str">
        <f>HYPERLINK("https://docs.google.com/document/d/1rLWRS_-H7sjCFc8gZUcRJP6joj518SSFXg6qp2CX74g/view", IMAGE("https://api.qrserver.com/v1/create-qr-code/?size=150x150&amp;data=https://docs.google.com/document/d/1rLWRS_-H7sjCFc8gZUcRJP6joj518SSFXg6qp2CX74g/view",1))</f>
        <v/>
      </c>
      <c r="D140" s="3" t="s">
        <v>228</v>
      </c>
      <c r="E140" s="1" t="str">
        <f t="shared" si="34"/>
        <v>Innovative Event Attractions The Waldorf Astoria Beverly Hills</v>
      </c>
    </row>
    <row r="141" ht="112.5" customHeight="1">
      <c r="A141" s="2" t="s">
        <v>44</v>
      </c>
      <c r="B141" s="2" t="s">
        <v>220</v>
      </c>
      <c r="C141" s="1" t="str">
        <f>HYPERLINK("https://docs.google.com/presentation/d/1H-FOOT3Fe_o8rWEkLmtrfTKe2GkoWFKhP_qDjDbgKk0/edit?usp=sharing", IMAGE("https://api.qrserver.com/v1/create-qr-code/?size=150x150&amp;data=https://docs.google.com/presentation/d/1H-FOOT3Fe_o8rWEkLmtrfTKe2GkoWFKhP_qDjDbgKk0/edit?usp=sharing",1))</f>
        <v/>
      </c>
      <c r="D141" s="3" t="s">
        <v>229</v>
      </c>
      <c r="E141" s="1" t="str">
        <f t="shared" ref="E141:E143" si="35">HYPERLINK("https://docs.google.com/presentation/d/1H-FOOT3Fe_o8rWEkLmtrfTKe2GkoWFKhP_qDjDbgKk0/edit?usp=sharing","Innovative Event Attractions The Waldorf Astoria Beverly Hills")</f>
        <v>Innovative Event Attractions The Waldorf Astoria Beverly Hills</v>
      </c>
    </row>
    <row r="142" ht="112.5" customHeight="1">
      <c r="A142" s="2" t="s">
        <v>46</v>
      </c>
      <c r="B142" s="2" t="s">
        <v>227</v>
      </c>
      <c r="C142" s="1" t="str">
        <f>HYPERLINK("https://docs.google.com/presentation/d/1H-FOOT3Fe_o8rWEkLmtrfTKe2GkoWFKhP_qDjDbgKk0/view", IMAGE("https://api.qrserver.com/v1/create-qr-code/?size=150x150&amp;data=https://docs.google.com/presentation/d/1H-FOOT3Fe_o8rWEkLmtrfTKe2GkoWFKhP_qDjDbgKk0/view",1))</f>
        <v/>
      </c>
      <c r="D142" s="3" t="s">
        <v>230</v>
      </c>
      <c r="E142" s="1" t="str">
        <f t="shared" si="35"/>
        <v>Innovative Event Attractions The Waldorf Astoria Beverly Hills</v>
      </c>
    </row>
    <row r="143" ht="112.5" customHeight="1">
      <c r="A143" s="2" t="s">
        <v>48</v>
      </c>
      <c r="B143" s="2" t="s">
        <v>231</v>
      </c>
      <c r="C143" s="1" t="str">
        <f>HYPERLINK("https://docs.google.com/presentation/d/1H-FOOT3Fe_o8rWEkLmtrfTKe2GkoWFKhP_qDjDbgKk0/htmlpresent", IMAGE("https://api.qrserver.com/v1/create-qr-code/?size=150x150&amp;data=https://docs.google.com/presentation/d/1H-FOOT3Fe_o8rWEkLmtrfTKe2GkoWFKhP_qDjDbgKk0/htmlpresent",1))</f>
        <v/>
      </c>
      <c r="D143" s="3" t="s">
        <v>232</v>
      </c>
      <c r="E143" s="1" t="str">
        <f t="shared" si="35"/>
        <v>Innovative Event Attractions The Waldorf Astoria Beverly Hills</v>
      </c>
    </row>
    <row r="144" ht="112.5" customHeight="1">
      <c r="A144" s="2" t="s">
        <v>39</v>
      </c>
      <c r="B144" s="2" t="s">
        <v>222</v>
      </c>
      <c r="C144" s="1" t="str">
        <f>HYPERLINK("https://docs.google.com/document/d/1o6RbvslsqvVkAURZ3_gw2uk_nWEUew4SB7ioa4v7q8Q/edit?usp=sharing", IMAGE("https://api.qrserver.com/v1/create-qr-code/?size=150x150&amp;data=https://docs.google.com/document/d/1o6RbvslsqvVkAURZ3_gw2uk_nWEUew4SB7ioa4v7q8Q/edit?usp=sharing",1))</f>
        <v/>
      </c>
      <c r="D144" s="3" t="s">
        <v>233</v>
      </c>
      <c r="E144" s="1" t="str">
        <f t="shared" ref="E144:E145" si="36">HYPERLINK("https://docs.google.com/document/d/1o6RbvslsqvVkAURZ3_gw2uk_nWEUew4SB7ioa4v7q8Q/edit?usp=sharing","Memorable Event Experiences The Waldorf Astoria Beverly Hills")</f>
        <v>Memorable Event Experiences The Waldorf Astoria Beverly Hills</v>
      </c>
    </row>
    <row r="145" ht="112.5" customHeight="1">
      <c r="A145" s="2" t="s">
        <v>41</v>
      </c>
      <c r="B145" s="2" t="s">
        <v>234</v>
      </c>
      <c r="C145" s="1" t="str">
        <f>HYPERLINK("https://docs.google.com/document/d/1o6RbvslsqvVkAURZ3_gw2uk_nWEUew4SB7ioa4v7q8Q/view", IMAGE("https://api.qrserver.com/v1/create-qr-code/?size=150x150&amp;data=https://docs.google.com/document/d/1o6RbvslsqvVkAURZ3_gw2uk_nWEUew4SB7ioa4v7q8Q/view",1))</f>
        <v/>
      </c>
      <c r="D145" s="3" t="s">
        <v>235</v>
      </c>
      <c r="E145" s="1" t="str">
        <f t="shared" si="36"/>
        <v>Memorable Event Experiences The Waldorf Astoria Beverly Hills</v>
      </c>
    </row>
    <row r="146" ht="112.5" customHeight="1">
      <c r="A146" s="2" t="s">
        <v>44</v>
      </c>
      <c r="B146" s="2" t="s">
        <v>222</v>
      </c>
      <c r="C146" s="1" t="str">
        <f>HYPERLINK("https://docs.google.com/presentation/d/1LpLSkOhtpCBf6XtVzNWQ4n0KDSmgA4LEjnotGvIld2A/edit?usp=sharing", IMAGE("https://api.qrserver.com/v1/create-qr-code/?size=150x150&amp;data=https://docs.google.com/presentation/d/1LpLSkOhtpCBf6XtVzNWQ4n0KDSmgA4LEjnotGvIld2A/edit?usp=sharing",1))</f>
        <v/>
      </c>
      <c r="D146" s="3" t="s">
        <v>236</v>
      </c>
      <c r="E146" s="1" t="str">
        <f t="shared" ref="E146:E148" si="37">HYPERLINK("https://docs.google.com/presentation/d/1LpLSkOhtpCBf6XtVzNWQ4n0KDSmgA4LEjnotGvIld2A/edit?usp=sharing","Memorable Event Experiences The Waldorf Astoria Beverly Hills")</f>
        <v>Memorable Event Experiences The Waldorf Astoria Beverly Hills</v>
      </c>
    </row>
    <row r="147" ht="112.5" customHeight="1">
      <c r="A147" s="2" t="s">
        <v>46</v>
      </c>
      <c r="B147" s="2" t="s">
        <v>234</v>
      </c>
      <c r="C147" s="1" t="str">
        <f>HYPERLINK("https://docs.google.com/presentation/d/1LpLSkOhtpCBf6XtVzNWQ4n0KDSmgA4LEjnotGvIld2A/view", IMAGE("https://api.qrserver.com/v1/create-qr-code/?size=150x150&amp;data=https://docs.google.com/presentation/d/1LpLSkOhtpCBf6XtVzNWQ4n0KDSmgA4LEjnotGvIld2A/view",1))</f>
        <v/>
      </c>
      <c r="D147" s="3" t="s">
        <v>237</v>
      </c>
      <c r="E147" s="1" t="str">
        <f t="shared" si="37"/>
        <v>Memorable Event Experiences The Waldorf Astoria Beverly Hills</v>
      </c>
    </row>
    <row r="148" ht="112.5" customHeight="1">
      <c r="A148" s="2" t="s">
        <v>48</v>
      </c>
      <c r="B148" s="2" t="s">
        <v>238</v>
      </c>
      <c r="C148" s="1" t="str">
        <f>HYPERLINK("https://docs.google.com/presentation/d/1LpLSkOhtpCBf6XtVzNWQ4n0KDSmgA4LEjnotGvIld2A/htmlpresent", IMAGE("https://api.qrserver.com/v1/create-qr-code/?size=150x150&amp;data=https://docs.google.com/presentation/d/1LpLSkOhtpCBf6XtVzNWQ4n0KDSmgA4LEjnotGvIld2A/htmlpresent",1))</f>
        <v/>
      </c>
      <c r="D148" s="3" t="s">
        <v>239</v>
      </c>
      <c r="E148" s="1" t="str">
        <f t="shared" si="37"/>
        <v>Memorable Event Experiences The Waldorf Astoria Beverly Hills</v>
      </c>
    </row>
    <row r="149" ht="112.5" customHeight="1">
      <c r="A149" s="2" t="s">
        <v>39</v>
      </c>
      <c r="B149" s="2" t="s">
        <v>224</v>
      </c>
      <c r="C149" s="1" t="str">
        <f>HYPERLINK("https://docs.google.com/document/d/1MjkHP9Z4Rd6mKQTUgXAAfhgwRasSaGrQ7zxvXKeiGks/edit?usp=sharing", IMAGE("https://api.qrserver.com/v1/create-qr-code/?size=150x150&amp;data=https://docs.google.com/document/d/1MjkHP9Z4Rd6mKQTUgXAAfhgwRasSaGrQ7zxvXKeiGks/edit?usp=sharing",1))</f>
        <v/>
      </c>
      <c r="D149" s="3" t="s">
        <v>240</v>
      </c>
      <c r="E149" s="1" t="str">
        <f t="shared" ref="E149:E150" si="38">HYPERLINK("https://docs.google.com/document/d/1MjkHP9Z4Rd6mKQTUgXAAfhgwRasSaGrQ7zxvXKeiGks/edit?usp=sharing","Robotic Art Rental The Waldorf Astoria Beverly Hills")</f>
        <v>Robotic Art Rental The Waldorf Astoria Beverly Hills</v>
      </c>
    </row>
    <row r="150" ht="112.5" customHeight="1">
      <c r="A150" s="2" t="s">
        <v>41</v>
      </c>
      <c r="B150" s="2" t="s">
        <v>241</v>
      </c>
      <c r="C150" s="1" t="str">
        <f>HYPERLINK("https://docs.google.com/document/d/1MjkHP9Z4Rd6mKQTUgXAAfhgwRasSaGrQ7zxvXKeiGks/view", IMAGE("https://api.qrserver.com/v1/create-qr-code/?size=150x150&amp;data=https://docs.google.com/document/d/1MjkHP9Z4Rd6mKQTUgXAAfhgwRasSaGrQ7zxvXKeiGks/view",1))</f>
        <v/>
      </c>
      <c r="D150" s="3" t="s">
        <v>242</v>
      </c>
      <c r="E150" s="1" t="str">
        <f t="shared" si="38"/>
        <v>Robotic Art Rental The Waldorf Astoria Beverly Hills</v>
      </c>
    </row>
    <row r="151" ht="112.5" customHeight="1">
      <c r="A151" s="2" t="s">
        <v>44</v>
      </c>
      <c r="B151" s="2" t="s">
        <v>224</v>
      </c>
      <c r="C151" s="1" t="str">
        <f>HYPERLINK("https://docs.google.com/presentation/d/17WwQ6_IEUpiZnGce5eR7_a50WXhwl0gCKtJmBlAonlU/edit?usp=sharing", IMAGE("https://api.qrserver.com/v1/create-qr-code/?size=150x150&amp;data=https://docs.google.com/presentation/d/17WwQ6_IEUpiZnGce5eR7_a50WXhwl0gCKtJmBlAonlU/edit?usp=sharing",1))</f>
        <v/>
      </c>
      <c r="D151" s="3" t="s">
        <v>243</v>
      </c>
      <c r="E151" s="1" t="str">
        <f t="shared" ref="E151:E153" si="39">HYPERLINK("https://docs.google.com/presentation/d/17WwQ6_IEUpiZnGce5eR7_a50WXhwl0gCKtJmBlAonlU/edit?usp=sharing","Robotic Art Rental The Waldorf Astoria Beverly Hills")</f>
        <v>Robotic Art Rental The Waldorf Astoria Beverly Hills</v>
      </c>
    </row>
    <row r="152" ht="112.5" customHeight="1">
      <c r="A152" s="2" t="s">
        <v>46</v>
      </c>
      <c r="B152" s="2" t="s">
        <v>241</v>
      </c>
      <c r="C152" s="1" t="str">
        <f>HYPERLINK("https://docs.google.com/presentation/d/17WwQ6_IEUpiZnGce5eR7_a50WXhwl0gCKtJmBlAonlU/view", IMAGE("https://api.qrserver.com/v1/create-qr-code/?size=150x150&amp;data=https://docs.google.com/presentation/d/17WwQ6_IEUpiZnGce5eR7_a50WXhwl0gCKtJmBlAonlU/view",1))</f>
        <v/>
      </c>
      <c r="D152" s="3" t="s">
        <v>244</v>
      </c>
      <c r="E152" s="1" t="str">
        <f t="shared" si="39"/>
        <v>Robotic Art Rental The Waldorf Astoria Beverly Hills</v>
      </c>
    </row>
    <row r="153" ht="112.5" customHeight="1">
      <c r="A153" s="2" t="s">
        <v>48</v>
      </c>
      <c r="B153" s="2" t="s">
        <v>245</v>
      </c>
      <c r="C153" s="1" t="str">
        <f>HYPERLINK("https://docs.google.com/presentation/d/17WwQ6_IEUpiZnGce5eR7_a50WXhwl0gCKtJmBlAonlU/htmlpresent", IMAGE("https://api.qrserver.com/v1/create-qr-code/?size=150x150&amp;data=https://docs.google.com/presentation/d/17WwQ6_IEUpiZnGce5eR7_a50WXhwl0gCKtJmBlAonlU/htmlpresent",1))</f>
        <v/>
      </c>
      <c r="D153" s="3" t="s">
        <v>246</v>
      </c>
      <c r="E153" s="1" t="str">
        <f t="shared" si="39"/>
        <v>Robotic Art Rental The Waldorf Astoria Beverly Hills</v>
      </c>
    </row>
    <row r="154" ht="112.5" customHeight="1">
      <c r="A154" s="2" t="s">
        <v>19</v>
      </c>
      <c r="B154" s="2" t="s">
        <v>247</v>
      </c>
      <c r="C154" s="1" t="str">
        <f>HYPERLINK("https://drive.google.com/file/d/1A93-1Hgi6cpj7BxjpVTX1GFVxz2c-HLQ/view?usp=sharing", IMAGE("https://api.qrserver.com/v1/create-qr-code/?size=150x150&amp;data=https://drive.google.com/file/d/1A93-1Hgi6cpj7BxjpVTX1GFVxz2c-HLQ/view?usp=sharing",1))</f>
        <v/>
      </c>
      <c r="D154" s="3" t="s">
        <v>248</v>
      </c>
      <c r="E154" s="1" t="str">
        <f>HYPERLINK("https://drive.google.com/file/d/1A93-1Hgi6cpj7BxjpVTX1GFVxz2c-HLQ/view?usp=sharing","Artificial Artist for Events The Waldorf Astoria Beverly Hills")</f>
        <v>Artificial Artist for Events The Waldorf Astoria Beverly Hills</v>
      </c>
    </row>
    <row r="155" ht="112.5" customHeight="1">
      <c r="A155" s="2" t="s">
        <v>19</v>
      </c>
      <c r="B155" s="2" t="s">
        <v>249</v>
      </c>
      <c r="C155" s="1" t="str">
        <f>HYPERLINK("https://drive.google.com/file/d/1__mwNsk44QyBE3qJyEvwxxswMx1G4Zx8/view?usp=sharing", IMAGE("https://api.qrserver.com/v1/create-qr-code/?size=150x150&amp;data=https://drive.google.com/file/d/1__mwNsk44QyBE3qJyEvwxxswMx1G4Zx8/view?usp=sharing",1))</f>
        <v/>
      </c>
      <c r="D155" s="3" t="s">
        <v>250</v>
      </c>
      <c r="E155" s="1" t="str">
        <f>HYPERLINK("https://drive.google.com/file/d/1__mwNsk44QyBE3qJyEvwxxswMx1G4Zx8/view?usp=sharing","Machine Intelligence Drawing Robot The Waldorf Astoria Beverly Hills")</f>
        <v>Machine Intelligence Drawing Robot The Waldorf Astoria Beverly Hills</v>
      </c>
    </row>
    <row r="156" ht="112.5" customHeight="1">
      <c r="A156" s="2" t="s">
        <v>39</v>
      </c>
      <c r="B156" s="2" t="s">
        <v>247</v>
      </c>
      <c r="C156" s="1" t="str">
        <f>HYPERLINK("https://docs.google.com/document/d/1ojrXoD3rAcP6VJgHc3gTNRNuFZMvbj01pELI-fKtDTg/edit?usp=sharing", IMAGE("https://api.qrserver.com/v1/create-qr-code/?size=150x150&amp;data=https://docs.google.com/document/d/1ojrXoD3rAcP6VJgHc3gTNRNuFZMvbj01pELI-fKtDTg/edit?usp=sharing",1))</f>
        <v/>
      </c>
      <c r="D156" s="3" t="s">
        <v>251</v>
      </c>
      <c r="E156" s="1" t="str">
        <f t="shared" ref="E156:E157" si="40">HYPERLINK("https://docs.google.com/document/d/1ojrXoD3rAcP6VJgHc3gTNRNuFZMvbj01pELI-fKtDTg/edit?usp=sharing","Artificial Artist for Events The Waldorf Astoria Beverly Hills")</f>
        <v>Artificial Artist for Events The Waldorf Astoria Beverly Hills</v>
      </c>
    </row>
    <row r="157" ht="112.5" customHeight="1">
      <c r="A157" s="2" t="s">
        <v>41</v>
      </c>
      <c r="B157" s="2" t="s">
        <v>252</v>
      </c>
      <c r="C157" s="1" t="str">
        <f>HYPERLINK("https://docs.google.com/document/d/1ojrXoD3rAcP6VJgHc3gTNRNuFZMvbj01pELI-fKtDTg/view", IMAGE("https://api.qrserver.com/v1/create-qr-code/?size=150x150&amp;data=https://docs.google.com/document/d/1ojrXoD3rAcP6VJgHc3gTNRNuFZMvbj01pELI-fKtDTg/view",1))</f>
        <v/>
      </c>
      <c r="D157" s="3" t="s">
        <v>253</v>
      </c>
      <c r="E157" s="1" t="str">
        <f t="shared" si="40"/>
        <v>Artificial Artist for Events The Waldorf Astoria Beverly Hills</v>
      </c>
    </row>
    <row r="158" ht="112.5" customHeight="1">
      <c r="A158" s="2" t="s">
        <v>44</v>
      </c>
      <c r="B158" s="2" t="s">
        <v>247</v>
      </c>
      <c r="C158" s="1" t="str">
        <f>HYPERLINK("https://docs.google.com/presentation/d/19d5IH8QPKqEoQJw1_dlFi1TpMClB13upLhh5bBTB42Q/edit?usp=sharing", IMAGE("https://api.qrserver.com/v1/create-qr-code/?size=150x150&amp;data=https://docs.google.com/presentation/d/19d5IH8QPKqEoQJw1_dlFi1TpMClB13upLhh5bBTB42Q/edit?usp=sharing",1))</f>
        <v/>
      </c>
      <c r="D158" s="3" t="s">
        <v>254</v>
      </c>
      <c r="E158" s="1" t="str">
        <f t="shared" ref="E158:E160" si="41">HYPERLINK("https://docs.google.com/presentation/d/19d5IH8QPKqEoQJw1_dlFi1TpMClB13upLhh5bBTB42Q/edit?usp=sharing","Artificial Artist for Events The Waldorf Astoria Beverly Hills")</f>
        <v>Artificial Artist for Events The Waldorf Astoria Beverly Hills</v>
      </c>
    </row>
    <row r="159" ht="112.5" customHeight="1">
      <c r="A159" s="2" t="s">
        <v>46</v>
      </c>
      <c r="B159" s="2" t="s">
        <v>252</v>
      </c>
      <c r="C159" s="1" t="str">
        <f>HYPERLINK("https://docs.google.com/presentation/d/19d5IH8QPKqEoQJw1_dlFi1TpMClB13upLhh5bBTB42Q/view", IMAGE("https://api.qrserver.com/v1/create-qr-code/?size=150x150&amp;data=https://docs.google.com/presentation/d/19d5IH8QPKqEoQJw1_dlFi1TpMClB13upLhh5bBTB42Q/view",1))</f>
        <v/>
      </c>
      <c r="D159" s="3" t="s">
        <v>255</v>
      </c>
      <c r="E159" s="1" t="str">
        <f t="shared" si="41"/>
        <v>Artificial Artist for Events The Waldorf Astoria Beverly Hills</v>
      </c>
    </row>
    <row r="160" ht="112.5" customHeight="1">
      <c r="A160" s="2" t="s">
        <v>48</v>
      </c>
      <c r="B160" s="2" t="s">
        <v>256</v>
      </c>
      <c r="C160" s="1" t="str">
        <f>HYPERLINK("https://docs.google.com/presentation/d/19d5IH8QPKqEoQJw1_dlFi1TpMClB13upLhh5bBTB42Q/htmlpresent", IMAGE("https://api.qrserver.com/v1/create-qr-code/?size=150x150&amp;data=https://docs.google.com/presentation/d/19d5IH8QPKqEoQJw1_dlFi1TpMClB13upLhh5bBTB42Q/htmlpresent",1))</f>
        <v/>
      </c>
      <c r="D160" s="3" t="s">
        <v>257</v>
      </c>
      <c r="E160" s="1" t="str">
        <f t="shared" si="41"/>
        <v>Artificial Artist for Events The Waldorf Astoria Beverly Hills</v>
      </c>
    </row>
    <row r="161" ht="112.5" customHeight="1">
      <c r="A161" s="2" t="s">
        <v>39</v>
      </c>
      <c r="B161" s="2" t="s">
        <v>249</v>
      </c>
      <c r="C161" s="1" t="str">
        <f>HYPERLINK("https://docs.google.com/document/d/1B1mX8ap7IFm3ms6n-a6M5tn7MiGRTr8OyiflokNV_0o/edit?usp=sharing", IMAGE("https://api.qrserver.com/v1/create-qr-code/?size=150x150&amp;data=https://docs.google.com/document/d/1B1mX8ap7IFm3ms6n-a6M5tn7MiGRTr8OyiflokNV_0o/edit?usp=sharing",1))</f>
        <v/>
      </c>
      <c r="D161" s="3" t="s">
        <v>258</v>
      </c>
      <c r="E161" s="1" t="str">
        <f t="shared" ref="E161:E162" si="42">HYPERLINK("https://docs.google.com/document/d/1B1mX8ap7IFm3ms6n-a6M5tn7MiGRTr8OyiflokNV_0o/edit?usp=sharing","Machine Intelligence Drawing Robot The Waldorf Astoria Beverly Hills")</f>
        <v>Machine Intelligence Drawing Robot The Waldorf Astoria Beverly Hills</v>
      </c>
    </row>
    <row r="162" ht="112.5" customHeight="1">
      <c r="A162" s="2" t="s">
        <v>41</v>
      </c>
      <c r="B162" s="2" t="s">
        <v>259</v>
      </c>
      <c r="C162" s="1" t="str">
        <f>HYPERLINK("https://docs.google.com/document/d/1B1mX8ap7IFm3ms6n-a6M5tn7MiGRTr8OyiflokNV_0o/view", IMAGE("https://api.qrserver.com/v1/create-qr-code/?size=150x150&amp;data=https://docs.google.com/document/d/1B1mX8ap7IFm3ms6n-a6M5tn7MiGRTr8OyiflokNV_0o/view",1))</f>
        <v/>
      </c>
      <c r="D162" s="3" t="s">
        <v>260</v>
      </c>
      <c r="E162" s="1" t="str">
        <f t="shared" si="42"/>
        <v>Machine Intelligence Drawing Robot The Waldorf Astoria Beverly Hills</v>
      </c>
    </row>
    <row r="163" ht="112.5" customHeight="1">
      <c r="A163" s="2" t="s">
        <v>44</v>
      </c>
      <c r="B163" s="2" t="s">
        <v>249</v>
      </c>
      <c r="C163" s="1" t="str">
        <f>HYPERLINK("https://docs.google.com/presentation/d/1HnxALRB11R5op56gOaS_wd2R6RmN9KEG39YRnVSZ4SE/edit?usp=sharing", IMAGE("https://api.qrserver.com/v1/create-qr-code/?size=150x150&amp;data=https://docs.google.com/presentation/d/1HnxALRB11R5op56gOaS_wd2R6RmN9KEG39YRnVSZ4SE/edit?usp=sharing",1))</f>
        <v/>
      </c>
      <c r="D163" s="3" t="s">
        <v>261</v>
      </c>
      <c r="E163" s="1" t="str">
        <f t="shared" ref="E163:E165" si="43">HYPERLINK("https://docs.google.com/presentation/d/1HnxALRB11R5op56gOaS_wd2R6RmN9KEG39YRnVSZ4SE/edit?usp=sharing","Machine Intelligence Drawing Robot The Waldorf Astoria Beverly Hills")</f>
        <v>Machine Intelligence Drawing Robot The Waldorf Astoria Beverly Hills</v>
      </c>
    </row>
    <row r="164" ht="112.5" customHeight="1">
      <c r="A164" s="2" t="s">
        <v>46</v>
      </c>
      <c r="B164" s="2" t="s">
        <v>259</v>
      </c>
      <c r="C164" s="1" t="str">
        <f>HYPERLINK("https://docs.google.com/presentation/d/1HnxALRB11R5op56gOaS_wd2R6RmN9KEG39YRnVSZ4SE/view", IMAGE("https://api.qrserver.com/v1/create-qr-code/?size=150x150&amp;data=https://docs.google.com/presentation/d/1HnxALRB11R5op56gOaS_wd2R6RmN9KEG39YRnVSZ4SE/view",1))</f>
        <v/>
      </c>
      <c r="D164" s="3" t="s">
        <v>262</v>
      </c>
      <c r="E164" s="1" t="str">
        <f t="shared" si="43"/>
        <v>Machine Intelligence Drawing Robot The Waldorf Astoria Beverly Hills</v>
      </c>
    </row>
    <row r="165" ht="112.5" customHeight="1">
      <c r="A165" s="2" t="s">
        <v>48</v>
      </c>
      <c r="B165" s="2" t="s">
        <v>263</v>
      </c>
      <c r="C165" s="1" t="str">
        <f>HYPERLINK("https://docs.google.com/presentation/d/1HnxALRB11R5op56gOaS_wd2R6RmN9KEG39YRnVSZ4SE/htmlpresent", IMAGE("https://api.qrserver.com/v1/create-qr-code/?size=150x150&amp;data=https://docs.google.com/presentation/d/1HnxALRB11R5op56gOaS_wd2R6RmN9KEG39YRnVSZ4SE/htmlpresent",1))</f>
        <v/>
      </c>
      <c r="D165" s="3" t="s">
        <v>264</v>
      </c>
      <c r="E165" s="1" t="str">
        <f t="shared" si="43"/>
        <v>Machine Intelligence Drawing Robot The Waldorf Astoria Beverly Hills</v>
      </c>
    </row>
    <row r="166">
      <c r="A166" s="2" t="s">
        <v>265</v>
      </c>
      <c r="B166" s="2" t="s">
        <v>266</v>
      </c>
      <c r="D166" s="3" t="s">
        <v>267</v>
      </c>
      <c r="E166" s="1" t="str">
        <f>HYPERLINK("https://drive.google.com/drive/folders/1xA8kbXrJFEwWEkH_9W4SpUTJRSRZCg0O?usp=sharing","A.I. Artificial Intelligence photo booth for rent los angeles HTML")</f>
        <v>A.I. Artificial Intelligence photo booth for rent los angeles HTML</v>
      </c>
    </row>
    <row r="167">
      <c r="A167" s="2" t="s">
        <v>268</v>
      </c>
      <c r="B167" s="2" t="s">
        <v>269</v>
      </c>
      <c r="D167" s="3" t="s">
        <v>270</v>
      </c>
      <c r="E167" s="1" t="str">
        <f>HYPERLINK("https://drive.google.com/file/d/10w-j08mwdzKiXDaKk_K_7vJ4z8Q16w94/view?usp=sharing","A.I.-Artificial-Intelligence-photo-booth-for-rent-los-angeles.html")</f>
        <v>A.I.-Artificial-Intelligence-photo-booth-for-rent-los-angeles.html</v>
      </c>
    </row>
    <row r="168">
      <c r="A168" s="2" t="s">
        <v>268</v>
      </c>
      <c r="B168" s="2" t="s">
        <v>271</v>
      </c>
      <c r="D168" s="3" t="s">
        <v>272</v>
      </c>
      <c r="E168" s="1" t="str">
        <f>HYPERLINK("https://drive.google.com/file/d/1BCBs85peN8zuSSzOUNTWytuffazMasnq/view?usp=sharing","hire-an-AI-robotic-sketch-artist-for-events-The-Waldorf-Astoria-Beverly-Hills-A.I.-Artificial-Intelligence-photo-booth-for-rent-los-angeles.html")</f>
        <v>hire-an-AI-robotic-sketch-artist-for-events-The-Waldorf-Astoria-Beverly-Hills-A.I.-Artificial-Intelligence-photo-booth-for-rent-los-angeles.html</v>
      </c>
    </row>
    <row r="169">
      <c r="A169" s="2" t="s">
        <v>268</v>
      </c>
      <c r="B169" s="2" t="s">
        <v>273</v>
      </c>
      <c r="D169" s="3" t="s">
        <v>274</v>
      </c>
      <c r="E169" s="1" t="str">
        <f>HYPERLINK("https://drive.google.com/file/d/1LWFnMXkxXf5JpjOcf5pPxGDnKtJ6GdL4/view?usp=sharing","Unique-photo-booth-alternatives:-AI-robotic-sketch-artist-The-Waldorf-Astoria-Beverly-Hills-A.I.-Artificial-Intelligence-photo-booth-for-rent-los-angeles.html")</f>
        <v>Unique-photo-booth-alternatives:-AI-robotic-sketch-artist-The-Waldorf-Astoria-Beverly-Hills-A.I.-Artificial-Intelligence-photo-booth-for-rent-los-angeles.html</v>
      </c>
    </row>
    <row r="170">
      <c r="A170" s="2" t="s">
        <v>268</v>
      </c>
      <c r="B170" s="2" t="s">
        <v>275</v>
      </c>
      <c r="D170" s="3" t="s">
        <v>276</v>
      </c>
      <c r="E170" s="1" t="str">
        <f>HYPERLINK("https://drive.google.com/file/d/1-c5Ygsn3B_QnY4uaDXit4FxuMFNKlz63/view?usp=sharing","Robot-Sketch-Artist-The-Waldorf-Astoria-Beverly-Hills-A.I.-Artificial-Intelligence-photo-booth-for-rent-los-angeles.html")</f>
        <v>Robot-Sketch-Artist-The-Waldorf-Astoria-Beverly-Hills-A.I.-Artificial-Intelligence-photo-booth-for-rent-los-angeles.html</v>
      </c>
    </row>
    <row r="171">
      <c r="A171" s="2" t="s">
        <v>268</v>
      </c>
      <c r="B171" s="2" t="s">
        <v>277</v>
      </c>
      <c r="D171" s="3" t="s">
        <v>278</v>
      </c>
      <c r="E171" s="1" t="str">
        <f>HYPERLINK("https://drive.google.com/file/d/1bQpdtc2xCErGWlCXvofft5oVdS60HVgU/view?usp=sharing","Live-AI-Drawing-The-Waldorf-Astoria-Beverly-Hills-A.I.-Artificial-Intelligence-photo-booth-for-rent-los-angeles.html")</f>
        <v>Live-AI-Drawing-The-Waldorf-Astoria-Beverly-Hills-A.I.-Artificial-Intelligence-photo-booth-for-rent-los-angeles.html</v>
      </c>
    </row>
    <row r="172">
      <c r="A172" s="2" t="s">
        <v>268</v>
      </c>
      <c r="B172" s="2" t="s">
        <v>279</v>
      </c>
      <c r="D172" s="3" t="s">
        <v>280</v>
      </c>
      <c r="E172" s="1" t="str">
        <f>HYPERLINK("https://drive.google.com/file/d/1AIjlVCkoL3xzc6NA39vVcDW3rq9SL0F9/view?usp=sharing","AI-Powered-Portraits-The-Waldorf-Astoria-Beverly-Hills-A.I.-Artificial-Intelligence-photo-booth-for-rent-los-angeles.html")</f>
        <v>AI-Powered-Portraits-The-Waldorf-Astoria-Beverly-Hills-A.I.-Artificial-Intelligence-photo-booth-for-rent-los-angeles.html</v>
      </c>
    </row>
    <row r="173">
      <c r="A173" s="2" t="s">
        <v>268</v>
      </c>
      <c r="B173" s="2" t="s">
        <v>281</v>
      </c>
      <c r="D173" s="3" t="s">
        <v>282</v>
      </c>
      <c r="E173" s="1" t="str">
        <f>HYPERLINK("https://drive.google.com/file/d/1kCiokTXnmhJcpqqWwl2fSClzvo2GJkM4/view?usp=sharing","Live-robotic-artist-for-hire-The-Waldorf-Astoria-Beverly-Hills-A.I.-Artificial-Intelligence-photo-booth-for-rent-los-angeles.html")</f>
        <v>Live-robotic-artist-for-hire-The-Waldorf-Astoria-Beverly-Hills-A.I.-Artificial-Intelligence-photo-booth-for-rent-los-angeles.html</v>
      </c>
    </row>
    <row r="174">
      <c r="A174" s="2" t="s">
        <v>268</v>
      </c>
      <c r="B174" s="2" t="s">
        <v>283</v>
      </c>
      <c r="D174" s="3" t="s">
        <v>284</v>
      </c>
      <c r="E174" s="1" t="str">
        <f>HYPERLINK("https://drive.google.com/file/d/1GlVO-t-DSUvEfHirUHP7__ULH5-KE2pT/view?usp=sharing","AI-powered-drawing-robot-The-Waldorf-Astoria-Beverly-Hills-A.I.-Artificial-Intelligence-photo-booth-for-rent-los-angeles.html")</f>
        <v>AI-powered-drawing-robot-The-Waldorf-Astoria-Beverly-Hills-A.I.-Artificial-Intelligence-photo-booth-for-rent-los-angeles.html</v>
      </c>
    </row>
    <row r="175">
      <c r="A175" s="2" t="s">
        <v>268</v>
      </c>
      <c r="B175" s="2" t="s">
        <v>285</v>
      </c>
      <c r="D175" s="3" t="s">
        <v>286</v>
      </c>
      <c r="E175" s="1" t="str">
        <f>HYPERLINK("https://drive.google.com/file/d/1ebua2Zko-b3CHCrLhDMVWckngzjUxIOy/view?usp=sharing","AI-powered-brand-activations-The-Waldorf-Astoria-Beverly-Hills-A.I.-Artificial-Intelligence-photo-booth-for-rent-los-angeles.html")</f>
        <v>AI-powered-brand-activations-The-Waldorf-Astoria-Beverly-Hills-A.I.-Artificial-Intelligence-photo-booth-for-rent-los-angeles.html</v>
      </c>
    </row>
    <row r="176">
      <c r="A176" s="2" t="s">
        <v>268</v>
      </c>
      <c r="B176" s="2" t="s">
        <v>287</v>
      </c>
      <c r="D176" s="3" t="s">
        <v>288</v>
      </c>
      <c r="E176" s="1" t="str">
        <f>HYPERLINK("https://drive.google.com/file/d/19Pg5m1jXILZ4X-b9VCjDayEGXBdaQwyu/view?usp=sharing","AI-generated-live-sketches-The-Waldorf-Astoria-Beverly-Hills-A.I.-Artificial-Intelligence-photo-booth-for-rent-los-angeles.html")</f>
        <v>AI-generated-live-sketches-The-Waldorf-Astoria-Beverly-Hills-A.I.-Artificial-Intelligence-photo-booth-for-rent-los-angeles.html</v>
      </c>
    </row>
    <row r="177">
      <c r="A177" s="2" t="s">
        <v>268</v>
      </c>
      <c r="B177" s="2" t="s">
        <v>289</v>
      </c>
      <c r="D177" s="3" t="s">
        <v>290</v>
      </c>
      <c r="E177" s="1" t="str">
        <f>HYPERLINK("https://drive.google.com/file/d/1dGdXjMxdOwyV109VIKLlfTUO7DS_QzNW/view?usp=sharing","Interactive-robot-artist-for-events-The-Waldorf-Astoria-Beverly-Hills-A.I.-Artificial-Intelligence-photo-booth-for-rent-los-angeles.html")</f>
        <v>Interactive-robot-artist-for-events-The-Waldorf-Astoria-Beverly-Hills-A.I.-Artificial-Intelligence-photo-booth-for-rent-los-angeles.html</v>
      </c>
    </row>
    <row r="178">
      <c r="A178" s="2" t="s">
        <v>268</v>
      </c>
      <c r="B178" s="2" t="s">
        <v>291</v>
      </c>
      <c r="D178" s="3" t="s">
        <v>292</v>
      </c>
      <c r="E178" s="1" t="str">
        <f>HYPERLINK("https://drive.google.com/file/d/1kJfgO2OUgCjiQpGUJIjhtriWC0JLcHTM/view?usp=sharing","Southern-California-Event-Technology-The-Waldorf-Astoria-Beverly-Hills-A.I.-Artificial-Intelligence-photo-booth-for-rent-los-angeles.html")</f>
        <v>Southern-California-Event-Technology-The-Waldorf-Astoria-Beverly-Hills-A.I.-Artificial-Intelligence-photo-booth-for-rent-los-angeles.html</v>
      </c>
    </row>
    <row r="179">
      <c r="A179" s="2" t="s">
        <v>268</v>
      </c>
      <c r="B179" s="2" t="s">
        <v>293</v>
      </c>
      <c r="D179" s="3" t="s">
        <v>294</v>
      </c>
      <c r="E179" s="1" t="str">
        <f>HYPERLINK("https://drive.google.com/file/d/1EifAyB3JrLpwp7_HQdlTX_pfG2AzQV-E/view?usp=sharing","Automated-Caricature-Machine-The-Waldorf-Astoria-Beverly-Hills-A.I.-Artificial-Intelligence-photo-booth-for-rent-los-angeles.html")</f>
        <v>Automated-Caricature-Machine-The-Waldorf-Astoria-Beverly-Hills-A.I.-Artificial-Intelligence-photo-booth-for-rent-los-angeles.html</v>
      </c>
    </row>
    <row r="180">
      <c r="A180" s="2" t="s">
        <v>268</v>
      </c>
      <c r="B180" s="2" t="s">
        <v>295</v>
      </c>
      <c r="D180" s="3" t="s">
        <v>296</v>
      </c>
      <c r="E180" s="1" t="str">
        <f>HYPERLINK("https://drive.google.com/file/d/1Vg3gxWjTKsXfYuSaeQbw_XFAnibzG_0G/view?usp=sharing","Live-Digital-Artist-Robot-The-Waldorf-Astoria-Beverly-Hills-A.I.-Artificial-Intelligence-photo-booth-for-rent-los-angeles.html")</f>
        <v>Live-Digital-Artist-Robot-The-Waldorf-Astoria-Beverly-Hills-A.I.-Artificial-Intelligence-photo-booth-for-rent-los-angeles.html</v>
      </c>
    </row>
    <row r="181">
      <c r="A181" s="2" t="s">
        <v>268</v>
      </c>
      <c r="B181" s="2" t="s">
        <v>297</v>
      </c>
      <c r="D181" s="3" t="s">
        <v>298</v>
      </c>
      <c r="E181" s="1" t="str">
        <f>HYPERLINK("https://drive.google.com/file/d/1EkknKPbmRWSokudJllvaG1qKf2Sr_Ju7/view?usp=sharing","AI-Generated-Caricatures-The-Waldorf-Astoria-Beverly-Hills-A.I.-Artificial-Intelligence-photo-booth-for-rent-los-angeles.html")</f>
        <v>AI-Generated-Caricatures-The-Waldorf-Astoria-Beverly-Hills-A.I.-Artificial-Intelligence-photo-booth-for-rent-los-angeles.html</v>
      </c>
    </row>
    <row r="182">
      <c r="A182" s="2" t="s">
        <v>268</v>
      </c>
      <c r="B182" s="2" t="s">
        <v>299</v>
      </c>
      <c r="D182" s="3" t="s">
        <v>300</v>
      </c>
      <c r="E182" s="1" t="str">
        <f>HYPERLINK("https://drive.google.com/file/d/1U6kQ16Nl0bPv4LE3a5pi-HsA9S2qOJIn/view?usp=sharing","Artificial-Intelligence-Art-for-Events-The-Waldorf-Astoria-Beverly-Hills-A.I.-Artificial-Intelligence-photo-booth-for-rent-los-angeles.html")</f>
        <v>Artificial-Intelligence-Art-for-Events-The-Waldorf-Astoria-Beverly-Hills-A.I.-Artificial-Intelligence-photo-booth-for-rent-los-angeles.html</v>
      </c>
    </row>
    <row r="183">
      <c r="A183" s="2" t="s">
        <v>268</v>
      </c>
      <c r="B183" s="2" t="s">
        <v>301</v>
      </c>
      <c r="D183" s="3" t="s">
        <v>302</v>
      </c>
      <c r="E183" s="1" t="str">
        <f>HYPERLINK("https://drive.google.com/file/d/1p59vwIa8wYG54AhURbRDtRJmE7BLHTQp/view?usp=sharing","Innovative-Event-Attractions-The-Waldorf-Astoria-Beverly-Hills-A.I.-Artificial-Intelligence-photo-booth-for-rent-los-angeles.html")</f>
        <v>Innovative-Event-Attractions-The-Waldorf-Astoria-Beverly-Hills-A.I.-Artificial-Intelligence-photo-booth-for-rent-los-angeles.html</v>
      </c>
    </row>
    <row r="184">
      <c r="A184" s="2" t="s">
        <v>268</v>
      </c>
      <c r="B184" s="2" t="s">
        <v>303</v>
      </c>
      <c r="D184" s="3" t="s">
        <v>304</v>
      </c>
      <c r="E184" s="1" t="str">
        <f>HYPERLINK("https://drive.google.com/file/d/1aR-mPv1P8CMr_HcOC1DzteeWrL-wfeez/view?usp=sharing","Memorable-Event-Experiences-The-Waldorf-Astoria-Beverly-Hills-A.I.-Artificial-Intelligence-photo-booth-for-rent-los-angeles.html")</f>
        <v>Memorable-Event-Experiences-The-Waldorf-Astoria-Beverly-Hills-A.I.-Artificial-Intelligence-photo-booth-for-rent-los-angeles.html</v>
      </c>
    </row>
    <row r="185">
      <c r="A185" s="2" t="s">
        <v>268</v>
      </c>
      <c r="B185" s="2" t="s">
        <v>305</v>
      </c>
      <c r="D185" s="3" t="s">
        <v>306</v>
      </c>
      <c r="E185" s="1" t="str">
        <f>HYPERLINK("https://drive.google.com/file/d/1Ht3D495jhcZ_lutarvtvvzyt-UybmVNQ/view?usp=sharing","Robotic-Art-Rental-The-Waldorf-Astoria-Beverly-Hills-A.I.-Artificial-Intelligence-photo-booth-for-rent-los-angeles.html")</f>
        <v>Robotic-Art-Rental-The-Waldorf-Astoria-Beverly-Hills-A.I.-Artificial-Intelligence-photo-booth-for-rent-los-angeles.html</v>
      </c>
    </row>
    <row r="186">
      <c r="A186" s="2" t="s">
        <v>268</v>
      </c>
      <c r="B186" s="2" t="s">
        <v>307</v>
      </c>
      <c r="D186" s="3" t="s">
        <v>308</v>
      </c>
      <c r="E186" s="1" t="str">
        <f>HYPERLINK("https://drive.google.com/file/d/1ZoHhupr5arBW-h3UR6SXg8UDZha9Shq-/view?usp=sharing","Artificial-Artist-for-Events-The-Waldorf-Astoria-Beverly-Hills-A.I.-Artificial-Intelligence-photo-booth-for-rent-los-angeles.html")</f>
        <v>Artificial-Artist-for-Events-The-Waldorf-Astoria-Beverly-Hills-A.I.-Artificial-Intelligence-photo-booth-for-rent-los-angeles.html</v>
      </c>
    </row>
    <row r="187">
      <c r="A187" s="2" t="s">
        <v>268</v>
      </c>
      <c r="B187" s="2" t="s">
        <v>309</v>
      </c>
      <c r="D187" s="3" t="s">
        <v>310</v>
      </c>
      <c r="E187" s="1" t="str">
        <f>HYPERLINK("https://drive.google.com/file/d/1Mh3qfrJqbKNRoh8eXiSOnNFVatRrD4e7/view?usp=sharing","Machine-Intelligence-Drawing-Robot-The-Waldorf-Astoria-Beverly-Hills-A.I.-Artificial-Intelligence-photo-booth-for-rent-los-angeles.html")</f>
        <v>Machine-Intelligence-Drawing-Robot-The-Waldorf-Astoria-Beverly-Hills-A.I.-Artificial-Intelligence-photo-booth-for-rent-los-angeles.html</v>
      </c>
    </row>
    <row r="188" ht="112.5" customHeight="1">
      <c r="A188" s="2" t="s">
        <v>311</v>
      </c>
      <c r="B188" s="2" t="s">
        <v>312</v>
      </c>
      <c r="C188" s="1" t="str">
        <f>HYPERLINK("https://drive.google.com/file/d/1jAEoImSTlhWpl16AobzYZcHyq70qy50G/view?usp=sharing", IMAGE("https://api.qrserver.com/v1/create-qr-code/?size=150x150&amp;data=https://drive.google.com/file/d/1jAEoImSTlhWpl16AobzYZcHyq70qy50G/view?usp=sharing",1))</f>
        <v/>
      </c>
      <c r="D188" s="3" t="s">
        <v>313</v>
      </c>
      <c r="E188" s="1" t="str">
        <f>HYPERLINK("https://drive.google.com/file/d/1jAEoImSTlhWpl16AobzYZcHyq70qy50G/view?usp=sharing","A.I. Artificial Intelligence photo booth for rent los angeles-A.I. Artificial Intelligence photo booth for rent los angeles.ods")</f>
        <v>A.I. Artificial Intelligence photo booth for rent los angeles-A.I. Artificial Intelligence photo booth for rent los angeles.ods</v>
      </c>
    </row>
    <row r="189" ht="112.5" customHeight="1">
      <c r="A189" s="2" t="s">
        <v>314</v>
      </c>
      <c r="B189" s="2" t="s">
        <v>315</v>
      </c>
      <c r="C189" s="1" t="str">
        <f>HYPERLINK("https://docs.google.com/spreadsheets/d/1HvFNHtfcXexeNye8TRS-ICGkIi8mXnub/edit?usp=sharing&amp;ouid=115602453726005426174&amp;rtpof=true&amp;sd=true", IMAGE("https://api.qrserver.com/v1/create-qr-code/?size=150x150&amp;data=https://docs.google.com/spreadsheets/d/1HvFNHtfcXexeNye8TRS-ICGkIi8mXnub/edit?usp=sharing&amp;ouid=115602453726005426174&amp;rtpof=true&amp;sd=true",1))</f>
        <v/>
      </c>
      <c r="D189" s="3" t="s">
        <v>316</v>
      </c>
      <c r="E189" s="1" t="str">
        <f>HYPERLINK("https://docs.google.com/spreadsheets/d/1HvFNHtfcXexeNye8TRS-ICGkIi8mXnub/edit?usp=sharing&amp;ouid=115602453726005426174&amp;rtpof=true&amp;sd=true","A.I. Artificial Intelligence photo booth for rent los angeles-A.I. Artificial Intelligence photo booth for rent los angeles.xlsx")</f>
        <v>A.I. Artificial Intelligence photo booth for rent los angeles-A.I. Artificial Intelligence photo booth for rent los angeles.xlsx</v>
      </c>
    </row>
    <row r="190" ht="112.5" customHeight="1">
      <c r="A190" s="2" t="s">
        <v>311</v>
      </c>
      <c r="B190" s="2" t="s">
        <v>317</v>
      </c>
      <c r="C190" s="1" t="str">
        <f>HYPERLINK("https://drive.google.com/file/d/1onN8MuI6VBPT2GQtaxOh50hF_VEVRmWt/view?usp=sharing", IMAGE("https://api.qrserver.com/v1/create-qr-code/?size=150x150&amp;data=https://drive.google.com/file/d/1onN8MuI6VBPT2GQtaxOh50hF_VEVRmWt/view?usp=sharing",1))</f>
        <v/>
      </c>
      <c r="D190" s="3" t="s">
        <v>318</v>
      </c>
      <c r="E190" s="1" t="str">
        <f>HYPERLINK("https://drive.google.com/file/d/1onN8MuI6VBPT2GQtaxOh50hF_VEVRmWt/view?usp=sharing","A.I. Artificial Intelligence photo booth for rent los angeles-Keywords.ods")</f>
        <v>A.I. Artificial Intelligence photo booth for rent los angeles-Keywords.ods</v>
      </c>
    </row>
    <row r="191" ht="112.5" customHeight="1">
      <c r="A191" s="2" t="s">
        <v>314</v>
      </c>
      <c r="B191" s="2" t="s">
        <v>319</v>
      </c>
      <c r="C191" s="1" t="str">
        <f>HYPERLINK("https://docs.google.com/spreadsheets/d/1ecDycDUWw-wkbUxMe-OUwgIET1uTvN3x/edit?usp=sharing&amp;ouid=115602453726005426174&amp;rtpof=true&amp;sd=true", IMAGE("https://api.qrserver.com/v1/create-qr-code/?size=150x150&amp;data=https://docs.google.com/spreadsheets/d/1ecDycDUWw-wkbUxMe-OUwgIET1uTvN3x/edit?usp=sharing&amp;ouid=115602453726005426174&amp;rtpof=true&amp;sd=true",1))</f>
        <v/>
      </c>
      <c r="D191" s="3" t="s">
        <v>320</v>
      </c>
      <c r="E191" s="1" t="str">
        <f>HYPERLINK("https://docs.google.com/spreadsheets/d/1ecDycDUWw-wkbUxMe-OUwgIET1uTvN3x/edit?usp=sharing&amp;ouid=115602453726005426174&amp;rtpof=true&amp;sd=true","A.I. Artificial Intelligence photo booth for rent los angeles-Keywords.xlsx")</f>
        <v>A.I. Artificial Intelligence photo booth for rent los angeles-Keywords.xlsx</v>
      </c>
    </row>
    <row r="192" ht="112.5" customHeight="1">
      <c r="A192" s="2" t="s">
        <v>311</v>
      </c>
      <c r="B192" s="2" t="s">
        <v>321</v>
      </c>
      <c r="C192" s="1" t="str">
        <f>HYPERLINK("https://drive.google.com/file/d/1u-15c2vehDXdDIuVFoSHvVgOxR7I5Ica/view?usp=sharing", IMAGE("https://api.qrserver.com/v1/create-qr-code/?size=150x150&amp;data=https://drive.google.com/file/d/1u-15c2vehDXdDIuVFoSHvVgOxR7I5Ica/view?usp=sharing",1))</f>
        <v/>
      </c>
      <c r="D192" s="3" t="s">
        <v>322</v>
      </c>
      <c r="E192" s="1" t="str">
        <f>HYPERLINK("https://drive.google.com/file/d/1u-15c2vehDXdDIuVFoSHvVgOxR7I5Ica/view?usp=sharing","A.I. Artificial Intelligence photo booth for rent los angeles-Content.ods")</f>
        <v>A.I. Artificial Intelligence photo booth for rent los angeles-Content.ods</v>
      </c>
    </row>
    <row r="193" ht="112.5" customHeight="1">
      <c r="A193" s="2" t="s">
        <v>314</v>
      </c>
      <c r="B193" s="2" t="s">
        <v>323</v>
      </c>
      <c r="C193" s="1" t="str">
        <f>HYPERLINK("https://docs.google.com/spreadsheets/d/1h67R5EAve7G-iut4MrsZtizN2vzmTqcw/edit?usp=sharing&amp;ouid=115602453726005426174&amp;rtpof=true&amp;sd=true", IMAGE("https://api.qrserver.com/v1/create-qr-code/?size=150x150&amp;data=https://docs.google.com/spreadsheets/d/1h67R5EAve7G-iut4MrsZtizN2vzmTqcw/edit?usp=sharing&amp;ouid=115602453726005426174&amp;rtpof=true&amp;sd=true",1))</f>
        <v/>
      </c>
      <c r="D193" s="3" t="s">
        <v>324</v>
      </c>
      <c r="E193" s="1" t="str">
        <f>HYPERLINK("https://docs.google.com/spreadsheets/d/1h67R5EAve7G-iut4MrsZtizN2vzmTqcw/edit?usp=sharing&amp;ouid=115602453726005426174&amp;rtpof=true&amp;sd=true","A.I. Artificial Intelligence photo booth for rent los angeles-Content.xlsx")</f>
        <v>A.I. Artificial Intelligence photo booth for rent los angeles-Content.xlsx</v>
      </c>
    </row>
    <row r="194" ht="112.5" customHeight="1">
      <c r="A194" s="2" t="s">
        <v>311</v>
      </c>
      <c r="B194" s="2" t="s">
        <v>325</v>
      </c>
      <c r="C194" s="1" t="str">
        <f>HYPERLINK("https://drive.google.com/file/d/10CANb9f9zSEgqyyRpEplmcKaafhEn6Dm/view?usp=sharing", IMAGE("https://api.qrserver.com/v1/create-qr-code/?size=150x150&amp;data=https://drive.google.com/file/d/10CANb9f9zSEgqyyRpEplmcKaafhEn6Dm/view?usp=sharing",1))</f>
        <v/>
      </c>
      <c r="D194" s="3" t="s">
        <v>326</v>
      </c>
      <c r="E194" s="1" t="str">
        <f>HYPERLINK("https://drive.google.com/file/d/10CANb9f9zSEgqyyRpEplmcKaafhEn6Dm/view?usp=sharing","A.I. Artificial Intelligence photo booth for rent los angeles-Calendar Events.ods")</f>
        <v>A.I. Artificial Intelligence photo booth for rent los angeles-Calendar Events.ods</v>
      </c>
    </row>
    <row r="195" ht="112.5" customHeight="1">
      <c r="A195" s="2" t="s">
        <v>314</v>
      </c>
      <c r="B195" s="2" t="s">
        <v>327</v>
      </c>
      <c r="C195" s="1" t="str">
        <f>HYPERLINK("https://docs.google.com/spreadsheets/d/174mqzPIvH8xb8sVh_OsQjSbGtzZYVgB_/edit?usp=sharing&amp;ouid=115602453726005426174&amp;rtpof=true&amp;sd=true", IMAGE("https://api.qrserver.com/v1/create-qr-code/?size=150x150&amp;data=https://docs.google.com/spreadsheets/d/174mqzPIvH8xb8sVh_OsQjSbGtzZYVgB_/edit?usp=sharing&amp;ouid=115602453726005426174&amp;rtpof=true&amp;sd=true",1))</f>
        <v/>
      </c>
      <c r="D195" s="3" t="s">
        <v>328</v>
      </c>
      <c r="E195" s="1" t="str">
        <f>HYPERLINK("https://docs.google.com/spreadsheets/d/174mqzPIvH8xb8sVh_OsQjSbGtzZYVgB_/edit?usp=sharing&amp;ouid=115602453726005426174&amp;rtpof=true&amp;sd=true","A.I. Artificial Intelligence photo booth for rent los angeles-Calendar Events.xlsx")</f>
        <v>A.I. Artificial Intelligence photo booth for rent los angeles-Calendar Events.xlsx</v>
      </c>
    </row>
    <row r="196" ht="112.5" customHeight="1">
      <c r="A196" s="2" t="s">
        <v>311</v>
      </c>
      <c r="B196" s="2" t="s">
        <v>329</v>
      </c>
      <c r="C196" s="1" t="str">
        <f>HYPERLINK("https://drive.google.com/file/d/1Drq2Ruer7If9JyErBSJDcDfb1mG_Oh01/view?usp=sharing", IMAGE("https://api.qrserver.com/v1/create-qr-code/?size=150x150&amp;data=https://drive.google.com/file/d/1Drq2Ruer7If9JyErBSJDcDfb1mG_Oh01/view?usp=sharing",1))</f>
        <v/>
      </c>
      <c r="D196" s="3" t="s">
        <v>330</v>
      </c>
      <c r="E196" s="1" t="str">
        <f>HYPERLINK("https://drive.google.com/file/d/1Drq2Ruer7If9JyErBSJDcDfb1mG_Oh01/view?usp=sharing","A.I. Artificial Intelligence photo booth for rent los angeles-RSS Feeds.ods")</f>
        <v>A.I. Artificial Intelligence photo booth for rent los angeles-RSS Feeds.ods</v>
      </c>
    </row>
    <row r="197" ht="112.5" customHeight="1">
      <c r="A197" s="2" t="s">
        <v>314</v>
      </c>
      <c r="B197" s="2" t="s">
        <v>331</v>
      </c>
      <c r="C197" s="1" t="str">
        <f>HYPERLINK("https://docs.google.com/spreadsheets/d/1VM4FqKzSiqW3UljVXyPezEN0RStHiSNg/edit?usp=sharing&amp;ouid=115602453726005426174&amp;rtpof=true&amp;sd=true", IMAGE("https://api.qrserver.com/v1/create-qr-code/?size=150x150&amp;data=https://docs.google.com/spreadsheets/d/1VM4FqKzSiqW3UljVXyPezEN0RStHiSNg/edit?usp=sharing&amp;ouid=115602453726005426174&amp;rtpof=true&amp;sd=true",1))</f>
        <v/>
      </c>
      <c r="D197" s="3" t="s">
        <v>332</v>
      </c>
      <c r="E197" s="1" t="str">
        <f>HYPERLINK("https://docs.google.com/spreadsheets/d/1VM4FqKzSiqW3UljVXyPezEN0RStHiSNg/edit?usp=sharing&amp;ouid=115602453726005426174&amp;rtpof=true&amp;sd=true","A.I. Artificial Intelligence photo booth for rent los angeles-RSS Feeds.xlsx")</f>
        <v>A.I. Artificial Intelligence photo booth for rent los angeles-RSS Feeds.xlsx</v>
      </c>
    </row>
    <row r="198" ht="112.5" customHeight="1">
      <c r="A198" s="2" t="s">
        <v>311</v>
      </c>
      <c r="B198" s="2" t="s">
        <v>333</v>
      </c>
      <c r="C198" s="1" t="str">
        <f>HYPERLINK("https://drive.google.com/file/d/1CU9Zr1sHp3KRW73S-RDQzNjlWrbisbSZ/view?usp=sharing", IMAGE("https://api.qrserver.com/v1/create-qr-code/?size=150x150&amp;data=https://drive.google.com/file/d/1CU9Zr1sHp3KRW73S-RDQzNjlWrbisbSZ/view?usp=sharing",1))</f>
        <v/>
      </c>
      <c r="D198" s="3" t="s">
        <v>334</v>
      </c>
      <c r="E198" s="1" t="str">
        <f>HYPERLINK("https://drive.google.com/file/d/1CU9Zr1sHp3KRW73S-RDQzNjlWrbisbSZ/view?usp=sharing","A.I. Artificial Intelligence photo booth for rent los angeles-Iframe Embeds.ods")</f>
        <v>A.I. Artificial Intelligence photo booth for rent los angeles-Iframe Embeds.ods</v>
      </c>
    </row>
    <row r="199" ht="112.5" customHeight="1">
      <c r="A199" s="2" t="s">
        <v>314</v>
      </c>
      <c r="B199" s="2" t="s">
        <v>335</v>
      </c>
      <c r="C199" s="1" t="str">
        <f>HYPERLINK("https://docs.google.com/spreadsheets/d/1MGgMgI7uwIuSZ29mnVyS7GOlyboG3enU/edit?usp=sharing&amp;ouid=115602453726005426174&amp;rtpof=true&amp;sd=true", IMAGE("https://api.qrserver.com/v1/create-qr-code/?size=150x150&amp;data=https://docs.google.com/spreadsheets/d/1MGgMgI7uwIuSZ29mnVyS7GOlyboG3enU/edit?usp=sharing&amp;ouid=115602453726005426174&amp;rtpof=true&amp;sd=true",1))</f>
        <v/>
      </c>
      <c r="D199" s="3" t="s">
        <v>336</v>
      </c>
      <c r="E199" s="1" t="str">
        <f>HYPERLINK("https://docs.google.com/spreadsheets/d/1MGgMgI7uwIuSZ29mnVyS7GOlyboG3enU/edit?usp=sharing&amp;ouid=115602453726005426174&amp;rtpof=true&amp;sd=true","A.I. Artificial Intelligence photo booth for rent los angeles-Iframe Embeds.xlsx")</f>
        <v>A.I. Artificial Intelligence photo booth for rent los angeles-Iframe Embeds.xlsx</v>
      </c>
    </row>
    <row r="200" ht="112.5" customHeight="1">
      <c r="A200" s="2" t="s">
        <v>337</v>
      </c>
      <c r="B200" s="2" t="s">
        <v>338</v>
      </c>
      <c r="C200" s="1" t="str">
        <f>HYPERLINK("https://drive.google.com/file/d/1CAffP_FJK76q_p2clzKm4J-Kxvf-3CHs/view?usp=sharing", IMAGE("https://api.qrserver.com/v1/create-qr-code/?size=150x150&amp;data=https://drive.google.com/file/d/1CAffP_FJK76q_p2clzKm4J-Kxvf-3CHs/view?usp=sharing",1))</f>
        <v/>
      </c>
      <c r="D200" s="3" t="s">
        <v>339</v>
      </c>
      <c r="E200" s="1" t="str">
        <f>HYPERLINK("https://drive.google.com/file/d/1CAffP_FJK76q_p2clzKm4J-Kxvf-3CHs/view?usp=sharing","A.I. Artificial Intelligence photo booth for rent los angeles.rtf")</f>
        <v>A.I. Artificial Intelligence photo booth for rent los angeles.rtf</v>
      </c>
    </row>
    <row r="201" ht="112.5" customHeight="1">
      <c r="A201" s="2" t="s">
        <v>340</v>
      </c>
      <c r="B201" s="2" t="s">
        <v>341</v>
      </c>
      <c r="C201" s="1" t="str">
        <f>HYPERLINK("https://drive.google.com/file/d/1LfnGlhuXPoCR6a8GLyeKdIDHwdUJNpP8/view?usp=sharing", IMAGE("https://api.qrserver.com/v1/create-qr-code/?size=150x150&amp;data=https://drive.google.com/file/d/1LfnGlhuXPoCR6a8GLyeKdIDHwdUJNpP8/view?usp=sharing",1))</f>
        <v/>
      </c>
      <c r="D201" s="3" t="s">
        <v>342</v>
      </c>
      <c r="E201" s="1" t="str">
        <f>HYPERLINK("https://drive.google.com/file/d/1LfnGlhuXPoCR6a8GLyeKdIDHwdUJNpP8/view?usp=sharing","A.I. Artificial Intelligence photo booth for rent los angeles.txt")</f>
        <v>A.I. Artificial Intelligence photo booth for rent los angeles.txt</v>
      </c>
    </row>
    <row r="202" ht="112.5" customHeight="1">
      <c r="A202" s="2" t="s">
        <v>337</v>
      </c>
      <c r="B202" s="2" t="s">
        <v>343</v>
      </c>
      <c r="C202" s="1" t="str">
        <f>HYPERLINK("https://drive.google.com/file/d/1YwiPpRHgAvJQogiX600KZrfqHToPrTgp/view?usp=sharing", IMAGE("https://api.qrserver.com/v1/create-qr-code/?size=150x150&amp;data=https://drive.google.com/file/d/1YwiPpRHgAvJQogiX600KZrfqHToPrTgp/view?usp=sharing",1))</f>
        <v/>
      </c>
      <c r="D202" s="3" t="s">
        <v>344</v>
      </c>
      <c r="E202" s="1" t="str">
        <f>HYPERLINK("https://drive.google.com/file/d/1YwiPpRHgAvJQogiX600KZrfqHToPrTgp/view?usp=sharing","hire an AI robotic sketch artist for events The Waldorf Astoria Beverly Hills.rtf")</f>
        <v>hire an AI robotic sketch artist for events The Waldorf Astoria Beverly Hills.rtf</v>
      </c>
    </row>
    <row r="203" ht="112.5" customHeight="1">
      <c r="A203" s="2" t="s">
        <v>340</v>
      </c>
      <c r="B203" s="2" t="s">
        <v>345</v>
      </c>
      <c r="C203" s="1" t="str">
        <f>HYPERLINK("https://drive.google.com/file/d/1N_iajD2VBlx7RRKlPZQ3uZjMjTSlMDUC/view?usp=sharing", IMAGE("https://api.qrserver.com/v1/create-qr-code/?size=150x150&amp;data=https://drive.google.com/file/d/1N_iajD2VBlx7RRKlPZQ3uZjMjTSlMDUC/view?usp=sharing",1))</f>
        <v/>
      </c>
      <c r="D203" s="3" t="s">
        <v>346</v>
      </c>
      <c r="E203" s="1" t="str">
        <f>HYPERLINK("https://drive.google.com/file/d/1N_iajD2VBlx7RRKlPZQ3uZjMjTSlMDUC/view?usp=sharing","hire an AI robotic sketch artist for events The Waldorf Astoria Beverly Hills.txt")</f>
        <v>hire an AI robotic sketch artist for events The Waldorf Astoria Beverly Hills.txt</v>
      </c>
    </row>
    <row r="204" ht="112.5" customHeight="1">
      <c r="A204" s="2" t="s">
        <v>337</v>
      </c>
      <c r="B204" s="2" t="s">
        <v>347</v>
      </c>
      <c r="C204" s="1" t="str">
        <f>HYPERLINK("https://drive.google.com/file/d/1dO2lxYoDtIje3688mA20XqP2GQU8Tsmy/view?usp=sharing", IMAGE("https://api.qrserver.com/v1/create-qr-code/?size=150x150&amp;data=https://drive.google.com/file/d/1dO2lxYoDtIje3688mA20XqP2GQU8Tsmy/view?usp=sharing",1))</f>
        <v/>
      </c>
      <c r="D204" s="3" t="s">
        <v>348</v>
      </c>
      <c r="E204" s="1" t="str">
        <f>HYPERLINK("https://drive.google.com/file/d/1dO2lxYoDtIje3688mA20XqP2GQU8Tsmy/view?usp=sharing","Unique photo booth alternatives: AI robotic sketch artist The Waldorf Astoria Beverly Hills.rtf")</f>
        <v>Unique photo booth alternatives: AI robotic sketch artist The Waldorf Astoria Beverly Hills.rtf</v>
      </c>
    </row>
    <row r="205" ht="112.5" customHeight="1">
      <c r="A205" s="2" t="s">
        <v>340</v>
      </c>
      <c r="B205" s="2" t="s">
        <v>349</v>
      </c>
      <c r="C205" s="1" t="str">
        <f>HYPERLINK("https://drive.google.com/file/d/1R7gJ-JkkSVAUaeDr1XuE2liSvny7-wgt/view?usp=sharing", IMAGE("https://api.qrserver.com/v1/create-qr-code/?size=150x150&amp;data=https://drive.google.com/file/d/1R7gJ-JkkSVAUaeDr1XuE2liSvny7-wgt/view?usp=sharing",1))</f>
        <v/>
      </c>
      <c r="D205" s="3" t="s">
        <v>350</v>
      </c>
      <c r="E205" s="1" t="str">
        <f>HYPERLINK("https://drive.google.com/file/d/1R7gJ-JkkSVAUaeDr1XuE2liSvny7-wgt/view?usp=sharing","Unique photo booth alternatives: AI robotic sketch artist The Waldorf Astoria Beverly Hills.txt")</f>
        <v>Unique photo booth alternatives: AI robotic sketch artist The Waldorf Astoria Beverly Hills.txt</v>
      </c>
    </row>
    <row r="206" ht="112.5" customHeight="1">
      <c r="A206" s="2" t="s">
        <v>337</v>
      </c>
      <c r="B206" s="2" t="s">
        <v>351</v>
      </c>
      <c r="C206" s="1" t="str">
        <f>HYPERLINK("https://drive.google.com/file/d/18joDepF9O2afALUTLLy_HgvLGUXno6q8/view?usp=sharing", IMAGE("https://api.qrserver.com/v1/create-qr-code/?size=150x150&amp;data=https://drive.google.com/file/d/18joDepF9O2afALUTLLy_HgvLGUXno6q8/view?usp=sharing",1))</f>
        <v/>
      </c>
      <c r="D206" s="3" t="s">
        <v>352</v>
      </c>
      <c r="E206" s="1" t="str">
        <f>HYPERLINK("https://drive.google.com/file/d/18joDepF9O2afALUTLLy_HgvLGUXno6q8/view?usp=sharing","Robot Sketch Artist The Waldorf Astoria Beverly Hills.rtf")</f>
        <v>Robot Sketch Artist The Waldorf Astoria Beverly Hills.rtf</v>
      </c>
    </row>
    <row r="207" ht="112.5" customHeight="1">
      <c r="A207" s="2" t="s">
        <v>340</v>
      </c>
      <c r="B207" s="2" t="s">
        <v>353</v>
      </c>
      <c r="C207" s="1" t="str">
        <f>HYPERLINK("https://drive.google.com/file/d/1N5n-5bF2M8wcWMv0jgjLxTIu3fhpi2IM/view?usp=sharing", IMAGE("https://api.qrserver.com/v1/create-qr-code/?size=150x150&amp;data=https://drive.google.com/file/d/1N5n-5bF2M8wcWMv0jgjLxTIu3fhpi2IM/view?usp=sharing",1))</f>
        <v/>
      </c>
      <c r="D207" s="3" t="s">
        <v>354</v>
      </c>
      <c r="E207" s="1" t="str">
        <f>HYPERLINK("https://drive.google.com/file/d/1N5n-5bF2M8wcWMv0jgjLxTIu3fhpi2IM/view?usp=sharing","Robot Sketch Artist The Waldorf Astoria Beverly Hills.txt")</f>
        <v>Robot Sketch Artist The Waldorf Astoria Beverly Hills.txt</v>
      </c>
    </row>
    <row r="208" ht="112.5" customHeight="1">
      <c r="A208" s="2" t="s">
        <v>337</v>
      </c>
      <c r="B208" s="2" t="s">
        <v>355</v>
      </c>
      <c r="C208" s="1" t="str">
        <f>HYPERLINK("https://drive.google.com/file/d/1_Z5PSAmLVeN_IU9F8MV0vBdAyZY1Y3cV/view?usp=sharing", IMAGE("https://api.qrserver.com/v1/create-qr-code/?size=150x150&amp;data=https://drive.google.com/file/d/1_Z5PSAmLVeN_IU9F8MV0vBdAyZY1Y3cV/view?usp=sharing",1))</f>
        <v/>
      </c>
      <c r="D208" s="3" t="s">
        <v>356</v>
      </c>
      <c r="E208" s="1" t="str">
        <f>HYPERLINK("https://drive.google.com/file/d/1_Z5PSAmLVeN_IU9F8MV0vBdAyZY1Y3cV/view?usp=sharing","Live AI Drawing The Waldorf Astoria Beverly Hills.rtf")</f>
        <v>Live AI Drawing The Waldorf Astoria Beverly Hills.rtf</v>
      </c>
    </row>
    <row r="209" ht="112.5" customHeight="1">
      <c r="A209" s="2" t="s">
        <v>340</v>
      </c>
      <c r="B209" s="2" t="s">
        <v>357</v>
      </c>
      <c r="C209" s="1" t="str">
        <f>HYPERLINK("https://drive.google.com/file/d/1TvSRPoUe4bkU3vBdMpBi1paXZYly1iiP/view?usp=sharing", IMAGE("https://api.qrserver.com/v1/create-qr-code/?size=150x150&amp;data=https://drive.google.com/file/d/1TvSRPoUe4bkU3vBdMpBi1paXZYly1iiP/view?usp=sharing",1))</f>
        <v/>
      </c>
      <c r="D209" s="3" t="s">
        <v>358</v>
      </c>
      <c r="E209" s="1" t="str">
        <f>HYPERLINK("https://drive.google.com/file/d/1TvSRPoUe4bkU3vBdMpBi1paXZYly1iiP/view?usp=sharing","Live AI Drawing The Waldorf Astoria Beverly Hills.txt")</f>
        <v>Live AI Drawing The Waldorf Astoria Beverly Hills.txt</v>
      </c>
    </row>
    <row r="210" ht="112.5" customHeight="1">
      <c r="A210" s="2" t="s">
        <v>337</v>
      </c>
      <c r="B210" s="2" t="s">
        <v>359</v>
      </c>
      <c r="C210" s="1" t="str">
        <f>HYPERLINK("https://drive.google.com/file/d/18JBDIRU7FTHsAwj_2SD_c0QVAhw8mYgi/view?usp=sharing", IMAGE("https://api.qrserver.com/v1/create-qr-code/?size=150x150&amp;data=https://drive.google.com/file/d/18JBDIRU7FTHsAwj_2SD_c0QVAhw8mYgi/view?usp=sharing",1))</f>
        <v/>
      </c>
      <c r="D210" s="3" t="s">
        <v>360</v>
      </c>
      <c r="E210" s="1" t="str">
        <f>HYPERLINK("https://drive.google.com/file/d/18JBDIRU7FTHsAwj_2SD_c0QVAhw8mYgi/view?usp=sharing","AI-Powered Portraits The Waldorf Astoria Beverly Hills.rtf")</f>
        <v>AI-Powered Portraits The Waldorf Astoria Beverly Hills.rtf</v>
      </c>
    </row>
    <row r="211" ht="112.5" customHeight="1">
      <c r="A211" s="2" t="s">
        <v>340</v>
      </c>
      <c r="B211" s="2" t="s">
        <v>361</v>
      </c>
      <c r="C211" s="1" t="str">
        <f>HYPERLINK("https://drive.google.com/file/d/1YhgaB4ORjdFpknOJixquTyWwuoYsvogI/view?usp=sharing", IMAGE("https://api.qrserver.com/v1/create-qr-code/?size=150x150&amp;data=https://drive.google.com/file/d/1YhgaB4ORjdFpknOJixquTyWwuoYsvogI/view?usp=sharing",1))</f>
        <v/>
      </c>
      <c r="D211" s="3" t="s">
        <v>362</v>
      </c>
      <c r="E211" s="1" t="str">
        <f>HYPERLINK("https://drive.google.com/file/d/1YhgaB4ORjdFpknOJixquTyWwuoYsvogI/view?usp=sharing","AI-Powered Portraits The Waldorf Astoria Beverly Hills.txt")</f>
        <v>AI-Powered Portraits The Waldorf Astoria Beverly Hills.txt</v>
      </c>
    </row>
    <row r="212" ht="112.5" customHeight="1">
      <c r="A212" s="2" t="s">
        <v>337</v>
      </c>
      <c r="B212" s="2" t="s">
        <v>363</v>
      </c>
      <c r="C212" s="1" t="str">
        <f>HYPERLINK("https://drive.google.com/file/d/1eYRRJyyIqfILd_PobnkQPwMPp3deHw9G/view?usp=sharing", IMAGE("https://api.qrserver.com/v1/create-qr-code/?size=150x150&amp;data=https://drive.google.com/file/d/1eYRRJyyIqfILd_PobnkQPwMPp3deHw9G/view?usp=sharing",1))</f>
        <v/>
      </c>
      <c r="D212" s="3" t="s">
        <v>364</v>
      </c>
      <c r="E212" s="1" t="str">
        <f>HYPERLINK("https://drive.google.com/file/d/1eYRRJyyIqfILd_PobnkQPwMPp3deHw9G/view?usp=sharing","Live robotic artist for hire The Waldorf Astoria Beverly Hills.rtf")</f>
        <v>Live robotic artist for hire The Waldorf Astoria Beverly Hills.rtf</v>
      </c>
    </row>
    <row r="213" ht="112.5" customHeight="1">
      <c r="A213" s="2" t="s">
        <v>340</v>
      </c>
      <c r="B213" s="2" t="s">
        <v>365</v>
      </c>
      <c r="C213" s="1" t="str">
        <f>HYPERLINK("https://drive.google.com/file/d/1DKiabAWKGxiO8MOtJ5prTdUHHIRaLANl/view?usp=sharing", IMAGE("https://api.qrserver.com/v1/create-qr-code/?size=150x150&amp;data=https://drive.google.com/file/d/1DKiabAWKGxiO8MOtJ5prTdUHHIRaLANl/view?usp=sharing",1))</f>
        <v/>
      </c>
      <c r="D213" s="3" t="s">
        <v>366</v>
      </c>
      <c r="E213" s="1" t="str">
        <f>HYPERLINK("https://drive.google.com/file/d/1DKiabAWKGxiO8MOtJ5prTdUHHIRaLANl/view?usp=sharing","Live robotic artist for hire The Waldorf Astoria Beverly Hills.txt")</f>
        <v>Live robotic artist for hire The Waldorf Astoria Beverly Hills.txt</v>
      </c>
    </row>
    <row r="214" ht="112.5" customHeight="1">
      <c r="A214" s="2" t="s">
        <v>337</v>
      </c>
      <c r="B214" s="2" t="s">
        <v>367</v>
      </c>
      <c r="C214" s="1" t="str">
        <f>HYPERLINK("https://drive.google.com/file/d/1MScZStofFf9YQUYNJ5IZ0YluEsXYGjWI/view?usp=sharing", IMAGE("https://api.qrserver.com/v1/create-qr-code/?size=150x150&amp;data=https://drive.google.com/file/d/1MScZStofFf9YQUYNJ5IZ0YluEsXYGjWI/view?usp=sharing",1))</f>
        <v/>
      </c>
      <c r="D214" s="3" t="s">
        <v>368</v>
      </c>
      <c r="E214" s="1" t="str">
        <f>HYPERLINK("https://drive.google.com/file/d/1MScZStofFf9YQUYNJ5IZ0YluEsXYGjWI/view?usp=sharing","AI-powered drawing robot The Waldorf Astoria Beverly Hills.rtf")</f>
        <v>AI-powered drawing robot The Waldorf Astoria Beverly Hills.rtf</v>
      </c>
    </row>
    <row r="215" ht="112.5" customHeight="1">
      <c r="A215" s="2" t="s">
        <v>340</v>
      </c>
      <c r="B215" s="2" t="s">
        <v>369</v>
      </c>
      <c r="C215" s="1" t="str">
        <f>HYPERLINK("https://drive.google.com/file/d/1-5hawR9FN59MYN_oLEN5qJXOnMQoDzgO/view?usp=sharing", IMAGE("https://api.qrserver.com/v1/create-qr-code/?size=150x150&amp;data=https://drive.google.com/file/d/1-5hawR9FN59MYN_oLEN5qJXOnMQoDzgO/view?usp=sharing",1))</f>
        <v/>
      </c>
      <c r="D215" s="3" t="s">
        <v>370</v>
      </c>
      <c r="E215" s="1" t="str">
        <f>HYPERLINK("https://drive.google.com/file/d/1-5hawR9FN59MYN_oLEN5qJXOnMQoDzgO/view?usp=sharing","AI-powered drawing robot The Waldorf Astoria Beverly Hills.txt")</f>
        <v>AI-powered drawing robot The Waldorf Astoria Beverly Hills.txt</v>
      </c>
    </row>
    <row r="216" ht="112.5" customHeight="1">
      <c r="A216" s="2" t="s">
        <v>337</v>
      </c>
      <c r="B216" s="2" t="s">
        <v>371</v>
      </c>
      <c r="C216" s="1" t="str">
        <f>HYPERLINK("https://drive.google.com/file/d/1iem1-IqHWprrl0nhCgWbwWmqcDQ-wJVQ/view?usp=sharing", IMAGE("https://api.qrserver.com/v1/create-qr-code/?size=150x150&amp;data=https://drive.google.com/file/d/1iem1-IqHWprrl0nhCgWbwWmqcDQ-wJVQ/view?usp=sharing",1))</f>
        <v/>
      </c>
      <c r="D216" s="3" t="s">
        <v>372</v>
      </c>
      <c r="E216" s="1" t="str">
        <f>HYPERLINK("https://drive.google.com/file/d/1iem1-IqHWprrl0nhCgWbwWmqcDQ-wJVQ/view?usp=sharing","AI-powered brand activations The Waldorf Astoria Beverly Hills.rtf")</f>
        <v>AI-powered brand activations The Waldorf Astoria Beverly Hills.rtf</v>
      </c>
    </row>
    <row r="217" ht="112.5" customHeight="1">
      <c r="A217" s="2" t="s">
        <v>340</v>
      </c>
      <c r="B217" s="2" t="s">
        <v>373</v>
      </c>
      <c r="C217" s="1" t="str">
        <f>HYPERLINK("https://drive.google.com/file/d/1mwkJ0qlHsUtQ6_-e-LdocGSqM8dnewhQ/view?usp=sharing", IMAGE("https://api.qrserver.com/v1/create-qr-code/?size=150x150&amp;data=https://drive.google.com/file/d/1mwkJ0qlHsUtQ6_-e-LdocGSqM8dnewhQ/view?usp=sharing",1))</f>
        <v/>
      </c>
      <c r="D217" s="3" t="s">
        <v>374</v>
      </c>
      <c r="E217" s="1" t="str">
        <f>HYPERLINK("https://drive.google.com/file/d/1mwkJ0qlHsUtQ6_-e-LdocGSqM8dnewhQ/view?usp=sharing","AI-powered brand activations The Waldorf Astoria Beverly Hills.txt")</f>
        <v>AI-powered brand activations The Waldorf Astoria Beverly Hills.txt</v>
      </c>
    </row>
    <row r="218" ht="112.5" customHeight="1">
      <c r="A218" s="2" t="s">
        <v>337</v>
      </c>
      <c r="B218" s="2" t="s">
        <v>375</v>
      </c>
      <c r="C218" s="1" t="str">
        <f>HYPERLINK("https://drive.google.com/file/d/1VPy65Owb6dBo0UXjpRozIwr73G6Dmam_/view?usp=sharing", IMAGE("https://api.qrserver.com/v1/create-qr-code/?size=150x150&amp;data=https://drive.google.com/file/d/1VPy65Owb6dBo0UXjpRozIwr73G6Dmam_/view?usp=sharing",1))</f>
        <v/>
      </c>
      <c r="D218" s="3" t="s">
        <v>376</v>
      </c>
      <c r="E218" s="1" t="str">
        <f>HYPERLINK("https://drive.google.com/file/d/1VPy65Owb6dBo0UXjpRozIwr73G6Dmam_/view?usp=sharing","AI-generated live sketches The Waldorf Astoria Beverly Hills.rtf")</f>
        <v>AI-generated live sketches The Waldorf Astoria Beverly Hills.rtf</v>
      </c>
    </row>
    <row r="219" ht="112.5" customHeight="1">
      <c r="A219" s="2" t="s">
        <v>340</v>
      </c>
      <c r="B219" s="2" t="s">
        <v>377</v>
      </c>
      <c r="C219" s="1" t="str">
        <f>HYPERLINK("https://drive.google.com/file/d/1UvaftzmTInPOL4qY63iwWaa_vWCab-ue/view?usp=sharing", IMAGE("https://api.qrserver.com/v1/create-qr-code/?size=150x150&amp;data=https://drive.google.com/file/d/1UvaftzmTInPOL4qY63iwWaa_vWCab-ue/view?usp=sharing",1))</f>
        <v/>
      </c>
      <c r="D219" s="3" t="s">
        <v>378</v>
      </c>
      <c r="E219" s="1" t="str">
        <f>HYPERLINK("https://drive.google.com/file/d/1UvaftzmTInPOL4qY63iwWaa_vWCab-ue/view?usp=sharing","AI-generated live sketches The Waldorf Astoria Beverly Hills.txt")</f>
        <v>AI-generated live sketches The Waldorf Astoria Beverly Hills.txt</v>
      </c>
    </row>
    <row r="220" ht="112.5" customHeight="1">
      <c r="A220" s="2" t="s">
        <v>337</v>
      </c>
      <c r="B220" s="2" t="s">
        <v>379</v>
      </c>
      <c r="C220" s="1" t="str">
        <f>HYPERLINK("https://drive.google.com/file/d/1wBjZ65ywFPNkEotmGS0fajtLx-UeKquM/view?usp=sharing", IMAGE("https://api.qrserver.com/v1/create-qr-code/?size=150x150&amp;data=https://drive.google.com/file/d/1wBjZ65ywFPNkEotmGS0fajtLx-UeKquM/view?usp=sharing",1))</f>
        <v/>
      </c>
      <c r="D220" s="3" t="s">
        <v>380</v>
      </c>
      <c r="E220" s="1" t="str">
        <f>HYPERLINK("https://drive.google.com/file/d/1wBjZ65ywFPNkEotmGS0fajtLx-UeKquM/view?usp=sharing","Interactive robot artist for events The Waldorf Astoria Beverly Hills.rtf")</f>
        <v>Interactive robot artist for events The Waldorf Astoria Beverly Hills.rtf</v>
      </c>
    </row>
    <row r="221" ht="112.5" customHeight="1">
      <c r="A221" s="2" t="s">
        <v>340</v>
      </c>
      <c r="B221" s="2" t="s">
        <v>381</v>
      </c>
      <c r="C221" s="1" t="str">
        <f>HYPERLINK("https://drive.google.com/file/d/1RzDtoSuL0Qzxt2OXPBhaGJu-p_L9Jjk4/view?usp=sharing", IMAGE("https://api.qrserver.com/v1/create-qr-code/?size=150x150&amp;data=https://drive.google.com/file/d/1RzDtoSuL0Qzxt2OXPBhaGJu-p_L9Jjk4/view?usp=sharing",1))</f>
        <v/>
      </c>
      <c r="D221" s="3" t="s">
        <v>382</v>
      </c>
      <c r="E221" s="1" t="str">
        <f>HYPERLINK("https://drive.google.com/file/d/1RzDtoSuL0Qzxt2OXPBhaGJu-p_L9Jjk4/view?usp=sharing","Interactive robot artist for events The Waldorf Astoria Beverly Hills.txt")</f>
        <v>Interactive robot artist for events The Waldorf Astoria Beverly Hills.txt</v>
      </c>
    </row>
    <row r="222" ht="112.5" customHeight="1">
      <c r="A222" s="2" t="s">
        <v>337</v>
      </c>
      <c r="B222" s="2" t="s">
        <v>383</v>
      </c>
      <c r="C222" s="1" t="str">
        <f>HYPERLINK("https://drive.google.com/file/d/1J9mI_Min3qkfScXfSqSMb-f0liHiBekC/view?usp=sharing", IMAGE("https://api.qrserver.com/v1/create-qr-code/?size=150x150&amp;data=https://drive.google.com/file/d/1J9mI_Min3qkfScXfSqSMb-f0liHiBekC/view?usp=sharing",1))</f>
        <v/>
      </c>
      <c r="D222" s="3" t="s">
        <v>384</v>
      </c>
      <c r="E222" s="1" t="str">
        <f>HYPERLINK("https://drive.google.com/file/d/1J9mI_Min3qkfScXfSqSMb-f0liHiBekC/view?usp=sharing","Southern California Event Technology The Waldorf Astoria Beverly Hills.rtf")</f>
        <v>Southern California Event Technology The Waldorf Astoria Beverly Hills.rtf</v>
      </c>
    </row>
    <row r="223" ht="112.5" customHeight="1">
      <c r="A223" s="2" t="s">
        <v>340</v>
      </c>
      <c r="B223" s="2" t="s">
        <v>385</v>
      </c>
      <c r="C223" s="1" t="str">
        <f>HYPERLINK("https://drive.google.com/file/d/1ROC1S6pHW8wXbc6PyNpIsCY6Tu6gCCdU/view?usp=sharing", IMAGE("https://api.qrserver.com/v1/create-qr-code/?size=150x150&amp;data=https://drive.google.com/file/d/1ROC1S6pHW8wXbc6PyNpIsCY6Tu6gCCdU/view?usp=sharing",1))</f>
        <v/>
      </c>
      <c r="D223" s="3" t="s">
        <v>386</v>
      </c>
      <c r="E223" s="1" t="str">
        <f>HYPERLINK("https://drive.google.com/file/d/1ROC1S6pHW8wXbc6PyNpIsCY6Tu6gCCdU/view?usp=sharing","Southern California Event Technology The Waldorf Astoria Beverly Hills.txt")</f>
        <v>Southern California Event Technology The Waldorf Astoria Beverly Hills.txt</v>
      </c>
    </row>
    <row r="224" ht="112.5" customHeight="1">
      <c r="A224" s="2" t="s">
        <v>337</v>
      </c>
      <c r="B224" s="2" t="s">
        <v>387</v>
      </c>
      <c r="C224" s="1" t="str">
        <f>HYPERLINK("https://drive.google.com/file/d/1qQ_147KLkH5B5h9zokEHp-hMo4UrRCh3/view?usp=sharing", IMAGE("https://api.qrserver.com/v1/create-qr-code/?size=150x150&amp;data=https://drive.google.com/file/d/1qQ_147KLkH5B5h9zokEHp-hMo4UrRCh3/view?usp=sharing",1))</f>
        <v/>
      </c>
      <c r="D224" s="3" t="s">
        <v>388</v>
      </c>
      <c r="E224" s="1" t="str">
        <f>HYPERLINK("https://drive.google.com/file/d/1qQ_147KLkH5B5h9zokEHp-hMo4UrRCh3/view?usp=sharing","Automated Caricature Machine The Waldorf Astoria Beverly Hills.rtf")</f>
        <v>Automated Caricature Machine The Waldorf Astoria Beverly Hills.rtf</v>
      </c>
    </row>
    <row r="225" ht="112.5" customHeight="1">
      <c r="A225" s="2" t="s">
        <v>340</v>
      </c>
      <c r="B225" s="2" t="s">
        <v>389</v>
      </c>
      <c r="C225" s="1" t="str">
        <f>HYPERLINK("https://drive.google.com/file/d/1zss2gPZCxByVMLI0xCyi3GYA2UiSW2_N/view?usp=sharing", IMAGE("https://api.qrserver.com/v1/create-qr-code/?size=150x150&amp;data=https://drive.google.com/file/d/1zss2gPZCxByVMLI0xCyi3GYA2UiSW2_N/view?usp=sharing",1))</f>
        <v/>
      </c>
      <c r="D225" s="3" t="s">
        <v>390</v>
      </c>
      <c r="E225" s="1" t="str">
        <f>HYPERLINK("https://drive.google.com/file/d/1zss2gPZCxByVMLI0xCyi3GYA2UiSW2_N/view?usp=sharing","Automated Caricature Machine The Waldorf Astoria Beverly Hills.txt")</f>
        <v>Automated Caricature Machine The Waldorf Astoria Beverly Hills.txt</v>
      </c>
    </row>
    <row r="226" ht="112.5" customHeight="1">
      <c r="A226" s="2" t="s">
        <v>337</v>
      </c>
      <c r="B226" s="2" t="s">
        <v>391</v>
      </c>
      <c r="C226" s="1" t="str">
        <f>HYPERLINK("https://drive.google.com/file/d/1Iqz_X9R54O-1HvGah_A8vJzdw54TNhmh/view?usp=sharing", IMAGE("https://api.qrserver.com/v1/create-qr-code/?size=150x150&amp;data=https://drive.google.com/file/d/1Iqz_X9R54O-1HvGah_A8vJzdw54TNhmh/view?usp=sharing",1))</f>
        <v/>
      </c>
      <c r="D226" s="3" t="s">
        <v>392</v>
      </c>
      <c r="E226" s="1" t="str">
        <f>HYPERLINK("https://drive.google.com/file/d/1Iqz_X9R54O-1HvGah_A8vJzdw54TNhmh/view?usp=sharing","Live Digital Artist Robot The Waldorf Astoria Beverly Hills.rtf")</f>
        <v>Live Digital Artist Robot The Waldorf Astoria Beverly Hills.rtf</v>
      </c>
    </row>
    <row r="227" ht="112.5" customHeight="1">
      <c r="A227" s="2" t="s">
        <v>340</v>
      </c>
      <c r="B227" s="2" t="s">
        <v>393</v>
      </c>
      <c r="C227" s="1" t="str">
        <f>HYPERLINK("https://drive.google.com/file/d/1b1ADnY_pRrfXqFIFuT2p1KZdSjbnjiJD/view?usp=sharing", IMAGE("https://api.qrserver.com/v1/create-qr-code/?size=150x150&amp;data=https://drive.google.com/file/d/1b1ADnY_pRrfXqFIFuT2p1KZdSjbnjiJD/view?usp=sharing",1))</f>
        <v/>
      </c>
      <c r="D227" s="3" t="s">
        <v>394</v>
      </c>
      <c r="E227" s="1" t="str">
        <f>HYPERLINK("https://drive.google.com/file/d/1b1ADnY_pRrfXqFIFuT2p1KZdSjbnjiJD/view?usp=sharing","Live Digital Artist Robot The Waldorf Astoria Beverly Hills.txt")</f>
        <v>Live Digital Artist Robot The Waldorf Astoria Beverly Hills.txt</v>
      </c>
    </row>
    <row r="228" ht="112.5" customHeight="1">
      <c r="A228" s="2" t="s">
        <v>337</v>
      </c>
      <c r="B228" s="2" t="s">
        <v>395</v>
      </c>
      <c r="C228" s="1" t="str">
        <f>HYPERLINK("https://drive.google.com/file/d/1lPwEfpIiWAIDJeoYfooLUFhtCRd-Xh6B/view?usp=sharing", IMAGE("https://api.qrserver.com/v1/create-qr-code/?size=150x150&amp;data=https://drive.google.com/file/d/1lPwEfpIiWAIDJeoYfooLUFhtCRd-Xh6B/view?usp=sharing",1))</f>
        <v/>
      </c>
      <c r="D228" s="3" t="s">
        <v>396</v>
      </c>
      <c r="E228" s="1" t="str">
        <f>HYPERLINK("https://drive.google.com/file/d/1lPwEfpIiWAIDJeoYfooLUFhtCRd-Xh6B/view?usp=sharing","AI-Generated Caricatures The Waldorf Astoria Beverly Hills.rtf")</f>
        <v>AI-Generated Caricatures The Waldorf Astoria Beverly Hills.rtf</v>
      </c>
    </row>
    <row r="229" ht="112.5" customHeight="1">
      <c r="A229" s="2" t="s">
        <v>340</v>
      </c>
      <c r="B229" s="2" t="s">
        <v>397</v>
      </c>
      <c r="C229" s="1" t="str">
        <f>HYPERLINK("https://drive.google.com/file/d/1YB2fsdZFYqMXmoCica5Srz3XORhwh_8D/view?usp=sharing", IMAGE("https://api.qrserver.com/v1/create-qr-code/?size=150x150&amp;data=https://drive.google.com/file/d/1YB2fsdZFYqMXmoCica5Srz3XORhwh_8D/view?usp=sharing",1))</f>
        <v/>
      </c>
      <c r="D229" s="3" t="s">
        <v>398</v>
      </c>
      <c r="E229" s="1" t="str">
        <f>HYPERLINK("https://drive.google.com/file/d/1YB2fsdZFYqMXmoCica5Srz3XORhwh_8D/view?usp=sharing","AI-Generated Caricatures The Waldorf Astoria Beverly Hills.txt")</f>
        <v>AI-Generated Caricatures The Waldorf Astoria Beverly Hills.txt</v>
      </c>
    </row>
    <row r="230" ht="112.5" customHeight="1">
      <c r="A230" s="2" t="s">
        <v>337</v>
      </c>
      <c r="B230" s="2" t="s">
        <v>399</v>
      </c>
      <c r="C230" s="1" t="str">
        <f>HYPERLINK("https://drive.google.com/file/d/1bO6MAl_sEUQWpF8OZtoxhBAewi8N1CzD/view?usp=sharing", IMAGE("https://api.qrserver.com/v1/create-qr-code/?size=150x150&amp;data=https://drive.google.com/file/d/1bO6MAl_sEUQWpF8OZtoxhBAewi8N1CzD/view?usp=sharing",1))</f>
        <v/>
      </c>
      <c r="D230" s="3" t="s">
        <v>400</v>
      </c>
      <c r="E230" s="1" t="str">
        <f>HYPERLINK("https://drive.google.com/file/d/1bO6MAl_sEUQWpF8OZtoxhBAewi8N1CzD/view?usp=sharing","Artificial Intelligence Art for Events The Waldorf Astoria Beverly Hills.rtf")</f>
        <v>Artificial Intelligence Art for Events The Waldorf Astoria Beverly Hills.rtf</v>
      </c>
    </row>
    <row r="231" ht="112.5" customHeight="1">
      <c r="A231" s="2" t="s">
        <v>340</v>
      </c>
      <c r="B231" s="2" t="s">
        <v>401</v>
      </c>
      <c r="C231" s="1" t="str">
        <f>HYPERLINK("https://drive.google.com/file/d/1DZeFSw_M6AIJDP9EWCEEVvFOC16ua0KE/view?usp=sharing", IMAGE("https://api.qrserver.com/v1/create-qr-code/?size=150x150&amp;data=https://drive.google.com/file/d/1DZeFSw_M6AIJDP9EWCEEVvFOC16ua0KE/view?usp=sharing",1))</f>
        <v/>
      </c>
      <c r="D231" s="3" t="s">
        <v>402</v>
      </c>
      <c r="E231" s="1" t="str">
        <f>HYPERLINK("https://drive.google.com/file/d/1DZeFSw_M6AIJDP9EWCEEVvFOC16ua0KE/view?usp=sharing","Artificial Intelligence Art for Events The Waldorf Astoria Beverly Hills.txt")</f>
        <v>Artificial Intelligence Art for Events The Waldorf Astoria Beverly Hills.txt</v>
      </c>
    </row>
    <row r="232" ht="112.5" customHeight="1">
      <c r="A232" s="2" t="s">
        <v>337</v>
      </c>
      <c r="B232" s="2" t="s">
        <v>403</v>
      </c>
      <c r="C232" s="1" t="str">
        <f>HYPERLINK("https://drive.google.com/file/d/1UdVvhJHh9ycBFZN_sauXD3xxMwn2ajQe/view?usp=sharing", IMAGE("https://api.qrserver.com/v1/create-qr-code/?size=150x150&amp;data=https://drive.google.com/file/d/1UdVvhJHh9ycBFZN_sauXD3xxMwn2ajQe/view?usp=sharing",1))</f>
        <v/>
      </c>
      <c r="D232" s="3" t="s">
        <v>404</v>
      </c>
      <c r="E232" s="1" t="str">
        <f>HYPERLINK("https://drive.google.com/file/d/1UdVvhJHh9ycBFZN_sauXD3xxMwn2ajQe/view?usp=sharing","Innovative Event Attractions The Waldorf Astoria Beverly Hills.rtf")</f>
        <v>Innovative Event Attractions The Waldorf Astoria Beverly Hills.rtf</v>
      </c>
    </row>
    <row r="233" ht="112.5" customHeight="1">
      <c r="A233" s="2" t="s">
        <v>340</v>
      </c>
      <c r="B233" s="2" t="s">
        <v>405</v>
      </c>
      <c r="C233" s="1" t="str">
        <f>HYPERLINK("https://drive.google.com/file/d/1rQMs8EMKN9tmOvJ-QsacTOIjUa-t0389/view?usp=sharing", IMAGE("https://api.qrserver.com/v1/create-qr-code/?size=150x150&amp;data=https://drive.google.com/file/d/1rQMs8EMKN9tmOvJ-QsacTOIjUa-t0389/view?usp=sharing",1))</f>
        <v/>
      </c>
      <c r="D233" s="3" t="s">
        <v>406</v>
      </c>
      <c r="E233" s="1" t="str">
        <f>HYPERLINK("https://drive.google.com/file/d/1rQMs8EMKN9tmOvJ-QsacTOIjUa-t0389/view?usp=sharing","Innovative Event Attractions The Waldorf Astoria Beverly Hills.txt")</f>
        <v>Innovative Event Attractions The Waldorf Astoria Beverly Hills.txt</v>
      </c>
    </row>
    <row r="234" ht="112.5" customHeight="1">
      <c r="A234" s="2" t="s">
        <v>337</v>
      </c>
      <c r="B234" s="2" t="s">
        <v>407</v>
      </c>
      <c r="C234" s="1" t="str">
        <f>HYPERLINK("https://drive.google.com/file/d/1m91ukXt5QuHskw1hdXDUHgGQAGZiQuJP/view?usp=sharing", IMAGE("https://api.qrserver.com/v1/create-qr-code/?size=150x150&amp;data=https://drive.google.com/file/d/1m91ukXt5QuHskw1hdXDUHgGQAGZiQuJP/view?usp=sharing",1))</f>
        <v/>
      </c>
      <c r="D234" s="3" t="s">
        <v>408</v>
      </c>
      <c r="E234" s="1" t="str">
        <f>HYPERLINK("https://drive.google.com/file/d/1m91ukXt5QuHskw1hdXDUHgGQAGZiQuJP/view?usp=sharing","Memorable Event Experiences The Waldorf Astoria Beverly Hills.rtf")</f>
        <v>Memorable Event Experiences The Waldorf Astoria Beverly Hills.rtf</v>
      </c>
    </row>
    <row r="235" ht="112.5" customHeight="1">
      <c r="A235" s="2" t="s">
        <v>340</v>
      </c>
      <c r="B235" s="2" t="s">
        <v>409</v>
      </c>
      <c r="C235" s="1" t="str">
        <f>HYPERLINK("https://drive.google.com/file/d/1LxI4Sz3MUAcMpT6OO32Q8O-r-mW9RrV8/view?usp=sharing", IMAGE("https://api.qrserver.com/v1/create-qr-code/?size=150x150&amp;data=https://drive.google.com/file/d/1LxI4Sz3MUAcMpT6OO32Q8O-r-mW9RrV8/view?usp=sharing",1))</f>
        <v/>
      </c>
      <c r="D235" s="3" t="s">
        <v>410</v>
      </c>
      <c r="E235" s="1" t="str">
        <f>HYPERLINK("https://drive.google.com/file/d/1LxI4Sz3MUAcMpT6OO32Q8O-r-mW9RrV8/view?usp=sharing","Memorable Event Experiences The Waldorf Astoria Beverly Hills.txt")</f>
        <v>Memorable Event Experiences The Waldorf Astoria Beverly Hills.txt</v>
      </c>
    </row>
    <row r="236" ht="112.5" customHeight="1">
      <c r="A236" s="2" t="s">
        <v>337</v>
      </c>
      <c r="B236" s="2" t="s">
        <v>411</v>
      </c>
      <c r="C236" s="1" t="str">
        <f>HYPERLINK("https://drive.google.com/file/d/1Ut0L0nJwJ0YUEGXTsNGzHu2kzOQqHMg1/view?usp=sharing", IMAGE("https://api.qrserver.com/v1/create-qr-code/?size=150x150&amp;data=https://drive.google.com/file/d/1Ut0L0nJwJ0YUEGXTsNGzHu2kzOQqHMg1/view?usp=sharing",1))</f>
        <v/>
      </c>
      <c r="D236" s="3" t="s">
        <v>412</v>
      </c>
      <c r="E236" s="1" t="str">
        <f>HYPERLINK("https://drive.google.com/file/d/1Ut0L0nJwJ0YUEGXTsNGzHu2kzOQqHMg1/view?usp=sharing","Robotic Art Rental The Waldorf Astoria Beverly Hills.rtf")</f>
        <v>Robotic Art Rental The Waldorf Astoria Beverly Hills.rtf</v>
      </c>
    </row>
    <row r="237" ht="112.5" customHeight="1">
      <c r="A237" s="2" t="s">
        <v>340</v>
      </c>
      <c r="B237" s="2" t="s">
        <v>413</v>
      </c>
      <c r="C237" s="1" t="str">
        <f>HYPERLINK("https://drive.google.com/file/d/1Tegn2XEsJk5xbckgevzmvW8vecAT1wya/view?usp=sharing", IMAGE("https://api.qrserver.com/v1/create-qr-code/?size=150x150&amp;data=https://drive.google.com/file/d/1Tegn2XEsJk5xbckgevzmvW8vecAT1wya/view?usp=sharing",1))</f>
        <v/>
      </c>
      <c r="D237" s="3" t="s">
        <v>414</v>
      </c>
      <c r="E237" s="1" t="str">
        <f>HYPERLINK("https://drive.google.com/file/d/1Tegn2XEsJk5xbckgevzmvW8vecAT1wya/view?usp=sharing","Robotic Art Rental The Waldorf Astoria Beverly Hills.txt")</f>
        <v>Robotic Art Rental The Waldorf Astoria Beverly Hills.txt</v>
      </c>
    </row>
    <row r="238" ht="112.5" customHeight="1">
      <c r="A238" s="2" t="s">
        <v>337</v>
      </c>
      <c r="B238" s="2" t="s">
        <v>415</v>
      </c>
      <c r="C238" s="1" t="str">
        <f>HYPERLINK("https://drive.google.com/file/d/1dzoDA7NrfVh8TDVJ-RFFcsTMN0BjWFBD/view?usp=sharing", IMAGE("https://api.qrserver.com/v1/create-qr-code/?size=150x150&amp;data=https://drive.google.com/file/d/1dzoDA7NrfVh8TDVJ-RFFcsTMN0BjWFBD/view?usp=sharing",1))</f>
        <v/>
      </c>
      <c r="D238" s="3" t="s">
        <v>416</v>
      </c>
      <c r="E238" s="1" t="str">
        <f>HYPERLINK("https://drive.google.com/file/d/1dzoDA7NrfVh8TDVJ-RFFcsTMN0BjWFBD/view?usp=sharing","Artificial Artist for Events The Waldorf Astoria Beverly Hills.rtf")</f>
        <v>Artificial Artist for Events The Waldorf Astoria Beverly Hills.rtf</v>
      </c>
    </row>
    <row r="239" ht="112.5" customHeight="1">
      <c r="A239" s="2" t="s">
        <v>340</v>
      </c>
      <c r="B239" s="2" t="s">
        <v>417</v>
      </c>
      <c r="C239" s="1" t="str">
        <f>HYPERLINK("https://drive.google.com/file/d/1SkdpCZHo3ufZKkMnGhYN8j2vr0auKmkt/view?usp=sharing", IMAGE("https://api.qrserver.com/v1/create-qr-code/?size=150x150&amp;data=https://drive.google.com/file/d/1SkdpCZHo3ufZKkMnGhYN8j2vr0auKmkt/view?usp=sharing",1))</f>
        <v/>
      </c>
      <c r="D239" s="3" t="s">
        <v>418</v>
      </c>
      <c r="E239" s="1" t="str">
        <f>HYPERLINK("https://drive.google.com/file/d/1SkdpCZHo3ufZKkMnGhYN8j2vr0auKmkt/view?usp=sharing","Artificial Artist for Events The Waldorf Astoria Beverly Hills.txt")</f>
        <v>Artificial Artist for Events The Waldorf Astoria Beverly Hills.txt</v>
      </c>
    </row>
    <row r="240" ht="112.5" customHeight="1">
      <c r="A240" s="2" t="s">
        <v>337</v>
      </c>
      <c r="B240" s="2" t="s">
        <v>419</v>
      </c>
      <c r="C240" s="1" t="str">
        <f>HYPERLINK("https://drive.google.com/file/d/1o8TlgNIi9GcB3pzlZn1ZytjzKeVcyC94/view?usp=sharing", IMAGE("https://api.qrserver.com/v1/create-qr-code/?size=150x150&amp;data=https://drive.google.com/file/d/1o8TlgNIi9GcB3pzlZn1ZytjzKeVcyC94/view?usp=sharing",1))</f>
        <v/>
      </c>
      <c r="D240" s="3" t="s">
        <v>420</v>
      </c>
      <c r="E240" s="1" t="str">
        <f>HYPERLINK("https://drive.google.com/file/d/1o8TlgNIi9GcB3pzlZn1ZytjzKeVcyC94/view?usp=sharing","Machine Intelligence Drawing Robot The Waldorf Astoria Beverly Hills.rtf")</f>
        <v>Machine Intelligence Drawing Robot The Waldorf Astoria Beverly Hills.rtf</v>
      </c>
    </row>
    <row r="241" ht="112.5" customHeight="1">
      <c r="A241" s="2" t="s">
        <v>340</v>
      </c>
      <c r="B241" s="2" t="s">
        <v>421</v>
      </c>
      <c r="C241" s="1" t="str">
        <f>HYPERLINK("https://drive.google.com/file/d/1wQTwk4J5uA9QwTFyepAJtp_zslXsRnmV/view?usp=sharing", IMAGE("https://api.qrserver.com/v1/create-qr-code/?size=150x150&amp;data=https://drive.google.com/file/d/1wQTwk4J5uA9QwTFyepAJtp_zslXsRnmV/view?usp=sharing",1))</f>
        <v/>
      </c>
      <c r="D241" s="3" t="s">
        <v>422</v>
      </c>
      <c r="E241" s="1" t="str">
        <f>HYPERLINK("https://drive.google.com/file/d/1wQTwk4J5uA9QwTFyepAJtp_zslXsRnmV/view?usp=sharing","Machine Intelligence Drawing Robot The Waldorf Astoria Beverly Hills.txt")</f>
        <v>Machine Intelligence Drawing Robot The Waldorf Astoria Beverly Hills.txt</v>
      </c>
    </row>
    <row r="242" ht="112.5" customHeight="1">
      <c r="A242" s="2" t="s">
        <v>311</v>
      </c>
      <c r="B242" s="2" t="s">
        <v>312</v>
      </c>
      <c r="C242" s="1" t="str">
        <f>HYPERLINK("https://drive.google.com/file/d/1h9P4FKLKE0cunCGrQUjhZJcV3Juoqamx/view?usp=sharing", IMAGE("https://api.qrserver.com/v1/create-qr-code/?size=150x150&amp;data=https://drive.google.com/file/d/1h9P4FKLKE0cunCGrQUjhZJcV3Juoqamx/view?usp=sharing",1))</f>
        <v/>
      </c>
      <c r="D242" s="3" t="s">
        <v>423</v>
      </c>
      <c r="E242" s="1" t="str">
        <f>HYPERLINK("https://drive.google.com/file/d/1h9P4FKLKE0cunCGrQUjhZJcV3Juoqamx/view?usp=sharing","A.I. Artificial Intelligence photo booth for rent los angeles-A.I. Artificial Intelligence photo booth for rent los angeles.ods")</f>
        <v>A.I. Artificial Intelligence photo booth for rent los angeles-A.I. Artificial Intelligence photo booth for rent los angeles.ods</v>
      </c>
    </row>
    <row r="243" ht="112.5" customHeight="1">
      <c r="A243" s="2" t="s">
        <v>311</v>
      </c>
      <c r="B243" s="2" t="s">
        <v>317</v>
      </c>
      <c r="C243" s="1" t="str">
        <f>HYPERLINK("https://drive.google.com/file/d/1_SN1O6eHLzOCgnR66D6j-dK68ufxlRMD/view?usp=sharing", IMAGE("https://api.qrserver.com/v1/create-qr-code/?size=150x150&amp;data=https://drive.google.com/file/d/1_SN1O6eHLzOCgnR66D6j-dK68ufxlRMD/view?usp=sharing",1))</f>
        <v/>
      </c>
      <c r="D243" s="3" t="s">
        <v>424</v>
      </c>
      <c r="E243" s="1" t="str">
        <f>HYPERLINK("https://drive.google.com/file/d/1_SN1O6eHLzOCgnR66D6j-dK68ufxlRMD/view?usp=sharing","A.I. Artificial Intelligence photo booth for rent los angeles-Keywords.ods")</f>
        <v>A.I. Artificial Intelligence photo booth for rent los angeles-Keywords.ods</v>
      </c>
    </row>
    <row r="244" ht="112.5" customHeight="1">
      <c r="A244" s="2" t="s">
        <v>311</v>
      </c>
      <c r="B244" s="2" t="s">
        <v>321</v>
      </c>
      <c r="C244" s="1" t="str">
        <f>HYPERLINK("https://drive.google.com/file/d/1fNgoHI65YBDgOaebAInpMkUMBqiiR_Qm/view?usp=sharing", IMAGE("https://api.qrserver.com/v1/create-qr-code/?size=150x150&amp;data=https://drive.google.com/file/d/1fNgoHI65YBDgOaebAInpMkUMBqiiR_Qm/view?usp=sharing",1))</f>
        <v/>
      </c>
      <c r="D244" s="3" t="s">
        <v>425</v>
      </c>
      <c r="E244" s="1" t="str">
        <f>HYPERLINK("https://drive.google.com/file/d/1fNgoHI65YBDgOaebAInpMkUMBqiiR_Qm/view?usp=sharing","A.I. Artificial Intelligence photo booth for rent los angeles-Content.ods")</f>
        <v>A.I. Artificial Intelligence photo booth for rent los angeles-Content.ods</v>
      </c>
    </row>
    <row r="245" ht="112.5" customHeight="1">
      <c r="A245" s="2" t="s">
        <v>311</v>
      </c>
      <c r="B245" s="2" t="s">
        <v>325</v>
      </c>
      <c r="C245" s="1" t="str">
        <f>HYPERLINK("https://drive.google.com/file/d/1uivsP9rL0RA5RggEV-1SUHB1vdu3GKQm/view?usp=sharing", IMAGE("https://api.qrserver.com/v1/create-qr-code/?size=150x150&amp;data=https://drive.google.com/file/d/1uivsP9rL0RA5RggEV-1SUHB1vdu3GKQm/view?usp=sharing",1))</f>
        <v/>
      </c>
      <c r="D245" s="3" t="s">
        <v>426</v>
      </c>
      <c r="E245" s="1" t="str">
        <f>HYPERLINK("https://drive.google.com/file/d/1uivsP9rL0RA5RggEV-1SUHB1vdu3GKQm/view?usp=sharing","A.I. Artificial Intelligence photo booth for rent los angeles-Calendar Events.ods")</f>
        <v>A.I. Artificial Intelligence photo booth for rent los angeles-Calendar Events.ods</v>
      </c>
    </row>
    <row r="246" ht="112.5" customHeight="1">
      <c r="A246" s="2" t="s">
        <v>311</v>
      </c>
      <c r="B246" s="2" t="s">
        <v>329</v>
      </c>
      <c r="C246" s="1" t="str">
        <f>HYPERLINK("https://drive.google.com/file/d/1xb2iCBf37OuCQBF-P6IuDV_Jk7hl3_qY/view?usp=sharing", IMAGE("https://api.qrserver.com/v1/create-qr-code/?size=150x150&amp;data=https://drive.google.com/file/d/1xb2iCBf37OuCQBF-P6IuDV_Jk7hl3_qY/view?usp=sharing",1))</f>
        <v/>
      </c>
      <c r="D246" s="3" t="s">
        <v>427</v>
      </c>
      <c r="E246" s="1" t="str">
        <f>HYPERLINK("https://drive.google.com/file/d/1xb2iCBf37OuCQBF-P6IuDV_Jk7hl3_qY/view?usp=sharing","A.I. Artificial Intelligence photo booth for rent los angeles-RSS Feeds.ods")</f>
        <v>A.I. Artificial Intelligence photo booth for rent los angeles-RSS Feeds.ods</v>
      </c>
    </row>
    <row r="247" ht="112.5" customHeight="1">
      <c r="A247" s="2" t="s">
        <v>311</v>
      </c>
      <c r="B247" s="2" t="s">
        <v>333</v>
      </c>
      <c r="C247" s="1" t="str">
        <f>HYPERLINK("https://drive.google.com/file/d/13-D5OGtTEblKieE0prtzW1nOAQ2KnuGJ/view?usp=sharing", IMAGE("https://api.qrserver.com/v1/create-qr-code/?size=150x150&amp;data=https://drive.google.com/file/d/13-D5OGtTEblKieE0prtzW1nOAQ2KnuGJ/view?usp=sharing",1))</f>
        <v/>
      </c>
      <c r="D247" s="3" t="s">
        <v>428</v>
      </c>
      <c r="E247" s="1" t="str">
        <f>HYPERLINK("https://drive.google.com/file/d/13-D5OGtTEblKieE0prtzW1nOAQ2KnuGJ/view?usp=sharing","A.I. Artificial Intelligence photo booth for rent los angeles-Iframe Embeds.ods")</f>
        <v>A.I. Artificial Intelligence photo booth for rent los angeles-Iframe Embeds.ods</v>
      </c>
    </row>
    <row r="248" ht="112.5" customHeight="1">
      <c r="A248" s="2" t="s">
        <v>429</v>
      </c>
      <c r="B248" s="2" t="s">
        <v>430</v>
      </c>
      <c r="C248" s="1" t="str">
        <f>HYPERLINK("https://drive.google.com/file/d/11yl1ArNkXhdWsNc0fKsSnmHxq6fxkjxa/view?usp=sharing", IMAGE("https://api.qrserver.com/v1/create-qr-code/?size=150x150&amp;data=https://drive.google.com/file/d/11yl1ArNkXhdWsNc0fKsSnmHxq6fxkjxa/view?usp=sharing",1))</f>
        <v/>
      </c>
      <c r="D248" s="3" t="s">
        <v>431</v>
      </c>
      <c r="E248" s="1" t="str">
        <f>HYPERLINK("https://drive.google.com/file/d/11yl1ArNkXhdWsNc0fKsSnmHxq6fxkjxa/view?usp=sharing","A.I. Artificial Intelligence photo booth for rent los angeles.pdf")</f>
        <v>A.I. Artificial Intelligence photo booth for rent los angeles.pdf</v>
      </c>
    </row>
    <row r="249" ht="112.5" customHeight="1">
      <c r="A249" s="2" t="s">
        <v>429</v>
      </c>
      <c r="B249" s="2" t="s">
        <v>432</v>
      </c>
      <c r="C249" s="1" t="str">
        <f>HYPERLINK("https://drive.google.com/file/d/1R7jC4ielc3kIe-tYYEG0ImBogpgjApEH/view?usp=sharing", IMAGE("https://api.qrserver.com/v1/create-qr-code/?size=150x150&amp;data=https://drive.google.com/file/d/1R7jC4ielc3kIe-tYYEG0ImBogpgjApEH/view?usp=sharing",1))</f>
        <v/>
      </c>
      <c r="D249" s="3" t="s">
        <v>433</v>
      </c>
      <c r="E249" s="1" t="str">
        <f>HYPERLINK("https://drive.google.com/file/d/1R7jC4ielc3kIe-tYYEG0ImBogpgjApEH/view?usp=sharing","hire an AI robotic sketch artist for events The Waldorf Astoria Beverly Hills.pdf")</f>
        <v>hire an AI robotic sketch artist for events The Waldorf Astoria Beverly Hills.pdf</v>
      </c>
    </row>
    <row r="250" ht="112.5" customHeight="1">
      <c r="A250" s="2" t="s">
        <v>429</v>
      </c>
      <c r="B250" s="2" t="s">
        <v>434</v>
      </c>
      <c r="C250" s="1" t="str">
        <f>HYPERLINK("https://drive.google.com/file/d/1cLifwZlZe5rSHi9AZ5P1HuLts1-5tMXQ/view?usp=sharing", IMAGE("https://api.qrserver.com/v1/create-qr-code/?size=150x150&amp;data=https://drive.google.com/file/d/1cLifwZlZe5rSHi9AZ5P1HuLts1-5tMXQ/view?usp=sharing",1))</f>
        <v/>
      </c>
      <c r="D250" s="3" t="s">
        <v>435</v>
      </c>
      <c r="E250" s="1" t="str">
        <f>HYPERLINK("https://drive.google.com/file/d/1cLifwZlZe5rSHi9AZ5P1HuLts1-5tMXQ/view?usp=sharing","Unique photo booth alternatives: AI robotic sketch artist The Waldorf Astoria Beverly Hills.pdf")</f>
        <v>Unique photo booth alternatives: AI robotic sketch artist The Waldorf Astoria Beverly Hills.pdf</v>
      </c>
    </row>
    <row r="251" ht="112.5" customHeight="1">
      <c r="A251" s="2" t="s">
        <v>429</v>
      </c>
      <c r="B251" s="2" t="s">
        <v>436</v>
      </c>
      <c r="C251" s="1" t="str">
        <f>HYPERLINK("https://drive.google.com/file/d/14BNX9jJQqVySx_GhFyq6g8vvdzvpxJ6x/view?usp=sharing", IMAGE("https://api.qrserver.com/v1/create-qr-code/?size=150x150&amp;data=https://drive.google.com/file/d/14BNX9jJQqVySx_GhFyq6g8vvdzvpxJ6x/view?usp=sharing",1))</f>
        <v/>
      </c>
      <c r="D251" s="3" t="s">
        <v>437</v>
      </c>
      <c r="E251" s="1" t="str">
        <f>HYPERLINK("https://drive.google.com/file/d/14BNX9jJQqVySx_GhFyq6g8vvdzvpxJ6x/view?usp=sharing","Robot Sketch Artist The Waldorf Astoria Beverly Hills.pdf")</f>
        <v>Robot Sketch Artist The Waldorf Astoria Beverly Hills.pdf</v>
      </c>
    </row>
    <row r="252" ht="112.5" customHeight="1">
      <c r="A252" s="2" t="s">
        <v>429</v>
      </c>
      <c r="B252" s="2" t="s">
        <v>438</v>
      </c>
      <c r="C252" s="1" t="str">
        <f>HYPERLINK("https://drive.google.com/file/d/1SKfz5JncrYuTwdfvRamy8GaxxYOeszLW/view?usp=sharing", IMAGE("https://api.qrserver.com/v1/create-qr-code/?size=150x150&amp;data=https://drive.google.com/file/d/1SKfz5JncrYuTwdfvRamy8GaxxYOeszLW/view?usp=sharing",1))</f>
        <v/>
      </c>
      <c r="D252" s="3" t="s">
        <v>439</v>
      </c>
      <c r="E252" s="1" t="str">
        <f>HYPERLINK("https://drive.google.com/file/d/1SKfz5JncrYuTwdfvRamy8GaxxYOeszLW/view?usp=sharing","Live AI Drawing The Waldorf Astoria Beverly Hills.pdf")</f>
        <v>Live AI Drawing The Waldorf Astoria Beverly Hills.pdf</v>
      </c>
    </row>
    <row r="253" ht="112.5" customHeight="1">
      <c r="A253" s="2" t="s">
        <v>429</v>
      </c>
      <c r="B253" s="2" t="s">
        <v>440</v>
      </c>
      <c r="C253" s="1" t="str">
        <f>HYPERLINK("https://drive.google.com/file/d/1U5pKN7IHhbvpH5UahDfqsQugkl1scbcO/view?usp=sharing", IMAGE("https://api.qrserver.com/v1/create-qr-code/?size=150x150&amp;data=https://drive.google.com/file/d/1U5pKN7IHhbvpH5UahDfqsQugkl1scbcO/view?usp=sharing",1))</f>
        <v/>
      </c>
      <c r="D253" s="3" t="s">
        <v>441</v>
      </c>
      <c r="E253" s="1" t="str">
        <f>HYPERLINK("https://drive.google.com/file/d/1U5pKN7IHhbvpH5UahDfqsQugkl1scbcO/view?usp=sharing","AI-Powered Portraits The Waldorf Astoria Beverly Hills.pdf")</f>
        <v>AI-Powered Portraits The Waldorf Astoria Beverly Hills.pdf</v>
      </c>
    </row>
    <row r="254" ht="112.5" customHeight="1">
      <c r="A254" s="2" t="s">
        <v>429</v>
      </c>
      <c r="B254" s="2" t="s">
        <v>442</v>
      </c>
      <c r="C254" s="1" t="str">
        <f>HYPERLINK("https://drive.google.com/file/d/1Rw_5a-s8LxNjg5vEzlZv8ph_jsP50SDY/view?usp=sharing", IMAGE("https://api.qrserver.com/v1/create-qr-code/?size=150x150&amp;data=https://drive.google.com/file/d/1Rw_5a-s8LxNjg5vEzlZv8ph_jsP50SDY/view?usp=sharing",1))</f>
        <v/>
      </c>
      <c r="D254" s="3" t="s">
        <v>443</v>
      </c>
      <c r="E254" s="1" t="str">
        <f>HYPERLINK("https://drive.google.com/file/d/1Rw_5a-s8LxNjg5vEzlZv8ph_jsP50SDY/view?usp=sharing","Live robotic artist for hire The Waldorf Astoria Beverly Hills.pdf")</f>
        <v>Live robotic artist for hire The Waldorf Astoria Beverly Hills.pdf</v>
      </c>
    </row>
    <row r="255" ht="112.5" customHeight="1">
      <c r="A255" s="2" t="s">
        <v>429</v>
      </c>
      <c r="B255" s="2" t="s">
        <v>444</v>
      </c>
      <c r="C255" s="1" t="str">
        <f>HYPERLINK("https://drive.google.com/file/d/1V3TLOlPGzYEJAOVP9O_ZMB5BNrB24OWF/view?usp=sharing", IMAGE("https://api.qrserver.com/v1/create-qr-code/?size=150x150&amp;data=https://drive.google.com/file/d/1V3TLOlPGzYEJAOVP9O_ZMB5BNrB24OWF/view?usp=sharing",1))</f>
        <v/>
      </c>
      <c r="D255" s="3" t="s">
        <v>445</v>
      </c>
      <c r="E255" s="1" t="str">
        <f>HYPERLINK("https://drive.google.com/file/d/1V3TLOlPGzYEJAOVP9O_ZMB5BNrB24OWF/view?usp=sharing","AI-powered drawing robot The Waldorf Astoria Beverly Hills.pdf")</f>
        <v>AI-powered drawing robot The Waldorf Astoria Beverly Hills.pdf</v>
      </c>
    </row>
    <row r="256" ht="112.5" customHeight="1">
      <c r="A256" s="2" t="s">
        <v>429</v>
      </c>
      <c r="B256" s="2" t="s">
        <v>446</v>
      </c>
      <c r="C256" s="1" t="str">
        <f>HYPERLINK("https://drive.google.com/file/d/1A1xDv8jmWhLQsRrrKmlEUmZ1Om2MxcFW/view?usp=sharing", IMAGE("https://api.qrserver.com/v1/create-qr-code/?size=150x150&amp;data=https://drive.google.com/file/d/1A1xDv8jmWhLQsRrrKmlEUmZ1Om2MxcFW/view?usp=sharing",1))</f>
        <v/>
      </c>
      <c r="D256" s="3" t="s">
        <v>447</v>
      </c>
      <c r="E256" s="1" t="str">
        <f>HYPERLINK("https://drive.google.com/file/d/1A1xDv8jmWhLQsRrrKmlEUmZ1Om2MxcFW/view?usp=sharing","AI-powered brand activations The Waldorf Astoria Beverly Hills.pdf")</f>
        <v>AI-powered brand activations The Waldorf Astoria Beverly Hills.pdf</v>
      </c>
    </row>
    <row r="257" ht="112.5" customHeight="1">
      <c r="A257" s="2" t="s">
        <v>429</v>
      </c>
      <c r="B257" s="2" t="s">
        <v>448</v>
      </c>
      <c r="C257" s="1" t="str">
        <f>HYPERLINK("https://drive.google.com/file/d/1EVjF7ZHDpqVcgUolSkTUBwoQ4nXMEwaZ/view?usp=sharing", IMAGE("https://api.qrserver.com/v1/create-qr-code/?size=150x150&amp;data=https://drive.google.com/file/d/1EVjF7ZHDpqVcgUolSkTUBwoQ4nXMEwaZ/view?usp=sharing",1))</f>
        <v/>
      </c>
      <c r="D257" s="3" t="s">
        <v>449</v>
      </c>
      <c r="E257" s="1" t="str">
        <f>HYPERLINK("https://drive.google.com/file/d/1EVjF7ZHDpqVcgUolSkTUBwoQ4nXMEwaZ/view?usp=sharing","AI-generated live sketches The Waldorf Astoria Beverly Hills.pdf")</f>
        <v>AI-generated live sketches The Waldorf Astoria Beverly Hills.pdf</v>
      </c>
    </row>
    <row r="258" ht="112.5" customHeight="1">
      <c r="A258" s="2" t="s">
        <v>429</v>
      </c>
      <c r="B258" s="2" t="s">
        <v>450</v>
      </c>
      <c r="C258" s="1" t="str">
        <f>HYPERLINK("https://drive.google.com/file/d/19D0a6UvTgwV96M0TfSrHlJ2ShHlOvRKt/view?usp=sharing", IMAGE("https://api.qrserver.com/v1/create-qr-code/?size=150x150&amp;data=https://drive.google.com/file/d/19D0a6UvTgwV96M0TfSrHlJ2ShHlOvRKt/view?usp=sharing",1))</f>
        <v/>
      </c>
      <c r="D258" s="3" t="s">
        <v>451</v>
      </c>
      <c r="E258" s="1" t="str">
        <f>HYPERLINK("https://drive.google.com/file/d/19D0a6UvTgwV96M0TfSrHlJ2ShHlOvRKt/view?usp=sharing","Interactive robot artist for events The Waldorf Astoria Beverly Hills.pdf")</f>
        <v>Interactive robot artist for events The Waldorf Astoria Beverly Hills.pdf</v>
      </c>
    </row>
    <row r="259" ht="112.5" customHeight="1">
      <c r="A259" s="2" t="s">
        <v>429</v>
      </c>
      <c r="B259" s="2" t="s">
        <v>452</v>
      </c>
      <c r="C259" s="1" t="str">
        <f>HYPERLINK("https://drive.google.com/file/d/1giHXFZ4Oiqrk0gz8AOzLc5U96a9apUz1/view?usp=sharing", IMAGE("https://api.qrserver.com/v1/create-qr-code/?size=150x150&amp;data=https://drive.google.com/file/d/1giHXFZ4Oiqrk0gz8AOzLc5U96a9apUz1/view?usp=sharing",1))</f>
        <v/>
      </c>
      <c r="D259" s="3" t="s">
        <v>453</v>
      </c>
      <c r="E259" s="1" t="str">
        <f>HYPERLINK("https://drive.google.com/file/d/1giHXFZ4Oiqrk0gz8AOzLc5U96a9apUz1/view?usp=sharing","Southern California Event Technology The Waldorf Astoria Beverly Hills.pdf")</f>
        <v>Southern California Event Technology The Waldorf Astoria Beverly Hills.pdf</v>
      </c>
    </row>
    <row r="260" ht="112.5" customHeight="1">
      <c r="A260" s="2" t="s">
        <v>429</v>
      </c>
      <c r="B260" s="2" t="s">
        <v>454</v>
      </c>
      <c r="C260" s="1" t="str">
        <f>HYPERLINK("https://drive.google.com/file/d/1QFKJ4CCMoUpVe9SEUkZ3iZR7kJVxXeHO/view?usp=sharing", IMAGE("https://api.qrserver.com/v1/create-qr-code/?size=150x150&amp;data=https://drive.google.com/file/d/1QFKJ4CCMoUpVe9SEUkZ3iZR7kJVxXeHO/view?usp=sharing",1))</f>
        <v/>
      </c>
      <c r="D260" s="3" t="s">
        <v>455</v>
      </c>
      <c r="E260" s="1" t="str">
        <f>HYPERLINK("https://drive.google.com/file/d/1QFKJ4CCMoUpVe9SEUkZ3iZR7kJVxXeHO/view?usp=sharing","Automated Caricature Machine The Waldorf Astoria Beverly Hills.pdf")</f>
        <v>Automated Caricature Machine The Waldorf Astoria Beverly Hills.pdf</v>
      </c>
    </row>
    <row r="261" ht="112.5" customHeight="1">
      <c r="A261" s="2" t="s">
        <v>429</v>
      </c>
      <c r="B261" s="2" t="s">
        <v>456</v>
      </c>
      <c r="C261" s="1" t="str">
        <f>HYPERLINK("https://drive.google.com/file/d/1KEJ-SIe9eqg62baKuoa_r41ixpQ_u_By/view?usp=sharing", IMAGE("https://api.qrserver.com/v1/create-qr-code/?size=150x150&amp;data=https://drive.google.com/file/d/1KEJ-SIe9eqg62baKuoa_r41ixpQ_u_By/view?usp=sharing",1))</f>
        <v/>
      </c>
      <c r="D261" s="3" t="s">
        <v>457</v>
      </c>
      <c r="E261" s="1" t="str">
        <f>HYPERLINK("https://drive.google.com/file/d/1KEJ-SIe9eqg62baKuoa_r41ixpQ_u_By/view?usp=sharing","Live Digital Artist Robot The Waldorf Astoria Beverly Hills.pdf")</f>
        <v>Live Digital Artist Robot The Waldorf Astoria Beverly Hills.pdf</v>
      </c>
    </row>
    <row r="262" ht="112.5" customHeight="1">
      <c r="A262" s="2" t="s">
        <v>429</v>
      </c>
      <c r="B262" s="2" t="s">
        <v>458</v>
      </c>
      <c r="C262" s="1" t="str">
        <f>HYPERLINK("https://drive.google.com/file/d/1ESZhgx4-wrrDio_9d7tvV1SYbR7R6D9J/view?usp=sharing", IMAGE("https://api.qrserver.com/v1/create-qr-code/?size=150x150&amp;data=https://drive.google.com/file/d/1ESZhgx4-wrrDio_9d7tvV1SYbR7R6D9J/view?usp=sharing",1))</f>
        <v/>
      </c>
      <c r="D262" s="3" t="s">
        <v>459</v>
      </c>
      <c r="E262" s="1" t="str">
        <f>HYPERLINK("https://drive.google.com/file/d/1ESZhgx4-wrrDio_9d7tvV1SYbR7R6D9J/view?usp=sharing","AI-Generated Caricatures The Waldorf Astoria Beverly Hills.pdf")</f>
        <v>AI-Generated Caricatures The Waldorf Astoria Beverly Hills.pdf</v>
      </c>
    </row>
    <row r="263" ht="112.5" customHeight="1">
      <c r="A263" s="2" t="s">
        <v>429</v>
      </c>
      <c r="B263" s="2" t="s">
        <v>460</v>
      </c>
      <c r="C263" s="1" t="str">
        <f>HYPERLINK("https://drive.google.com/file/d/1OhpnjskBmqaJMSzOo_rntesGyZClGndB/view?usp=sharing", IMAGE("https://api.qrserver.com/v1/create-qr-code/?size=150x150&amp;data=https://drive.google.com/file/d/1OhpnjskBmqaJMSzOo_rntesGyZClGndB/view?usp=sharing",1))</f>
        <v/>
      </c>
      <c r="D263" s="3" t="s">
        <v>461</v>
      </c>
      <c r="E263" s="1" t="str">
        <f>HYPERLINK("https://drive.google.com/file/d/1OhpnjskBmqaJMSzOo_rntesGyZClGndB/view?usp=sharing","Artificial Intelligence Art for Events The Waldorf Astoria Beverly Hills.pdf")</f>
        <v>Artificial Intelligence Art for Events The Waldorf Astoria Beverly Hills.pdf</v>
      </c>
    </row>
    <row r="264" ht="112.5" customHeight="1">
      <c r="A264" s="2" t="s">
        <v>429</v>
      </c>
      <c r="B264" s="2" t="s">
        <v>462</v>
      </c>
      <c r="C264" s="1" t="str">
        <f>HYPERLINK("https://drive.google.com/file/d/1yap7s47m0JvzziFei9g04D5ChC0uTCD7/view?usp=sharing", IMAGE("https://api.qrserver.com/v1/create-qr-code/?size=150x150&amp;data=https://drive.google.com/file/d/1yap7s47m0JvzziFei9g04D5ChC0uTCD7/view?usp=sharing",1))</f>
        <v/>
      </c>
      <c r="D264" s="3" t="s">
        <v>463</v>
      </c>
      <c r="E264" s="1" t="str">
        <f>HYPERLINK("https://drive.google.com/file/d/1yap7s47m0JvzziFei9g04D5ChC0uTCD7/view?usp=sharing","Innovative Event Attractions The Waldorf Astoria Beverly Hills.pdf")</f>
        <v>Innovative Event Attractions The Waldorf Astoria Beverly Hills.pdf</v>
      </c>
    </row>
    <row r="265" ht="112.5" customHeight="1">
      <c r="A265" s="2" t="s">
        <v>429</v>
      </c>
      <c r="B265" s="2" t="s">
        <v>464</v>
      </c>
      <c r="C265" s="1" t="str">
        <f>HYPERLINK("https://drive.google.com/file/d/1eDYH6bh-hkg1CFn7RHeT_Kt7snDLP3t-/view?usp=sharing", IMAGE("https://api.qrserver.com/v1/create-qr-code/?size=150x150&amp;data=https://drive.google.com/file/d/1eDYH6bh-hkg1CFn7RHeT_Kt7snDLP3t-/view?usp=sharing",1))</f>
        <v/>
      </c>
      <c r="D265" s="3" t="s">
        <v>465</v>
      </c>
      <c r="E265" s="1" t="str">
        <f>HYPERLINK("https://drive.google.com/file/d/1eDYH6bh-hkg1CFn7RHeT_Kt7snDLP3t-/view?usp=sharing","Memorable Event Experiences The Waldorf Astoria Beverly Hills.pdf")</f>
        <v>Memorable Event Experiences The Waldorf Astoria Beverly Hills.pdf</v>
      </c>
    </row>
    <row r="266" ht="112.5" customHeight="1">
      <c r="A266" s="2" t="s">
        <v>429</v>
      </c>
      <c r="B266" s="2" t="s">
        <v>466</v>
      </c>
      <c r="C266" s="1" t="str">
        <f>HYPERLINK("https://drive.google.com/file/d/1Eotebi-Q5bebxPTYsT-47C1tx5cORgKT/view?usp=sharing", IMAGE("https://api.qrserver.com/v1/create-qr-code/?size=150x150&amp;data=https://drive.google.com/file/d/1Eotebi-Q5bebxPTYsT-47C1tx5cORgKT/view?usp=sharing",1))</f>
        <v/>
      </c>
      <c r="D266" s="3" t="s">
        <v>467</v>
      </c>
      <c r="E266" s="1" t="str">
        <f>HYPERLINK("https://drive.google.com/file/d/1Eotebi-Q5bebxPTYsT-47C1tx5cORgKT/view?usp=sharing","Robotic Art Rental The Waldorf Astoria Beverly Hills.pdf")</f>
        <v>Robotic Art Rental The Waldorf Astoria Beverly Hills.pdf</v>
      </c>
    </row>
    <row r="267" ht="112.5" customHeight="1">
      <c r="A267" s="2" t="s">
        <v>429</v>
      </c>
      <c r="B267" s="2" t="s">
        <v>468</v>
      </c>
      <c r="C267" s="1" t="str">
        <f>HYPERLINK("https://drive.google.com/file/d/1ITuGBWPqeX3G8f3sQg5-j543BFagIf1-/view?usp=sharing", IMAGE("https://api.qrserver.com/v1/create-qr-code/?size=150x150&amp;data=https://drive.google.com/file/d/1ITuGBWPqeX3G8f3sQg5-j543BFagIf1-/view?usp=sharing",1))</f>
        <v/>
      </c>
      <c r="D267" s="3" t="s">
        <v>469</v>
      </c>
      <c r="E267" s="1" t="str">
        <f>HYPERLINK("https://drive.google.com/file/d/1ITuGBWPqeX3G8f3sQg5-j543BFagIf1-/view?usp=sharing","Artificial Artist for Events The Waldorf Astoria Beverly Hills.pdf")</f>
        <v>Artificial Artist for Events The Waldorf Astoria Beverly Hills.pdf</v>
      </c>
    </row>
    <row r="268" ht="112.5" customHeight="1">
      <c r="A268" s="2" t="s">
        <v>429</v>
      </c>
      <c r="B268" s="2" t="s">
        <v>470</v>
      </c>
      <c r="C268" s="1" t="str">
        <f>HYPERLINK("https://drive.google.com/file/d/12YL44iz6LCzYErr5L4x4Sqt6Hynon3Js/view?usp=sharing", IMAGE("https://api.qrserver.com/v1/create-qr-code/?size=150x150&amp;data=https://drive.google.com/file/d/12YL44iz6LCzYErr5L4x4Sqt6Hynon3Js/view?usp=sharing",1))</f>
        <v/>
      </c>
      <c r="D268" s="3" t="s">
        <v>471</v>
      </c>
      <c r="E268" s="1" t="str">
        <f>HYPERLINK("https://drive.google.com/file/d/12YL44iz6LCzYErr5L4x4Sqt6Hynon3Js/view?usp=sharing","Machine Intelligence Drawing Robot The Waldorf Astoria Beverly Hills.pdf")</f>
        <v>Machine Intelligence Drawing Robot The Waldorf Astoria Beverly Hills.pdf</v>
      </c>
    </row>
    <row r="269" ht="112.5" customHeight="1">
      <c r="A269" s="2" t="s">
        <v>429</v>
      </c>
      <c r="B269" s="2" t="s">
        <v>472</v>
      </c>
      <c r="C269" s="1" t="str">
        <f>HYPERLINK("https://drive.google.com/file/d/1CN_W0hzSeByyBrvdbAJwcDZGcTOWkDOH/view?usp=sharing", IMAGE("https://api.qrserver.com/v1/create-qr-code/?size=150x150&amp;data=https://drive.google.com/file/d/1CN_W0hzSeByyBrvdbAJwcDZGcTOWkDOH/view?usp=sharing",1))</f>
        <v/>
      </c>
      <c r="D269" s="3" t="s">
        <v>473</v>
      </c>
      <c r="E269" s="1" t="str">
        <f>HYPERLINK("https://drive.google.com/file/d/1CN_W0hzSeByyBrvdbAJwcDZGcTOWkDOH/view?usp=sharing","A.I. Artificial Intelligence photo booth for rent los angeles-A.I. Artificial Intelligence photo booth for rent los angeles.pdf")</f>
        <v>A.I. Artificial Intelligence photo booth for rent los angeles-A.I. Artificial Intelligence photo booth for rent los angeles.pdf</v>
      </c>
    </row>
    <row r="270" ht="112.5" customHeight="1">
      <c r="A270" s="2" t="s">
        <v>429</v>
      </c>
      <c r="B270" s="2" t="s">
        <v>474</v>
      </c>
      <c r="C270" s="1" t="str">
        <f>HYPERLINK("https://drive.google.com/file/d/1TmWN_0E6AZsyqbymnn1XhsdLeD3aa1VV/view?usp=sharing", IMAGE("https://api.qrserver.com/v1/create-qr-code/?size=150x150&amp;data=https://drive.google.com/file/d/1TmWN_0E6AZsyqbymnn1XhsdLeD3aa1VV/view?usp=sharing",1))</f>
        <v/>
      </c>
      <c r="D270" s="3" t="s">
        <v>475</v>
      </c>
      <c r="E270" s="1" t="str">
        <f>HYPERLINK("https://drive.google.com/file/d/1TmWN_0E6AZsyqbymnn1XhsdLeD3aa1VV/view?usp=sharing","A.I. Artificial Intelligence photo booth for rent los angeles-Keywords.pdf")</f>
        <v>A.I. Artificial Intelligence photo booth for rent los angeles-Keywords.pdf</v>
      </c>
    </row>
    <row r="271" ht="112.5" customHeight="1">
      <c r="A271" s="2" t="s">
        <v>429</v>
      </c>
      <c r="B271" s="2" t="s">
        <v>476</v>
      </c>
      <c r="C271" s="1" t="str">
        <f>HYPERLINK("https://drive.google.com/file/d/1OjHu6ObjEXvRXam2_hVQGaIUekuzi6B_/view?usp=sharing", IMAGE("https://api.qrserver.com/v1/create-qr-code/?size=150x150&amp;data=https://drive.google.com/file/d/1OjHu6ObjEXvRXam2_hVQGaIUekuzi6B_/view?usp=sharing",1))</f>
        <v/>
      </c>
      <c r="D271" s="3" t="s">
        <v>477</v>
      </c>
      <c r="E271" s="1" t="str">
        <f>HYPERLINK("https://drive.google.com/file/d/1OjHu6ObjEXvRXam2_hVQGaIUekuzi6B_/view?usp=sharing","A.I. Artificial Intelligence photo booth for rent los angeles-Content.pdf")</f>
        <v>A.I. Artificial Intelligence photo booth for rent los angeles-Content.pdf</v>
      </c>
    </row>
    <row r="272" ht="112.5" customHeight="1">
      <c r="A272" s="2" t="s">
        <v>429</v>
      </c>
      <c r="B272" s="2" t="s">
        <v>478</v>
      </c>
      <c r="C272" s="1" t="str">
        <f>HYPERLINK("https://drive.google.com/file/d/1F54wJFyM-hEqTLRgX2ExpTMO1ZVQFiRr/view?usp=sharing", IMAGE("https://api.qrserver.com/v1/create-qr-code/?size=150x150&amp;data=https://drive.google.com/file/d/1F54wJFyM-hEqTLRgX2ExpTMO1ZVQFiRr/view?usp=sharing",1))</f>
        <v/>
      </c>
      <c r="D272" s="3" t="s">
        <v>479</v>
      </c>
      <c r="E272" s="1" t="str">
        <f>HYPERLINK("https://drive.google.com/file/d/1F54wJFyM-hEqTLRgX2ExpTMO1ZVQFiRr/view?usp=sharing","A.I. Artificial Intelligence photo booth for rent los angeles-Calendar Events.pdf")</f>
        <v>A.I. Artificial Intelligence photo booth for rent los angeles-Calendar Events.pdf</v>
      </c>
    </row>
    <row r="273" ht="112.5" customHeight="1">
      <c r="A273" s="2" t="s">
        <v>429</v>
      </c>
      <c r="B273" s="2" t="s">
        <v>480</v>
      </c>
      <c r="C273" s="1" t="str">
        <f>HYPERLINK("https://drive.google.com/file/d/1VFRbNfwHLe-DUBj3QSiy_ygI3JUqPtjo/view?usp=sharing", IMAGE("https://api.qrserver.com/v1/create-qr-code/?size=150x150&amp;data=https://drive.google.com/file/d/1VFRbNfwHLe-DUBj3QSiy_ygI3JUqPtjo/view?usp=sharing",1))</f>
        <v/>
      </c>
      <c r="D273" s="3" t="s">
        <v>481</v>
      </c>
      <c r="E273" s="1" t="str">
        <f>HYPERLINK("https://drive.google.com/file/d/1VFRbNfwHLe-DUBj3QSiy_ygI3JUqPtjo/view?usp=sharing","A.I. Artificial Intelligence photo booth for rent los angeles-RSS Feeds.pdf")</f>
        <v>A.I. Artificial Intelligence photo booth for rent los angeles-RSS Feeds.pdf</v>
      </c>
    </row>
    <row r="274" ht="112.5" customHeight="1">
      <c r="A274" s="2" t="s">
        <v>429</v>
      </c>
      <c r="B274" s="2" t="s">
        <v>482</v>
      </c>
      <c r="C274" s="1" t="str">
        <f>HYPERLINK("https://drive.google.com/file/d/1OSgZJbg4ZkoxOQ-zrjEpWkyHIzG0QmzD/view?usp=sharing", IMAGE("https://api.qrserver.com/v1/create-qr-code/?size=150x150&amp;data=https://drive.google.com/file/d/1OSgZJbg4ZkoxOQ-zrjEpWkyHIzG0QmzD/view?usp=sharing",1))</f>
        <v/>
      </c>
      <c r="D274" s="3" t="s">
        <v>483</v>
      </c>
      <c r="E274" s="1" t="str">
        <f>HYPERLINK("https://drive.google.com/file/d/1OSgZJbg4ZkoxOQ-zrjEpWkyHIzG0QmzD/view?usp=sharing","A.I. Artificial Intelligence photo booth for rent los angeles-Iframe Embeds.pdf")</f>
        <v>A.I. Artificial Intelligence photo booth for rent los angeles-Iframe Embeds.pdf</v>
      </c>
    </row>
    <row r="275" ht="112.5" customHeight="1">
      <c r="A275" s="2" t="s">
        <v>484</v>
      </c>
      <c r="B275" s="2" t="s">
        <v>485</v>
      </c>
      <c r="C275" s="1" t="str">
        <f>HYPERLINK("https://docs.google.com/document/d/1namhyv2yDZ4mwV663sY0rqHwoyguMz4S/edit?usp=sharing&amp;ouid=115602453726005426174&amp;rtpof=true&amp;sd=true", IMAGE("https://api.qrserver.com/v1/create-qr-code/?size=150x150&amp;data=https://docs.google.com/document/d/1namhyv2yDZ4mwV663sY0rqHwoyguMz4S/edit?usp=sharing&amp;ouid=115602453726005426174&amp;rtpof=true&amp;sd=true",1))</f>
        <v/>
      </c>
      <c r="D275" s="3" t="s">
        <v>486</v>
      </c>
      <c r="E275" s="1" t="str">
        <f>HYPERLINK("https://docs.google.com/document/d/1namhyv2yDZ4mwV663sY0rqHwoyguMz4S/edit?usp=sharing&amp;ouid=115602453726005426174&amp;rtpof=true&amp;sd=true","A.I. Artificial Intelligence photo booth for rent los angeles.docx")</f>
        <v>A.I. Artificial Intelligence photo booth for rent los angeles.docx</v>
      </c>
    </row>
    <row r="276" ht="112.5" customHeight="1">
      <c r="A276" s="2" t="s">
        <v>484</v>
      </c>
      <c r="B276" s="2" t="s">
        <v>487</v>
      </c>
      <c r="C276" s="1" t="str">
        <f>HYPERLINK("https://docs.google.com/document/d/1q10THCrkk4zTLZGZ2VSzjXgb75LkXX_A/edit?usp=sharing&amp;ouid=115602453726005426174&amp;rtpof=true&amp;sd=true", IMAGE("https://api.qrserver.com/v1/create-qr-code/?size=150x150&amp;data=https://docs.google.com/document/d/1q10THCrkk4zTLZGZ2VSzjXgb75LkXX_A/edit?usp=sharing&amp;ouid=115602453726005426174&amp;rtpof=true&amp;sd=true",1))</f>
        <v/>
      </c>
      <c r="D276" s="3" t="s">
        <v>488</v>
      </c>
      <c r="E276" s="1" t="str">
        <f>HYPERLINK("https://docs.google.com/document/d/1q10THCrkk4zTLZGZ2VSzjXgb75LkXX_A/edit?usp=sharing&amp;ouid=115602453726005426174&amp;rtpof=true&amp;sd=true","hire an AI robotic sketch artist for events The Waldorf Astoria Beverly Hills.docx")</f>
        <v>hire an AI robotic sketch artist for events The Waldorf Astoria Beverly Hills.docx</v>
      </c>
    </row>
    <row r="277" ht="112.5" customHeight="1">
      <c r="A277" s="2" t="s">
        <v>484</v>
      </c>
      <c r="B277" s="2" t="s">
        <v>489</v>
      </c>
      <c r="C277" s="1" t="str">
        <f>HYPERLINK("https://docs.google.com/document/d/1-CoSmfZX2S04L8yFR8-pLmPwhOBZT6BV/edit?usp=sharing&amp;ouid=115602453726005426174&amp;rtpof=true&amp;sd=true", IMAGE("https://api.qrserver.com/v1/create-qr-code/?size=150x150&amp;data=https://docs.google.com/document/d/1-CoSmfZX2S04L8yFR8-pLmPwhOBZT6BV/edit?usp=sharing&amp;ouid=115602453726005426174&amp;rtpof=true&amp;sd=true",1))</f>
        <v/>
      </c>
      <c r="D277" s="3" t="s">
        <v>490</v>
      </c>
      <c r="E277" s="1" t="str">
        <f>HYPERLINK("https://docs.google.com/document/d/1-CoSmfZX2S04L8yFR8-pLmPwhOBZT6BV/edit?usp=sharing&amp;ouid=115602453726005426174&amp;rtpof=true&amp;sd=true","Unique photo booth alternatives: AI robotic sketch artist The Waldorf Astoria Beverly Hills.docx")</f>
        <v>Unique photo booth alternatives: AI robotic sketch artist The Waldorf Astoria Beverly Hills.docx</v>
      </c>
    </row>
    <row r="278" ht="112.5" customHeight="1">
      <c r="A278" s="2" t="s">
        <v>484</v>
      </c>
      <c r="B278" s="2" t="s">
        <v>491</v>
      </c>
      <c r="C278" s="1" t="str">
        <f>HYPERLINK("https://docs.google.com/document/d/1Z7tChW4G0Wq6UEHY8Ivn4Hq-s4H4RN0B/edit?usp=sharing&amp;ouid=115602453726005426174&amp;rtpof=true&amp;sd=true", IMAGE("https://api.qrserver.com/v1/create-qr-code/?size=150x150&amp;data=https://docs.google.com/document/d/1Z7tChW4G0Wq6UEHY8Ivn4Hq-s4H4RN0B/edit?usp=sharing&amp;ouid=115602453726005426174&amp;rtpof=true&amp;sd=true",1))</f>
        <v/>
      </c>
      <c r="D278" s="3" t="s">
        <v>492</v>
      </c>
      <c r="E278" s="1" t="str">
        <f>HYPERLINK("https://docs.google.com/document/d/1Z7tChW4G0Wq6UEHY8Ivn4Hq-s4H4RN0B/edit?usp=sharing&amp;ouid=115602453726005426174&amp;rtpof=true&amp;sd=true","Robot Sketch Artist The Waldorf Astoria Beverly Hills.docx")</f>
        <v>Robot Sketch Artist The Waldorf Astoria Beverly Hills.docx</v>
      </c>
    </row>
    <row r="279" ht="112.5" customHeight="1">
      <c r="A279" s="2" t="s">
        <v>484</v>
      </c>
      <c r="B279" s="2" t="s">
        <v>493</v>
      </c>
      <c r="C279" s="1" t="str">
        <f>HYPERLINK("https://docs.google.com/document/d/1AXeXDxAS8rPADoNK-KSCZtsYFBvJyZAI/edit?usp=sharing&amp;ouid=115602453726005426174&amp;rtpof=true&amp;sd=true", IMAGE("https://api.qrserver.com/v1/create-qr-code/?size=150x150&amp;data=https://docs.google.com/document/d/1AXeXDxAS8rPADoNK-KSCZtsYFBvJyZAI/edit?usp=sharing&amp;ouid=115602453726005426174&amp;rtpof=true&amp;sd=true",1))</f>
        <v/>
      </c>
      <c r="D279" s="3" t="s">
        <v>494</v>
      </c>
      <c r="E279" s="1" t="str">
        <f>HYPERLINK("https://docs.google.com/document/d/1AXeXDxAS8rPADoNK-KSCZtsYFBvJyZAI/edit?usp=sharing&amp;ouid=115602453726005426174&amp;rtpof=true&amp;sd=true","Live AI Drawing The Waldorf Astoria Beverly Hills.docx")</f>
        <v>Live AI Drawing The Waldorf Astoria Beverly Hills.docx</v>
      </c>
    </row>
    <row r="280" ht="112.5" customHeight="1">
      <c r="A280" s="2" t="s">
        <v>484</v>
      </c>
      <c r="B280" s="2" t="s">
        <v>495</v>
      </c>
      <c r="C280" s="1" t="str">
        <f>HYPERLINK("https://docs.google.com/document/d/1jAw-hFfyptFdo--uWZWHnNtd7tu_z4Bn/edit?usp=sharing&amp;ouid=115602453726005426174&amp;rtpof=true&amp;sd=true", IMAGE("https://api.qrserver.com/v1/create-qr-code/?size=150x150&amp;data=https://docs.google.com/document/d/1jAw-hFfyptFdo--uWZWHnNtd7tu_z4Bn/edit?usp=sharing&amp;ouid=115602453726005426174&amp;rtpof=true&amp;sd=true",1))</f>
        <v/>
      </c>
      <c r="D280" s="3" t="s">
        <v>496</v>
      </c>
      <c r="E280" s="1" t="str">
        <f>HYPERLINK("https://docs.google.com/document/d/1jAw-hFfyptFdo--uWZWHnNtd7tu_z4Bn/edit?usp=sharing&amp;ouid=115602453726005426174&amp;rtpof=true&amp;sd=true","AI-Powered Portraits The Waldorf Astoria Beverly Hills.docx")</f>
        <v>AI-Powered Portraits The Waldorf Astoria Beverly Hills.docx</v>
      </c>
    </row>
    <row r="281" ht="112.5" customHeight="1">
      <c r="A281" s="2" t="s">
        <v>484</v>
      </c>
      <c r="B281" s="2" t="s">
        <v>497</v>
      </c>
      <c r="C281" s="1" t="str">
        <f>HYPERLINK("https://docs.google.com/document/d/12LCT42mwDrlQ3N7InhYfLYyqzcv-zVM5/edit?usp=sharing&amp;ouid=115602453726005426174&amp;rtpof=true&amp;sd=true", IMAGE("https://api.qrserver.com/v1/create-qr-code/?size=150x150&amp;data=https://docs.google.com/document/d/12LCT42mwDrlQ3N7InhYfLYyqzcv-zVM5/edit?usp=sharing&amp;ouid=115602453726005426174&amp;rtpof=true&amp;sd=true",1))</f>
        <v/>
      </c>
      <c r="D281" s="3" t="s">
        <v>498</v>
      </c>
      <c r="E281" s="1" t="str">
        <f>HYPERLINK("https://docs.google.com/document/d/12LCT42mwDrlQ3N7InhYfLYyqzcv-zVM5/edit?usp=sharing&amp;ouid=115602453726005426174&amp;rtpof=true&amp;sd=true","Live robotic artist for hire The Waldorf Astoria Beverly Hills.docx")</f>
        <v>Live robotic artist for hire The Waldorf Astoria Beverly Hills.docx</v>
      </c>
    </row>
    <row r="282" ht="112.5" customHeight="1">
      <c r="A282" s="2" t="s">
        <v>484</v>
      </c>
      <c r="B282" s="2" t="s">
        <v>499</v>
      </c>
      <c r="C282" s="1" t="str">
        <f>HYPERLINK("https://docs.google.com/document/d/1zmAzf1NprCL063VECLmUAo9cEjySsHgs/edit?usp=sharing&amp;ouid=115602453726005426174&amp;rtpof=true&amp;sd=true", IMAGE("https://api.qrserver.com/v1/create-qr-code/?size=150x150&amp;data=https://docs.google.com/document/d/1zmAzf1NprCL063VECLmUAo9cEjySsHgs/edit?usp=sharing&amp;ouid=115602453726005426174&amp;rtpof=true&amp;sd=true",1))</f>
        <v/>
      </c>
      <c r="D282" s="3" t="s">
        <v>500</v>
      </c>
      <c r="E282" s="1" t="str">
        <f>HYPERLINK("https://docs.google.com/document/d/1zmAzf1NprCL063VECLmUAo9cEjySsHgs/edit?usp=sharing&amp;ouid=115602453726005426174&amp;rtpof=true&amp;sd=true","AI-powered drawing robot The Waldorf Astoria Beverly Hills.docx")</f>
        <v>AI-powered drawing robot The Waldorf Astoria Beverly Hills.docx</v>
      </c>
    </row>
    <row r="283" ht="112.5" customHeight="1">
      <c r="A283" s="2" t="s">
        <v>484</v>
      </c>
      <c r="B283" s="2" t="s">
        <v>501</v>
      </c>
      <c r="C283" s="1" t="str">
        <f>HYPERLINK("https://docs.google.com/document/d/1yjyW5J_AFuMdV59RomTUGG1U0BzStgmC/edit?usp=sharing&amp;ouid=115602453726005426174&amp;rtpof=true&amp;sd=true", IMAGE("https://api.qrserver.com/v1/create-qr-code/?size=150x150&amp;data=https://docs.google.com/document/d/1yjyW5J_AFuMdV59RomTUGG1U0BzStgmC/edit?usp=sharing&amp;ouid=115602453726005426174&amp;rtpof=true&amp;sd=true",1))</f>
        <v/>
      </c>
      <c r="D283" s="3" t="s">
        <v>502</v>
      </c>
      <c r="E283" s="1" t="str">
        <f>HYPERLINK("https://docs.google.com/document/d/1yjyW5J_AFuMdV59RomTUGG1U0BzStgmC/edit?usp=sharing&amp;ouid=115602453726005426174&amp;rtpof=true&amp;sd=true","AI-powered brand activations The Waldorf Astoria Beverly Hills.docx")</f>
        <v>AI-powered brand activations The Waldorf Astoria Beverly Hills.docx</v>
      </c>
    </row>
    <row r="284" ht="112.5" customHeight="1">
      <c r="A284" s="2" t="s">
        <v>484</v>
      </c>
      <c r="B284" s="2" t="s">
        <v>503</v>
      </c>
      <c r="C284" s="1" t="str">
        <f>HYPERLINK("https://docs.google.com/document/d/1UsPj0EzeZQ82qIAp7nQZ1oW2RtmHGHnv/edit?usp=sharing&amp;ouid=115602453726005426174&amp;rtpof=true&amp;sd=true", IMAGE("https://api.qrserver.com/v1/create-qr-code/?size=150x150&amp;data=https://docs.google.com/document/d/1UsPj0EzeZQ82qIAp7nQZ1oW2RtmHGHnv/edit?usp=sharing&amp;ouid=115602453726005426174&amp;rtpof=true&amp;sd=true",1))</f>
        <v/>
      </c>
      <c r="D284" s="3" t="s">
        <v>504</v>
      </c>
      <c r="E284" s="1" t="str">
        <f>HYPERLINK("https://docs.google.com/document/d/1UsPj0EzeZQ82qIAp7nQZ1oW2RtmHGHnv/edit?usp=sharing&amp;ouid=115602453726005426174&amp;rtpof=true&amp;sd=true","AI-generated live sketches The Waldorf Astoria Beverly Hills.docx")</f>
        <v>AI-generated live sketches The Waldorf Astoria Beverly Hills.docx</v>
      </c>
    </row>
    <row r="285" ht="112.5" customHeight="1">
      <c r="A285" s="2" t="s">
        <v>484</v>
      </c>
      <c r="B285" s="2" t="s">
        <v>505</v>
      </c>
      <c r="C285" s="1" t="str">
        <f>HYPERLINK("https://docs.google.com/document/d/1CMFMY6UKxaaGQgUo6DDWwv95EYSNMnN5/edit?usp=sharing&amp;ouid=115602453726005426174&amp;rtpof=true&amp;sd=true", IMAGE("https://api.qrserver.com/v1/create-qr-code/?size=150x150&amp;data=https://docs.google.com/document/d/1CMFMY6UKxaaGQgUo6DDWwv95EYSNMnN5/edit?usp=sharing&amp;ouid=115602453726005426174&amp;rtpof=true&amp;sd=true",1))</f>
        <v/>
      </c>
      <c r="D285" s="3" t="s">
        <v>506</v>
      </c>
      <c r="E285" s="1" t="str">
        <f>HYPERLINK("https://docs.google.com/document/d/1CMFMY6UKxaaGQgUo6DDWwv95EYSNMnN5/edit?usp=sharing&amp;ouid=115602453726005426174&amp;rtpof=true&amp;sd=true","Interactive robot artist for events The Waldorf Astoria Beverly Hills.docx")</f>
        <v>Interactive robot artist for events The Waldorf Astoria Beverly Hills.docx</v>
      </c>
    </row>
    <row r="286" ht="112.5" customHeight="1">
      <c r="A286" s="2" t="s">
        <v>484</v>
      </c>
      <c r="B286" s="2" t="s">
        <v>507</v>
      </c>
      <c r="C286" s="1" t="str">
        <f>HYPERLINK("https://docs.google.com/document/d/1M5kucBOHcrW955ScMduTK5w7fMZ0LBi8/edit?usp=sharing&amp;ouid=115602453726005426174&amp;rtpof=true&amp;sd=true", IMAGE("https://api.qrserver.com/v1/create-qr-code/?size=150x150&amp;data=https://docs.google.com/document/d/1M5kucBOHcrW955ScMduTK5w7fMZ0LBi8/edit?usp=sharing&amp;ouid=115602453726005426174&amp;rtpof=true&amp;sd=true",1))</f>
        <v/>
      </c>
      <c r="D286" s="3" t="s">
        <v>508</v>
      </c>
      <c r="E286" s="1" t="str">
        <f>HYPERLINK("https://docs.google.com/document/d/1M5kucBOHcrW955ScMduTK5w7fMZ0LBi8/edit?usp=sharing&amp;ouid=115602453726005426174&amp;rtpof=true&amp;sd=true","Southern California Event Technology The Waldorf Astoria Beverly Hills.docx")</f>
        <v>Southern California Event Technology The Waldorf Astoria Beverly Hills.docx</v>
      </c>
    </row>
    <row r="287" ht="112.5" customHeight="1">
      <c r="A287" s="2" t="s">
        <v>484</v>
      </c>
      <c r="B287" s="2" t="s">
        <v>509</v>
      </c>
      <c r="C287" s="1" t="str">
        <f>HYPERLINK("https://docs.google.com/document/d/1IDMrLmqX_ootnz3n6VtyFgsj3IT1aV4O/edit?usp=sharing&amp;ouid=115602453726005426174&amp;rtpof=true&amp;sd=true", IMAGE("https://api.qrserver.com/v1/create-qr-code/?size=150x150&amp;data=https://docs.google.com/document/d/1IDMrLmqX_ootnz3n6VtyFgsj3IT1aV4O/edit?usp=sharing&amp;ouid=115602453726005426174&amp;rtpof=true&amp;sd=true",1))</f>
        <v/>
      </c>
      <c r="D287" s="3" t="s">
        <v>510</v>
      </c>
      <c r="E287" s="1" t="str">
        <f>HYPERLINK("https://docs.google.com/document/d/1IDMrLmqX_ootnz3n6VtyFgsj3IT1aV4O/edit?usp=sharing&amp;ouid=115602453726005426174&amp;rtpof=true&amp;sd=true","Automated Caricature Machine The Waldorf Astoria Beverly Hills.docx")</f>
        <v>Automated Caricature Machine The Waldorf Astoria Beverly Hills.docx</v>
      </c>
    </row>
    <row r="288" ht="112.5" customHeight="1">
      <c r="A288" s="2" t="s">
        <v>484</v>
      </c>
      <c r="B288" s="2" t="s">
        <v>511</v>
      </c>
      <c r="C288" s="1" t="str">
        <f>HYPERLINK("https://docs.google.com/document/d/1_jaDWHOHTj9enplx5evEV8smY9r59y1K/edit?usp=sharing&amp;ouid=115602453726005426174&amp;rtpof=true&amp;sd=true", IMAGE("https://api.qrserver.com/v1/create-qr-code/?size=150x150&amp;data=https://docs.google.com/document/d/1_jaDWHOHTj9enplx5evEV8smY9r59y1K/edit?usp=sharing&amp;ouid=115602453726005426174&amp;rtpof=true&amp;sd=true",1))</f>
        <v/>
      </c>
      <c r="D288" s="3" t="s">
        <v>512</v>
      </c>
      <c r="E288" s="1" t="str">
        <f>HYPERLINK("https://docs.google.com/document/d/1_jaDWHOHTj9enplx5evEV8smY9r59y1K/edit?usp=sharing&amp;ouid=115602453726005426174&amp;rtpof=true&amp;sd=true","Live Digital Artist Robot The Waldorf Astoria Beverly Hills.docx")</f>
        <v>Live Digital Artist Robot The Waldorf Astoria Beverly Hills.docx</v>
      </c>
    </row>
    <row r="289" ht="112.5" customHeight="1">
      <c r="A289" s="2" t="s">
        <v>484</v>
      </c>
      <c r="B289" s="2" t="s">
        <v>513</v>
      </c>
      <c r="C289" s="1" t="str">
        <f>HYPERLINK("https://docs.google.com/document/d/1oHnVVIwhe5h3-9FcjKBU1q82vHzHTBOE/edit?usp=sharing&amp;ouid=115602453726005426174&amp;rtpof=true&amp;sd=true", IMAGE("https://api.qrserver.com/v1/create-qr-code/?size=150x150&amp;data=https://docs.google.com/document/d/1oHnVVIwhe5h3-9FcjKBU1q82vHzHTBOE/edit?usp=sharing&amp;ouid=115602453726005426174&amp;rtpof=true&amp;sd=true",1))</f>
        <v/>
      </c>
      <c r="D289" s="3" t="s">
        <v>514</v>
      </c>
      <c r="E289" s="1" t="str">
        <f>HYPERLINK("https://docs.google.com/document/d/1oHnVVIwhe5h3-9FcjKBU1q82vHzHTBOE/edit?usp=sharing&amp;ouid=115602453726005426174&amp;rtpof=true&amp;sd=true","AI-Generated Caricatures The Waldorf Astoria Beverly Hills.docx")</f>
        <v>AI-Generated Caricatures The Waldorf Astoria Beverly Hills.docx</v>
      </c>
    </row>
    <row r="290" ht="112.5" customHeight="1">
      <c r="A290" s="2" t="s">
        <v>484</v>
      </c>
      <c r="B290" s="2" t="s">
        <v>515</v>
      </c>
      <c r="C290" s="1" t="str">
        <f>HYPERLINK("https://docs.google.com/document/d/1pioGWVTt-ykph5wNa7VkYJKnYiJRTEHn/edit?usp=sharing&amp;ouid=115602453726005426174&amp;rtpof=true&amp;sd=true", IMAGE("https://api.qrserver.com/v1/create-qr-code/?size=150x150&amp;data=https://docs.google.com/document/d/1pioGWVTt-ykph5wNa7VkYJKnYiJRTEHn/edit?usp=sharing&amp;ouid=115602453726005426174&amp;rtpof=true&amp;sd=true",1))</f>
        <v/>
      </c>
      <c r="D290" s="3" t="s">
        <v>516</v>
      </c>
      <c r="E290" s="1" t="str">
        <f>HYPERLINK("https://docs.google.com/document/d/1pioGWVTt-ykph5wNa7VkYJKnYiJRTEHn/edit?usp=sharing&amp;ouid=115602453726005426174&amp;rtpof=true&amp;sd=true","Artificial Intelligence Art for Events The Waldorf Astoria Beverly Hills.docx")</f>
        <v>Artificial Intelligence Art for Events The Waldorf Astoria Beverly Hills.docx</v>
      </c>
    </row>
    <row r="291" ht="112.5" customHeight="1">
      <c r="A291" s="2" t="s">
        <v>484</v>
      </c>
      <c r="B291" s="2" t="s">
        <v>517</v>
      </c>
      <c r="C291" s="1" t="str">
        <f>HYPERLINK("https://docs.google.com/document/d/1695Vsqe8oBQZEe0pQO_Hy1xBVegtiQBy/edit?usp=sharing&amp;ouid=115602453726005426174&amp;rtpof=true&amp;sd=true", IMAGE("https://api.qrserver.com/v1/create-qr-code/?size=150x150&amp;data=https://docs.google.com/document/d/1695Vsqe8oBQZEe0pQO_Hy1xBVegtiQBy/edit?usp=sharing&amp;ouid=115602453726005426174&amp;rtpof=true&amp;sd=true",1))</f>
        <v/>
      </c>
      <c r="D291" s="3" t="s">
        <v>518</v>
      </c>
      <c r="E291" s="1" t="str">
        <f>HYPERLINK("https://docs.google.com/document/d/1695Vsqe8oBQZEe0pQO_Hy1xBVegtiQBy/edit?usp=sharing&amp;ouid=115602453726005426174&amp;rtpof=true&amp;sd=true","Innovative Event Attractions The Waldorf Astoria Beverly Hills.docx")</f>
        <v>Innovative Event Attractions The Waldorf Astoria Beverly Hills.docx</v>
      </c>
    </row>
    <row r="292" ht="112.5" customHeight="1">
      <c r="A292" s="2" t="s">
        <v>484</v>
      </c>
      <c r="B292" s="2" t="s">
        <v>519</v>
      </c>
      <c r="C292" s="1" t="str">
        <f>HYPERLINK("https://docs.google.com/document/d/1cfp3I1d_6hieiedGEb_Qfnakca0mLvkR/edit?usp=sharing&amp;ouid=115602453726005426174&amp;rtpof=true&amp;sd=true", IMAGE("https://api.qrserver.com/v1/create-qr-code/?size=150x150&amp;data=https://docs.google.com/document/d/1cfp3I1d_6hieiedGEb_Qfnakca0mLvkR/edit?usp=sharing&amp;ouid=115602453726005426174&amp;rtpof=true&amp;sd=true",1))</f>
        <v/>
      </c>
      <c r="D292" s="3" t="s">
        <v>520</v>
      </c>
      <c r="E292" s="1" t="str">
        <f>HYPERLINK("https://docs.google.com/document/d/1cfp3I1d_6hieiedGEb_Qfnakca0mLvkR/edit?usp=sharing&amp;ouid=115602453726005426174&amp;rtpof=true&amp;sd=true","Memorable Event Experiences The Waldorf Astoria Beverly Hills.docx")</f>
        <v>Memorable Event Experiences The Waldorf Astoria Beverly Hills.docx</v>
      </c>
    </row>
    <row r="293" ht="112.5" customHeight="1">
      <c r="A293" s="2" t="s">
        <v>484</v>
      </c>
      <c r="B293" s="2" t="s">
        <v>521</v>
      </c>
      <c r="C293" s="1" t="str">
        <f>HYPERLINK("https://docs.google.com/document/d/17XSHa2dEj3ih1UvoHOi2BjKEt97imFcz/edit?usp=sharing&amp;ouid=115602453726005426174&amp;rtpof=true&amp;sd=true", IMAGE("https://api.qrserver.com/v1/create-qr-code/?size=150x150&amp;data=https://docs.google.com/document/d/17XSHa2dEj3ih1UvoHOi2BjKEt97imFcz/edit?usp=sharing&amp;ouid=115602453726005426174&amp;rtpof=true&amp;sd=true",1))</f>
        <v/>
      </c>
      <c r="D293" s="3" t="s">
        <v>522</v>
      </c>
      <c r="E293" s="1" t="str">
        <f>HYPERLINK("https://docs.google.com/document/d/17XSHa2dEj3ih1UvoHOi2BjKEt97imFcz/edit?usp=sharing&amp;ouid=115602453726005426174&amp;rtpof=true&amp;sd=true","Robotic Art Rental The Waldorf Astoria Beverly Hills.docx")</f>
        <v>Robotic Art Rental The Waldorf Astoria Beverly Hills.docx</v>
      </c>
    </row>
    <row r="294" ht="112.5" customHeight="1">
      <c r="A294" s="2" t="s">
        <v>484</v>
      </c>
      <c r="B294" s="2" t="s">
        <v>523</v>
      </c>
      <c r="C294" s="1" t="str">
        <f>HYPERLINK("https://docs.google.com/document/d/1JTIe5aF9O6etw0UWNgFbBVbikFxD4HDz/edit?usp=sharing&amp;ouid=115602453726005426174&amp;rtpof=true&amp;sd=true", IMAGE("https://api.qrserver.com/v1/create-qr-code/?size=150x150&amp;data=https://docs.google.com/document/d/1JTIe5aF9O6etw0UWNgFbBVbikFxD4HDz/edit?usp=sharing&amp;ouid=115602453726005426174&amp;rtpof=true&amp;sd=true",1))</f>
        <v/>
      </c>
      <c r="D294" s="3" t="s">
        <v>524</v>
      </c>
      <c r="E294" s="1" t="str">
        <f>HYPERLINK("https://docs.google.com/document/d/1JTIe5aF9O6etw0UWNgFbBVbikFxD4HDz/edit?usp=sharing&amp;ouid=115602453726005426174&amp;rtpof=true&amp;sd=true","Artificial Artist for Events The Waldorf Astoria Beverly Hills.docx")</f>
        <v>Artificial Artist for Events The Waldorf Astoria Beverly Hills.docx</v>
      </c>
    </row>
    <row r="295" ht="112.5" customHeight="1">
      <c r="A295" s="2" t="s">
        <v>484</v>
      </c>
      <c r="B295" s="2" t="s">
        <v>525</v>
      </c>
      <c r="C295" s="1" t="str">
        <f>HYPERLINK("https://docs.google.com/document/d/14dRErhD7dHR8w_tGLr5HrcUuAnCOJ8e-/edit?usp=sharing&amp;ouid=115602453726005426174&amp;rtpof=true&amp;sd=true", IMAGE("https://api.qrserver.com/v1/create-qr-code/?size=150x150&amp;data=https://docs.google.com/document/d/14dRErhD7dHR8w_tGLr5HrcUuAnCOJ8e-/edit?usp=sharing&amp;ouid=115602453726005426174&amp;rtpof=true&amp;sd=true",1))</f>
        <v/>
      </c>
      <c r="D295" s="3" t="s">
        <v>526</v>
      </c>
      <c r="E295" s="1" t="str">
        <f>HYPERLINK("https://docs.google.com/document/d/14dRErhD7dHR8w_tGLr5HrcUuAnCOJ8e-/edit?usp=sharing&amp;ouid=115602453726005426174&amp;rtpof=true&amp;sd=true","Machine Intelligence Drawing Robot The Waldorf Astoria Beverly Hills.docx")</f>
        <v>Machine Intelligence Drawing Robot The Waldorf Astoria Beverly Hills.docx</v>
      </c>
    </row>
    <row r="296" ht="112.5" customHeight="1">
      <c r="A296" s="2" t="s">
        <v>527</v>
      </c>
      <c r="B296" s="2" t="s">
        <v>528</v>
      </c>
      <c r="C296" s="1" t="str">
        <f>HYPERLINK("https://drive.google.com/file/d/1lwjP7-Fzf-bKb41SDYnnETqkU0xP8tjf/view?usp=sharing", IMAGE("https://api.qrserver.com/v1/create-qr-code/?size=150x150&amp;data=https://drive.google.com/file/d/1lwjP7-Fzf-bKb41SDYnnETqkU0xP8tjf/view?usp=sharing",1))</f>
        <v/>
      </c>
      <c r="D296" s="3" t="s">
        <v>529</v>
      </c>
      <c r="E296" s="1" t="str">
        <f>HYPERLINK("https://drive.google.com/file/d/1lwjP7-Fzf-bKb41SDYnnETqkU0xP8tjf/view?usp=sharing","A.I. Artificial Intelligence photo booth for rent los angeles.odt")</f>
        <v>A.I. Artificial Intelligence photo booth for rent los angeles.odt</v>
      </c>
    </row>
    <row r="297" ht="112.5" customHeight="1">
      <c r="A297" s="2" t="s">
        <v>530</v>
      </c>
      <c r="B297" s="2" t="s">
        <v>531</v>
      </c>
      <c r="C297" s="1" t="str">
        <f>HYPERLINK("https://drive.google.com/file/d/1D7q0KXXGJqohfyTzZjBT5Gf3zzUD45Xd/view?usp=sharing", IMAGE("https://api.qrserver.com/v1/create-qr-code/?size=150x150&amp;data=https://drive.google.com/file/d/1D7q0KXXGJqohfyTzZjBT5Gf3zzUD45Xd/view?usp=sharing",1))</f>
        <v/>
      </c>
      <c r="D297" s="3" t="s">
        <v>532</v>
      </c>
      <c r="E297" s="1" t="str">
        <f>HYPERLINK("https://drive.google.com/file/d/1D7q0KXXGJqohfyTzZjBT5Gf3zzUD45Xd/view?usp=sharing","A.I. Artificial Intelligence photo booth for rent los angeles.zip")</f>
        <v>A.I. Artificial Intelligence photo booth for rent los angeles.zip</v>
      </c>
    </row>
    <row r="298" ht="112.5" customHeight="1">
      <c r="A298" s="2" t="s">
        <v>533</v>
      </c>
      <c r="B298" s="2" t="s">
        <v>534</v>
      </c>
      <c r="C298" s="1" t="str">
        <f>HYPERLINK("https://drive.google.com/file/d/1M-QwbVK9HM7Y59nWjuCeW8jXajs3UQcS/view?usp=sharing", IMAGE("https://api.qrserver.com/v1/create-qr-code/?size=150x150&amp;data=https://drive.google.com/file/d/1M-QwbVK9HM7Y59nWjuCeW8jXajs3UQcS/view?usp=sharing",1))</f>
        <v/>
      </c>
      <c r="D298" s="3" t="s">
        <v>535</v>
      </c>
      <c r="E298" s="1" t="str">
        <f>HYPERLINK("https://drive.google.com/file/d/1M-QwbVK9HM7Y59nWjuCeW8jXajs3UQcS/view?usp=sharing","A.I. Artificial Intelligence photo booth for rent los angeles.epub")</f>
        <v>A.I. Artificial Intelligence photo booth for rent los angeles.epub</v>
      </c>
    </row>
    <row r="299" ht="112.5" customHeight="1">
      <c r="A299" s="2" t="s">
        <v>527</v>
      </c>
      <c r="B299" s="2" t="s">
        <v>536</v>
      </c>
      <c r="C299" s="1" t="str">
        <f>HYPERLINK("https://drive.google.com/file/d/1OM5L04-CMbd4kIkZ9_DeWiPt03Pkva3k/view?usp=sharing", IMAGE("https://api.qrserver.com/v1/create-qr-code/?size=150x150&amp;data=https://drive.google.com/file/d/1OM5L04-CMbd4kIkZ9_DeWiPt03Pkva3k/view?usp=sharing",1))</f>
        <v/>
      </c>
      <c r="D299" s="3" t="s">
        <v>537</v>
      </c>
      <c r="E299" s="1" t="str">
        <f>HYPERLINK("https://drive.google.com/file/d/1OM5L04-CMbd4kIkZ9_DeWiPt03Pkva3k/view?usp=sharing","hire an AI robotic sketch artist for events The Waldorf Astoria Beverly Hills.odt")</f>
        <v>hire an AI robotic sketch artist for events The Waldorf Astoria Beverly Hills.odt</v>
      </c>
    </row>
    <row r="300" ht="112.5" customHeight="1">
      <c r="A300" s="2" t="s">
        <v>530</v>
      </c>
      <c r="B300" s="2" t="s">
        <v>538</v>
      </c>
      <c r="C300" s="1" t="str">
        <f>HYPERLINK("https://drive.google.com/file/d/1kuU9dgTRpSaj2FJzwJZJ08fC9TEQw0dG/view?usp=sharing", IMAGE("https://api.qrserver.com/v1/create-qr-code/?size=150x150&amp;data=https://drive.google.com/file/d/1kuU9dgTRpSaj2FJzwJZJ08fC9TEQw0dG/view?usp=sharing",1))</f>
        <v/>
      </c>
      <c r="D300" s="3" t="s">
        <v>539</v>
      </c>
      <c r="E300" s="1" t="str">
        <f>HYPERLINK("https://drive.google.com/file/d/1kuU9dgTRpSaj2FJzwJZJ08fC9TEQw0dG/view?usp=sharing","hire an AI robotic sketch artist for events The Waldorf Astoria Beverly Hills.zip")</f>
        <v>hire an AI robotic sketch artist for events The Waldorf Astoria Beverly Hills.zip</v>
      </c>
    </row>
    <row r="301" ht="112.5" customHeight="1">
      <c r="A301" s="2" t="s">
        <v>533</v>
      </c>
      <c r="B301" s="2" t="s">
        <v>540</v>
      </c>
      <c r="C301" s="1" t="str">
        <f>HYPERLINK("https://drive.google.com/file/d/1yZdu38I_D3OQeXvP28HT6_tg3ubnn2-S/view?usp=sharing", IMAGE("https://api.qrserver.com/v1/create-qr-code/?size=150x150&amp;data=https://drive.google.com/file/d/1yZdu38I_D3OQeXvP28HT6_tg3ubnn2-S/view?usp=sharing",1))</f>
        <v/>
      </c>
      <c r="D301" s="3" t="s">
        <v>541</v>
      </c>
      <c r="E301" s="1" t="str">
        <f>HYPERLINK("https://drive.google.com/file/d/1yZdu38I_D3OQeXvP28HT6_tg3ubnn2-S/view?usp=sharing","hire an AI robotic sketch artist for events The Waldorf Astoria Beverly Hills.epub")</f>
        <v>hire an AI robotic sketch artist for events The Waldorf Astoria Beverly Hills.epub</v>
      </c>
    </row>
    <row r="302" ht="112.5" customHeight="1">
      <c r="A302" s="2" t="s">
        <v>527</v>
      </c>
      <c r="B302" s="2" t="s">
        <v>542</v>
      </c>
      <c r="C302" s="1" t="str">
        <f>HYPERLINK("https://drive.google.com/file/d/17uWVBj0tDNES8uW93NHG0-txk-3y5GSf/view?usp=sharing", IMAGE("https://api.qrserver.com/v1/create-qr-code/?size=150x150&amp;data=https://drive.google.com/file/d/17uWVBj0tDNES8uW93NHG0-txk-3y5GSf/view?usp=sharing",1))</f>
        <v/>
      </c>
      <c r="D302" s="3" t="s">
        <v>543</v>
      </c>
      <c r="E302" s="1" t="str">
        <f>HYPERLINK("https://drive.google.com/file/d/17uWVBj0tDNES8uW93NHG0-txk-3y5GSf/view?usp=sharing","Unique photo booth alternatives: AI robotic sketch artist The Waldorf Astoria Beverly Hills.odt")</f>
        <v>Unique photo booth alternatives: AI robotic sketch artist The Waldorf Astoria Beverly Hills.odt</v>
      </c>
    </row>
    <row r="303" ht="112.5" customHeight="1">
      <c r="A303" s="2" t="s">
        <v>530</v>
      </c>
      <c r="B303" s="2" t="s">
        <v>544</v>
      </c>
      <c r="C303" s="1" t="str">
        <f>HYPERLINK("https://drive.google.com/file/d/1vVnmf33Rx4cYe0cLWfPIES_GVUYpjsCs/view?usp=sharing", IMAGE("https://api.qrserver.com/v1/create-qr-code/?size=150x150&amp;data=https://drive.google.com/file/d/1vVnmf33Rx4cYe0cLWfPIES_GVUYpjsCs/view?usp=sharing",1))</f>
        <v/>
      </c>
      <c r="D303" s="3" t="s">
        <v>545</v>
      </c>
      <c r="E303" s="1" t="str">
        <f>HYPERLINK("https://drive.google.com/file/d/1vVnmf33Rx4cYe0cLWfPIES_GVUYpjsCs/view?usp=sharing","Unique photo booth alternatives: AI robotic sketch artist The Waldorf Astoria Beverly Hills.zip")</f>
        <v>Unique photo booth alternatives: AI robotic sketch artist The Waldorf Astoria Beverly Hills.zip</v>
      </c>
    </row>
    <row r="304" ht="112.5" customHeight="1">
      <c r="A304" s="2" t="s">
        <v>533</v>
      </c>
      <c r="B304" s="2" t="s">
        <v>546</v>
      </c>
      <c r="C304" s="1" t="str">
        <f>HYPERLINK("https://drive.google.com/file/d/1R7H8uddLL0_orPGnkZIZggarWkBmqA5h/view?usp=sharing", IMAGE("https://api.qrserver.com/v1/create-qr-code/?size=150x150&amp;data=https://drive.google.com/file/d/1R7H8uddLL0_orPGnkZIZggarWkBmqA5h/view?usp=sharing",1))</f>
        <v/>
      </c>
      <c r="D304" s="3" t="s">
        <v>547</v>
      </c>
      <c r="E304" s="1" t="str">
        <f>HYPERLINK("https://drive.google.com/file/d/1R7H8uddLL0_orPGnkZIZggarWkBmqA5h/view?usp=sharing","Unique photo booth alternatives: AI robotic sketch artist The Waldorf Astoria Beverly Hills.epub")</f>
        <v>Unique photo booth alternatives: AI robotic sketch artist The Waldorf Astoria Beverly Hills.epub</v>
      </c>
    </row>
    <row r="305" ht="112.5" customHeight="1">
      <c r="A305" s="2" t="s">
        <v>527</v>
      </c>
      <c r="B305" s="2" t="s">
        <v>548</v>
      </c>
      <c r="C305" s="1" t="str">
        <f>HYPERLINK("https://drive.google.com/file/d/1JF3pPQ_lXgz5qFQNsLIxOYMJIkueFKqY/view?usp=sharing", IMAGE("https://api.qrserver.com/v1/create-qr-code/?size=150x150&amp;data=https://drive.google.com/file/d/1JF3pPQ_lXgz5qFQNsLIxOYMJIkueFKqY/view?usp=sharing",1))</f>
        <v/>
      </c>
      <c r="D305" s="3" t="s">
        <v>549</v>
      </c>
      <c r="E305" s="1" t="str">
        <f>HYPERLINK("https://drive.google.com/file/d/1JF3pPQ_lXgz5qFQNsLIxOYMJIkueFKqY/view?usp=sharing","Robot Sketch Artist The Waldorf Astoria Beverly Hills.odt")</f>
        <v>Robot Sketch Artist The Waldorf Astoria Beverly Hills.odt</v>
      </c>
    </row>
    <row r="306" ht="112.5" customHeight="1">
      <c r="A306" s="2" t="s">
        <v>530</v>
      </c>
      <c r="B306" s="2" t="s">
        <v>550</v>
      </c>
      <c r="C306" s="1" t="str">
        <f>HYPERLINK("https://drive.google.com/file/d/1w1BoaoByjiTBNX-ntV0wvKrmF9_zh8ZI/view?usp=sharing", IMAGE("https://api.qrserver.com/v1/create-qr-code/?size=150x150&amp;data=https://drive.google.com/file/d/1w1BoaoByjiTBNX-ntV0wvKrmF9_zh8ZI/view?usp=sharing",1))</f>
        <v/>
      </c>
      <c r="D306" s="3" t="s">
        <v>551</v>
      </c>
      <c r="E306" s="1" t="str">
        <f>HYPERLINK("https://drive.google.com/file/d/1w1BoaoByjiTBNX-ntV0wvKrmF9_zh8ZI/view?usp=sharing","Robot Sketch Artist The Waldorf Astoria Beverly Hills.zip")</f>
        <v>Robot Sketch Artist The Waldorf Astoria Beverly Hills.zip</v>
      </c>
    </row>
    <row r="307" ht="112.5" customHeight="1">
      <c r="A307" s="2" t="s">
        <v>533</v>
      </c>
      <c r="B307" s="2" t="s">
        <v>552</v>
      </c>
      <c r="C307" s="1" t="str">
        <f>HYPERLINK("https://drive.google.com/file/d/1cogmGN_38keTSwFyIxmNPYK4ttfnm4J-/view?usp=sharing", IMAGE("https://api.qrserver.com/v1/create-qr-code/?size=150x150&amp;data=https://drive.google.com/file/d/1cogmGN_38keTSwFyIxmNPYK4ttfnm4J-/view?usp=sharing",1))</f>
        <v/>
      </c>
      <c r="D307" s="3" t="s">
        <v>553</v>
      </c>
      <c r="E307" s="1" t="str">
        <f>HYPERLINK("https://drive.google.com/file/d/1cogmGN_38keTSwFyIxmNPYK4ttfnm4J-/view?usp=sharing","Robot Sketch Artist The Waldorf Astoria Beverly Hills.epub")</f>
        <v>Robot Sketch Artist The Waldorf Astoria Beverly Hills.epub</v>
      </c>
    </row>
    <row r="308" ht="112.5" customHeight="1">
      <c r="A308" s="2" t="s">
        <v>527</v>
      </c>
      <c r="B308" s="2" t="s">
        <v>554</v>
      </c>
      <c r="C308" s="1" t="str">
        <f>HYPERLINK("https://drive.google.com/file/d/1wxEVls4ZxJKJfGSd554Df5F6G2ljRFcV/view?usp=sharing", IMAGE("https://api.qrserver.com/v1/create-qr-code/?size=150x150&amp;data=https://drive.google.com/file/d/1wxEVls4ZxJKJfGSd554Df5F6G2ljRFcV/view?usp=sharing",1))</f>
        <v/>
      </c>
      <c r="D308" s="3" t="s">
        <v>555</v>
      </c>
      <c r="E308" s="1" t="str">
        <f>HYPERLINK("https://drive.google.com/file/d/1wxEVls4ZxJKJfGSd554Df5F6G2ljRFcV/view?usp=sharing","Live AI Drawing The Waldorf Astoria Beverly Hills.odt")</f>
        <v>Live AI Drawing The Waldorf Astoria Beverly Hills.odt</v>
      </c>
    </row>
    <row r="309" ht="112.5" customHeight="1">
      <c r="A309" s="2" t="s">
        <v>530</v>
      </c>
      <c r="B309" s="2" t="s">
        <v>556</v>
      </c>
      <c r="C309" s="1" t="str">
        <f>HYPERLINK("https://drive.google.com/file/d/14NHbmQf0eQvmLFoSwdJX03Wh87xPFauZ/view?usp=sharing", IMAGE("https://api.qrserver.com/v1/create-qr-code/?size=150x150&amp;data=https://drive.google.com/file/d/14NHbmQf0eQvmLFoSwdJX03Wh87xPFauZ/view?usp=sharing",1))</f>
        <v/>
      </c>
      <c r="D309" s="3" t="s">
        <v>557</v>
      </c>
      <c r="E309" s="1" t="str">
        <f>HYPERLINK("https://drive.google.com/file/d/14NHbmQf0eQvmLFoSwdJX03Wh87xPFauZ/view?usp=sharing","Live AI Drawing The Waldorf Astoria Beverly Hills.zip")</f>
        <v>Live AI Drawing The Waldorf Astoria Beverly Hills.zip</v>
      </c>
    </row>
    <row r="310" ht="112.5" customHeight="1">
      <c r="A310" s="2" t="s">
        <v>533</v>
      </c>
      <c r="B310" s="2" t="s">
        <v>558</v>
      </c>
      <c r="C310" s="1" t="str">
        <f>HYPERLINK("https://drive.google.com/file/d/1PuyWNwAr8e6K8FlY1RlnYHVulQz0qjI9/view?usp=sharing", IMAGE("https://api.qrserver.com/v1/create-qr-code/?size=150x150&amp;data=https://drive.google.com/file/d/1PuyWNwAr8e6K8FlY1RlnYHVulQz0qjI9/view?usp=sharing",1))</f>
        <v/>
      </c>
      <c r="D310" s="3" t="s">
        <v>559</v>
      </c>
      <c r="E310" s="1" t="str">
        <f>HYPERLINK("https://drive.google.com/file/d/1PuyWNwAr8e6K8FlY1RlnYHVulQz0qjI9/view?usp=sharing","Live AI Drawing The Waldorf Astoria Beverly Hills.epub")</f>
        <v>Live AI Drawing The Waldorf Astoria Beverly Hills.epub</v>
      </c>
    </row>
    <row r="311" ht="112.5" customHeight="1">
      <c r="A311" s="2" t="s">
        <v>527</v>
      </c>
      <c r="B311" s="2" t="s">
        <v>560</v>
      </c>
      <c r="C311" s="1" t="str">
        <f>HYPERLINK("https://drive.google.com/file/d/1bFoa_PH9wc403BG8LOxI15wIvem1TYG_/view?usp=sharing", IMAGE("https://api.qrserver.com/v1/create-qr-code/?size=150x150&amp;data=https://drive.google.com/file/d/1bFoa_PH9wc403BG8LOxI15wIvem1TYG_/view?usp=sharing",1))</f>
        <v/>
      </c>
      <c r="D311" s="3" t="s">
        <v>561</v>
      </c>
      <c r="E311" s="1" t="str">
        <f>HYPERLINK("https://drive.google.com/file/d/1bFoa_PH9wc403BG8LOxI15wIvem1TYG_/view?usp=sharing","AI-Powered Portraits The Waldorf Astoria Beverly Hills.odt")</f>
        <v>AI-Powered Portraits The Waldorf Astoria Beverly Hills.odt</v>
      </c>
    </row>
    <row r="312" ht="112.5" customHeight="1">
      <c r="A312" s="2" t="s">
        <v>530</v>
      </c>
      <c r="B312" s="2" t="s">
        <v>562</v>
      </c>
      <c r="C312" s="1" t="str">
        <f>HYPERLINK("https://drive.google.com/file/d/1FA7zfAhR6B0wfUFNFiXy-6VwCoRuwqcS/view?usp=sharing", IMAGE("https://api.qrserver.com/v1/create-qr-code/?size=150x150&amp;data=https://drive.google.com/file/d/1FA7zfAhR6B0wfUFNFiXy-6VwCoRuwqcS/view?usp=sharing",1))</f>
        <v/>
      </c>
      <c r="D312" s="3" t="s">
        <v>563</v>
      </c>
      <c r="E312" s="1" t="str">
        <f>HYPERLINK("https://drive.google.com/file/d/1FA7zfAhR6B0wfUFNFiXy-6VwCoRuwqcS/view?usp=sharing","AI-Powered Portraits The Waldorf Astoria Beverly Hills.zip")</f>
        <v>AI-Powered Portraits The Waldorf Astoria Beverly Hills.zip</v>
      </c>
    </row>
    <row r="313" ht="112.5" customHeight="1">
      <c r="A313" s="2" t="s">
        <v>533</v>
      </c>
      <c r="B313" s="2" t="s">
        <v>564</v>
      </c>
      <c r="C313" s="1" t="str">
        <f>HYPERLINK("https://drive.google.com/file/d/1A-QfA8Z5AODJaPYV7r_kQg0Q7XgLa5iw/view?usp=sharing", IMAGE("https://api.qrserver.com/v1/create-qr-code/?size=150x150&amp;data=https://drive.google.com/file/d/1A-QfA8Z5AODJaPYV7r_kQg0Q7XgLa5iw/view?usp=sharing",1))</f>
        <v/>
      </c>
      <c r="D313" s="3" t="s">
        <v>565</v>
      </c>
      <c r="E313" s="1" t="str">
        <f>HYPERLINK("https://drive.google.com/file/d/1A-QfA8Z5AODJaPYV7r_kQg0Q7XgLa5iw/view?usp=sharing","AI-Powered Portraits The Waldorf Astoria Beverly Hills.epub")</f>
        <v>AI-Powered Portraits The Waldorf Astoria Beverly Hills.epub</v>
      </c>
    </row>
    <row r="314" ht="112.5" customHeight="1">
      <c r="A314" s="2" t="s">
        <v>527</v>
      </c>
      <c r="B314" s="2" t="s">
        <v>566</v>
      </c>
      <c r="C314" s="1" t="str">
        <f>HYPERLINK("https://drive.google.com/file/d/1n4G6lI4Qmm_9FCoMJhKB5vYLs6tKzAy0/view?usp=sharing", IMAGE("https://api.qrserver.com/v1/create-qr-code/?size=150x150&amp;data=https://drive.google.com/file/d/1n4G6lI4Qmm_9FCoMJhKB5vYLs6tKzAy0/view?usp=sharing",1))</f>
        <v/>
      </c>
      <c r="D314" s="3" t="s">
        <v>567</v>
      </c>
      <c r="E314" s="1" t="str">
        <f>HYPERLINK("https://drive.google.com/file/d/1n4G6lI4Qmm_9FCoMJhKB5vYLs6tKzAy0/view?usp=sharing","Live robotic artist for hire The Waldorf Astoria Beverly Hills.odt")</f>
        <v>Live robotic artist for hire The Waldorf Astoria Beverly Hills.odt</v>
      </c>
    </row>
    <row r="315" ht="112.5" customHeight="1">
      <c r="A315" s="2" t="s">
        <v>530</v>
      </c>
      <c r="B315" s="2" t="s">
        <v>568</v>
      </c>
      <c r="C315" s="1" t="str">
        <f>HYPERLINK("https://drive.google.com/file/d/1-LBmHNFCgX-wWQkkr1KYYK798QnW2aSi/view?usp=sharing", IMAGE("https://api.qrserver.com/v1/create-qr-code/?size=150x150&amp;data=https://drive.google.com/file/d/1-LBmHNFCgX-wWQkkr1KYYK798QnW2aSi/view?usp=sharing",1))</f>
        <v/>
      </c>
      <c r="D315" s="3" t="s">
        <v>569</v>
      </c>
      <c r="E315" s="1" t="str">
        <f>HYPERLINK("https://drive.google.com/file/d/1-LBmHNFCgX-wWQkkr1KYYK798QnW2aSi/view?usp=sharing","Live robotic artist for hire The Waldorf Astoria Beverly Hills.zip")</f>
        <v>Live robotic artist for hire The Waldorf Astoria Beverly Hills.zip</v>
      </c>
    </row>
    <row r="316" ht="112.5" customHeight="1">
      <c r="A316" s="2" t="s">
        <v>533</v>
      </c>
      <c r="B316" s="2" t="s">
        <v>570</v>
      </c>
      <c r="C316" s="1" t="str">
        <f>HYPERLINK("https://drive.google.com/file/d/1ngH-oTvD6djgEw0kkX6LPHoQAcC9_uy9/view?usp=sharing", IMAGE("https://api.qrserver.com/v1/create-qr-code/?size=150x150&amp;data=https://drive.google.com/file/d/1ngH-oTvD6djgEw0kkX6LPHoQAcC9_uy9/view?usp=sharing",1))</f>
        <v/>
      </c>
      <c r="D316" s="3" t="s">
        <v>571</v>
      </c>
      <c r="E316" s="1" t="str">
        <f>HYPERLINK("https://drive.google.com/file/d/1ngH-oTvD6djgEw0kkX6LPHoQAcC9_uy9/view?usp=sharing","Live robotic artist for hire The Waldorf Astoria Beverly Hills.epub")</f>
        <v>Live robotic artist for hire The Waldorf Astoria Beverly Hills.epub</v>
      </c>
    </row>
    <row r="317" ht="112.5" customHeight="1">
      <c r="A317" s="2" t="s">
        <v>527</v>
      </c>
      <c r="B317" s="2" t="s">
        <v>572</v>
      </c>
      <c r="C317" s="1" t="str">
        <f>HYPERLINK("https://drive.google.com/file/d/1tNNPenyrYVP63cVxt_4spIPYgZ8frt4z/view?usp=sharing", IMAGE("https://api.qrserver.com/v1/create-qr-code/?size=150x150&amp;data=https://drive.google.com/file/d/1tNNPenyrYVP63cVxt_4spIPYgZ8frt4z/view?usp=sharing",1))</f>
        <v/>
      </c>
      <c r="D317" s="3" t="s">
        <v>573</v>
      </c>
      <c r="E317" s="1" t="str">
        <f>HYPERLINK("https://drive.google.com/file/d/1tNNPenyrYVP63cVxt_4spIPYgZ8frt4z/view?usp=sharing","AI-powered drawing robot The Waldorf Astoria Beverly Hills.odt")</f>
        <v>AI-powered drawing robot The Waldorf Astoria Beverly Hills.odt</v>
      </c>
    </row>
    <row r="318" ht="112.5" customHeight="1">
      <c r="A318" s="2" t="s">
        <v>530</v>
      </c>
      <c r="B318" s="2" t="s">
        <v>574</v>
      </c>
      <c r="C318" s="1" t="str">
        <f>HYPERLINK("https://drive.google.com/file/d/1zLsrJH8vFzHfILnKgHWOfp4TDFFRdlU_/view?usp=sharing", IMAGE("https://api.qrserver.com/v1/create-qr-code/?size=150x150&amp;data=https://drive.google.com/file/d/1zLsrJH8vFzHfILnKgHWOfp4TDFFRdlU_/view?usp=sharing",1))</f>
        <v/>
      </c>
      <c r="D318" s="3" t="s">
        <v>575</v>
      </c>
      <c r="E318" s="1" t="str">
        <f>HYPERLINK("https://drive.google.com/file/d/1zLsrJH8vFzHfILnKgHWOfp4TDFFRdlU_/view?usp=sharing","AI-powered drawing robot The Waldorf Astoria Beverly Hills.zip")</f>
        <v>AI-powered drawing robot The Waldorf Astoria Beverly Hills.zip</v>
      </c>
    </row>
    <row r="319" ht="112.5" customHeight="1">
      <c r="A319" s="2" t="s">
        <v>533</v>
      </c>
      <c r="B319" s="2" t="s">
        <v>576</v>
      </c>
      <c r="C319" s="1" t="str">
        <f>HYPERLINK("https://drive.google.com/file/d/1cgdnRsW4TMR-TcwZeYVbK-zfPOmOS4uT/view?usp=sharing", IMAGE("https://api.qrserver.com/v1/create-qr-code/?size=150x150&amp;data=https://drive.google.com/file/d/1cgdnRsW4TMR-TcwZeYVbK-zfPOmOS4uT/view?usp=sharing",1))</f>
        <v/>
      </c>
      <c r="D319" s="3" t="s">
        <v>577</v>
      </c>
      <c r="E319" s="1" t="str">
        <f>HYPERLINK("https://drive.google.com/file/d/1cgdnRsW4TMR-TcwZeYVbK-zfPOmOS4uT/view?usp=sharing","AI-powered drawing robot The Waldorf Astoria Beverly Hills.epub")</f>
        <v>AI-powered drawing robot The Waldorf Astoria Beverly Hills.epub</v>
      </c>
    </row>
    <row r="320" ht="112.5" customHeight="1">
      <c r="A320" s="2" t="s">
        <v>527</v>
      </c>
      <c r="B320" s="2" t="s">
        <v>578</v>
      </c>
      <c r="C320" s="1" t="str">
        <f>HYPERLINK("https://drive.google.com/file/d/1_SVB8-iIJpn_aYjxPySxSBCX_3aA3Bgw/view?usp=sharing", IMAGE("https://api.qrserver.com/v1/create-qr-code/?size=150x150&amp;data=https://drive.google.com/file/d/1_SVB8-iIJpn_aYjxPySxSBCX_3aA3Bgw/view?usp=sharing",1))</f>
        <v/>
      </c>
      <c r="D320" s="3" t="s">
        <v>579</v>
      </c>
      <c r="E320" s="1" t="str">
        <f>HYPERLINK("https://drive.google.com/file/d/1_SVB8-iIJpn_aYjxPySxSBCX_3aA3Bgw/view?usp=sharing","AI-powered brand activations The Waldorf Astoria Beverly Hills.odt")</f>
        <v>AI-powered brand activations The Waldorf Astoria Beverly Hills.odt</v>
      </c>
    </row>
    <row r="321" ht="112.5" customHeight="1">
      <c r="A321" s="2" t="s">
        <v>530</v>
      </c>
      <c r="B321" s="2" t="s">
        <v>580</v>
      </c>
      <c r="C321" s="1" t="str">
        <f>HYPERLINK("https://drive.google.com/file/d/1GD3NhjRjH5XQd6LQag2l3qRSaNS0kxm6/view?usp=sharing", IMAGE("https://api.qrserver.com/v1/create-qr-code/?size=150x150&amp;data=https://drive.google.com/file/d/1GD3NhjRjH5XQd6LQag2l3qRSaNS0kxm6/view?usp=sharing",1))</f>
        <v/>
      </c>
      <c r="D321" s="3" t="s">
        <v>581</v>
      </c>
      <c r="E321" s="1" t="str">
        <f>HYPERLINK("https://drive.google.com/file/d/1GD3NhjRjH5XQd6LQag2l3qRSaNS0kxm6/view?usp=sharing","AI-powered brand activations The Waldorf Astoria Beverly Hills.zip")</f>
        <v>AI-powered brand activations The Waldorf Astoria Beverly Hills.zip</v>
      </c>
    </row>
    <row r="322" ht="112.5" customHeight="1">
      <c r="A322" s="2" t="s">
        <v>533</v>
      </c>
      <c r="B322" s="2" t="s">
        <v>582</v>
      </c>
      <c r="C322" s="1" t="str">
        <f>HYPERLINK("https://drive.google.com/file/d/1H2fqC6kLPyEakdll2l-nX56So9ERi3vT/view?usp=sharing", IMAGE("https://api.qrserver.com/v1/create-qr-code/?size=150x150&amp;data=https://drive.google.com/file/d/1H2fqC6kLPyEakdll2l-nX56So9ERi3vT/view?usp=sharing",1))</f>
        <v/>
      </c>
      <c r="D322" s="3" t="s">
        <v>583</v>
      </c>
      <c r="E322" s="1" t="str">
        <f>HYPERLINK("https://drive.google.com/file/d/1H2fqC6kLPyEakdll2l-nX56So9ERi3vT/view?usp=sharing","AI-powered brand activations The Waldorf Astoria Beverly Hills.epub")</f>
        <v>AI-powered brand activations The Waldorf Astoria Beverly Hills.epub</v>
      </c>
    </row>
    <row r="323" ht="112.5" customHeight="1">
      <c r="A323" s="2" t="s">
        <v>527</v>
      </c>
      <c r="B323" s="2" t="s">
        <v>584</v>
      </c>
      <c r="C323" s="1" t="str">
        <f>HYPERLINK("https://drive.google.com/file/d/12YWEZ9F279hfMuy9KnhoIIeH9NdYPtKo/view?usp=sharing", IMAGE("https://api.qrserver.com/v1/create-qr-code/?size=150x150&amp;data=https://drive.google.com/file/d/12YWEZ9F279hfMuy9KnhoIIeH9NdYPtKo/view?usp=sharing",1))</f>
        <v/>
      </c>
      <c r="D323" s="3" t="s">
        <v>585</v>
      </c>
      <c r="E323" s="1" t="str">
        <f>HYPERLINK("https://drive.google.com/file/d/12YWEZ9F279hfMuy9KnhoIIeH9NdYPtKo/view?usp=sharing","AI-generated live sketches The Waldorf Astoria Beverly Hills.odt")</f>
        <v>AI-generated live sketches The Waldorf Astoria Beverly Hills.odt</v>
      </c>
    </row>
    <row r="324" ht="112.5" customHeight="1">
      <c r="A324" s="2" t="s">
        <v>530</v>
      </c>
      <c r="B324" s="2" t="s">
        <v>586</v>
      </c>
      <c r="C324" s="1" t="str">
        <f>HYPERLINK("https://drive.google.com/file/d/1y9LcrnGyisGxgTyHgcngHV82glOUoRz2/view?usp=sharing", IMAGE("https://api.qrserver.com/v1/create-qr-code/?size=150x150&amp;data=https://drive.google.com/file/d/1y9LcrnGyisGxgTyHgcngHV82glOUoRz2/view?usp=sharing",1))</f>
        <v/>
      </c>
      <c r="D324" s="3" t="s">
        <v>587</v>
      </c>
      <c r="E324" s="1" t="str">
        <f>HYPERLINK("https://drive.google.com/file/d/1y9LcrnGyisGxgTyHgcngHV82glOUoRz2/view?usp=sharing","AI-generated live sketches The Waldorf Astoria Beverly Hills.zip")</f>
        <v>AI-generated live sketches The Waldorf Astoria Beverly Hills.zip</v>
      </c>
    </row>
    <row r="325" ht="112.5" customHeight="1">
      <c r="A325" s="2" t="s">
        <v>533</v>
      </c>
      <c r="B325" s="2" t="s">
        <v>588</v>
      </c>
      <c r="C325" s="1" t="str">
        <f>HYPERLINK("https://drive.google.com/file/d/1jzciWUMkhAnGZVzOSmeP5DpOBe5qoOBM/view?usp=sharing", IMAGE("https://api.qrserver.com/v1/create-qr-code/?size=150x150&amp;data=https://drive.google.com/file/d/1jzciWUMkhAnGZVzOSmeP5DpOBe5qoOBM/view?usp=sharing",1))</f>
        <v/>
      </c>
      <c r="D325" s="3" t="s">
        <v>589</v>
      </c>
      <c r="E325" s="1" t="str">
        <f>HYPERLINK("https://drive.google.com/file/d/1jzciWUMkhAnGZVzOSmeP5DpOBe5qoOBM/view?usp=sharing","AI-generated live sketches The Waldorf Astoria Beverly Hills.epub")</f>
        <v>AI-generated live sketches The Waldorf Astoria Beverly Hills.epub</v>
      </c>
    </row>
    <row r="326" ht="112.5" customHeight="1">
      <c r="A326" s="2" t="s">
        <v>527</v>
      </c>
      <c r="B326" s="2" t="s">
        <v>590</v>
      </c>
      <c r="C326" s="1" t="str">
        <f>HYPERLINK("https://drive.google.com/file/d/16EgoWELPyTt2a7PbbJS9pnHcn5qEl1-n/view?usp=sharing", IMAGE("https://api.qrserver.com/v1/create-qr-code/?size=150x150&amp;data=https://drive.google.com/file/d/16EgoWELPyTt2a7PbbJS9pnHcn5qEl1-n/view?usp=sharing",1))</f>
        <v/>
      </c>
      <c r="D326" s="3" t="s">
        <v>591</v>
      </c>
      <c r="E326" s="1" t="str">
        <f>HYPERLINK("https://drive.google.com/file/d/16EgoWELPyTt2a7PbbJS9pnHcn5qEl1-n/view?usp=sharing","Interactive robot artist for events The Waldorf Astoria Beverly Hills.odt")</f>
        <v>Interactive robot artist for events The Waldorf Astoria Beverly Hills.odt</v>
      </c>
    </row>
    <row r="327" ht="112.5" customHeight="1">
      <c r="A327" s="2" t="s">
        <v>530</v>
      </c>
      <c r="B327" s="2" t="s">
        <v>592</v>
      </c>
      <c r="C327" s="1" t="str">
        <f>HYPERLINK("https://drive.google.com/file/d/15hRFl_6ioMTBnN6pUPZye-JarxCgSttU/view?usp=sharing", IMAGE("https://api.qrserver.com/v1/create-qr-code/?size=150x150&amp;data=https://drive.google.com/file/d/15hRFl_6ioMTBnN6pUPZye-JarxCgSttU/view?usp=sharing",1))</f>
        <v/>
      </c>
      <c r="D327" s="3" t="s">
        <v>593</v>
      </c>
      <c r="E327" s="1" t="str">
        <f>HYPERLINK("https://drive.google.com/file/d/15hRFl_6ioMTBnN6pUPZye-JarxCgSttU/view?usp=sharing","Interactive robot artist for events The Waldorf Astoria Beverly Hills.zip")</f>
        <v>Interactive robot artist for events The Waldorf Astoria Beverly Hills.zip</v>
      </c>
    </row>
    <row r="328" ht="112.5" customHeight="1">
      <c r="A328" s="2" t="s">
        <v>533</v>
      </c>
      <c r="B328" s="2" t="s">
        <v>594</v>
      </c>
      <c r="C328" s="1" t="str">
        <f>HYPERLINK("https://drive.google.com/file/d/1vvSM01nzTHaB4R9McOxaBqFdTkNy4FmK/view?usp=sharing", IMAGE("https://api.qrserver.com/v1/create-qr-code/?size=150x150&amp;data=https://drive.google.com/file/d/1vvSM01nzTHaB4R9McOxaBqFdTkNy4FmK/view?usp=sharing",1))</f>
        <v/>
      </c>
      <c r="D328" s="3" t="s">
        <v>595</v>
      </c>
      <c r="E328" s="1" t="str">
        <f>HYPERLINK("https://drive.google.com/file/d/1vvSM01nzTHaB4R9McOxaBqFdTkNy4FmK/view?usp=sharing","Interactive robot artist for events The Waldorf Astoria Beverly Hills.epub")</f>
        <v>Interactive robot artist for events The Waldorf Astoria Beverly Hills.epub</v>
      </c>
    </row>
    <row r="329" ht="112.5" customHeight="1">
      <c r="A329" s="2" t="s">
        <v>527</v>
      </c>
      <c r="B329" s="2" t="s">
        <v>596</v>
      </c>
      <c r="C329" s="1" t="str">
        <f>HYPERLINK("https://drive.google.com/file/d/1_q2FwKybmnLErWsOYC6QDHx581Aw8U7I/view?usp=sharing", IMAGE("https://api.qrserver.com/v1/create-qr-code/?size=150x150&amp;data=https://drive.google.com/file/d/1_q2FwKybmnLErWsOYC6QDHx581Aw8U7I/view?usp=sharing",1))</f>
        <v/>
      </c>
      <c r="D329" s="3" t="s">
        <v>597</v>
      </c>
      <c r="E329" s="1" t="str">
        <f>HYPERLINK("https://drive.google.com/file/d/1_q2FwKybmnLErWsOYC6QDHx581Aw8U7I/view?usp=sharing","Southern California Event Technology The Waldorf Astoria Beverly Hills.odt")</f>
        <v>Southern California Event Technology The Waldorf Astoria Beverly Hills.odt</v>
      </c>
    </row>
    <row r="330" ht="112.5" customHeight="1">
      <c r="A330" s="2" t="s">
        <v>530</v>
      </c>
      <c r="B330" s="2" t="s">
        <v>598</v>
      </c>
      <c r="C330" s="1" t="str">
        <f>HYPERLINK("https://drive.google.com/file/d/12Qslxogw6AFBBKA6ywpr7gMnn3OpePGK/view?usp=sharing", IMAGE("https://api.qrserver.com/v1/create-qr-code/?size=150x150&amp;data=https://drive.google.com/file/d/12Qslxogw6AFBBKA6ywpr7gMnn3OpePGK/view?usp=sharing",1))</f>
        <v/>
      </c>
      <c r="D330" s="3" t="s">
        <v>599</v>
      </c>
      <c r="E330" s="1" t="str">
        <f>HYPERLINK("https://drive.google.com/file/d/12Qslxogw6AFBBKA6ywpr7gMnn3OpePGK/view?usp=sharing","Southern California Event Technology The Waldorf Astoria Beverly Hills.zip")</f>
        <v>Southern California Event Technology The Waldorf Astoria Beverly Hills.zip</v>
      </c>
    </row>
    <row r="331" ht="112.5" customHeight="1">
      <c r="A331" s="2" t="s">
        <v>533</v>
      </c>
      <c r="B331" s="2" t="s">
        <v>600</v>
      </c>
      <c r="C331" s="1" t="str">
        <f>HYPERLINK("https://drive.google.com/file/d/118off69FrFxYaRH5u6DGQ5D239_14JcX/view?usp=sharing", IMAGE("https://api.qrserver.com/v1/create-qr-code/?size=150x150&amp;data=https://drive.google.com/file/d/118off69FrFxYaRH5u6DGQ5D239_14JcX/view?usp=sharing",1))</f>
        <v/>
      </c>
      <c r="D331" s="3" t="s">
        <v>601</v>
      </c>
      <c r="E331" s="1" t="str">
        <f>HYPERLINK("https://drive.google.com/file/d/118off69FrFxYaRH5u6DGQ5D239_14JcX/view?usp=sharing","Southern California Event Technology The Waldorf Astoria Beverly Hills.epub")</f>
        <v>Southern California Event Technology The Waldorf Astoria Beverly Hills.epub</v>
      </c>
    </row>
    <row r="332" ht="112.5" customHeight="1">
      <c r="A332" s="2" t="s">
        <v>527</v>
      </c>
      <c r="B332" s="2" t="s">
        <v>602</v>
      </c>
      <c r="C332" s="1" t="str">
        <f>HYPERLINK("https://drive.google.com/file/d/1ITGEipASta4oUV3LOSFyZiRuGkDEfpcD/view?usp=sharing", IMAGE("https://api.qrserver.com/v1/create-qr-code/?size=150x150&amp;data=https://drive.google.com/file/d/1ITGEipASta4oUV3LOSFyZiRuGkDEfpcD/view?usp=sharing",1))</f>
        <v/>
      </c>
      <c r="D332" s="3" t="s">
        <v>603</v>
      </c>
      <c r="E332" s="1" t="str">
        <f>HYPERLINK("https://drive.google.com/file/d/1ITGEipASta4oUV3LOSFyZiRuGkDEfpcD/view?usp=sharing","Automated Caricature Machine The Waldorf Astoria Beverly Hills.odt")</f>
        <v>Automated Caricature Machine The Waldorf Astoria Beverly Hills.odt</v>
      </c>
    </row>
    <row r="333" ht="112.5" customHeight="1">
      <c r="A333" s="2" t="s">
        <v>530</v>
      </c>
      <c r="B333" s="2" t="s">
        <v>604</v>
      </c>
      <c r="C333" s="1" t="str">
        <f>HYPERLINK("https://drive.google.com/file/d/1BwWpD8niIWfGkveYIQ6jGYv0L7L_Dx6R/view?usp=sharing", IMAGE("https://api.qrserver.com/v1/create-qr-code/?size=150x150&amp;data=https://drive.google.com/file/d/1BwWpD8niIWfGkveYIQ6jGYv0L7L_Dx6R/view?usp=sharing",1))</f>
        <v/>
      </c>
      <c r="D333" s="3" t="s">
        <v>605</v>
      </c>
      <c r="E333" s="1" t="str">
        <f>HYPERLINK("https://drive.google.com/file/d/1BwWpD8niIWfGkveYIQ6jGYv0L7L_Dx6R/view?usp=sharing","Automated Caricature Machine The Waldorf Astoria Beverly Hills.zip")</f>
        <v>Automated Caricature Machine The Waldorf Astoria Beverly Hills.zip</v>
      </c>
    </row>
    <row r="334" ht="112.5" customHeight="1">
      <c r="A334" s="2" t="s">
        <v>533</v>
      </c>
      <c r="B334" s="2" t="s">
        <v>606</v>
      </c>
      <c r="C334" s="1" t="str">
        <f>HYPERLINK("https://drive.google.com/file/d/1anK2tY6tJg6xJVrLixqpJdomvR2fUvGZ/view?usp=sharing", IMAGE("https://api.qrserver.com/v1/create-qr-code/?size=150x150&amp;data=https://drive.google.com/file/d/1anK2tY6tJg6xJVrLixqpJdomvR2fUvGZ/view?usp=sharing",1))</f>
        <v/>
      </c>
      <c r="D334" s="3" t="s">
        <v>607</v>
      </c>
      <c r="E334" s="1" t="str">
        <f>HYPERLINK("https://drive.google.com/file/d/1anK2tY6tJg6xJVrLixqpJdomvR2fUvGZ/view?usp=sharing","Automated Caricature Machine The Waldorf Astoria Beverly Hills.epub")</f>
        <v>Automated Caricature Machine The Waldorf Astoria Beverly Hills.epub</v>
      </c>
    </row>
    <row r="335" ht="112.5" customHeight="1">
      <c r="A335" s="2" t="s">
        <v>527</v>
      </c>
      <c r="B335" s="2" t="s">
        <v>608</v>
      </c>
      <c r="C335" s="1" t="str">
        <f>HYPERLINK("https://drive.google.com/file/d/1vF5QTg6FFYwoKUUNr6H7IR_HF9Hi9bfT/view?usp=sharing", IMAGE("https://api.qrserver.com/v1/create-qr-code/?size=150x150&amp;data=https://drive.google.com/file/d/1vF5QTg6FFYwoKUUNr6H7IR_HF9Hi9bfT/view?usp=sharing",1))</f>
        <v/>
      </c>
      <c r="D335" s="3" t="s">
        <v>609</v>
      </c>
      <c r="E335" s="1" t="str">
        <f>HYPERLINK("https://drive.google.com/file/d/1vF5QTg6FFYwoKUUNr6H7IR_HF9Hi9bfT/view?usp=sharing","Live Digital Artist Robot The Waldorf Astoria Beverly Hills.odt")</f>
        <v>Live Digital Artist Robot The Waldorf Astoria Beverly Hills.odt</v>
      </c>
    </row>
    <row r="336" ht="112.5" customHeight="1">
      <c r="A336" s="2" t="s">
        <v>530</v>
      </c>
      <c r="B336" s="2" t="s">
        <v>610</v>
      </c>
      <c r="C336" s="1" t="str">
        <f>HYPERLINK("https://drive.google.com/file/d/1SvyDSsm9BIIL0xN_qcUhw4x2gbg3Lhy2/view?usp=sharing", IMAGE("https://api.qrserver.com/v1/create-qr-code/?size=150x150&amp;data=https://drive.google.com/file/d/1SvyDSsm9BIIL0xN_qcUhw4x2gbg3Lhy2/view?usp=sharing",1))</f>
        <v/>
      </c>
      <c r="D336" s="3" t="s">
        <v>611</v>
      </c>
      <c r="E336" s="1" t="str">
        <f>HYPERLINK("https://drive.google.com/file/d/1SvyDSsm9BIIL0xN_qcUhw4x2gbg3Lhy2/view?usp=sharing","Live Digital Artist Robot The Waldorf Astoria Beverly Hills.zip")</f>
        <v>Live Digital Artist Robot The Waldorf Astoria Beverly Hills.zip</v>
      </c>
    </row>
    <row r="337" ht="112.5" customHeight="1">
      <c r="A337" s="2" t="s">
        <v>533</v>
      </c>
      <c r="B337" s="2" t="s">
        <v>612</v>
      </c>
      <c r="C337" s="1" t="str">
        <f>HYPERLINK("https://drive.google.com/file/d/1n_8LloQS4U8fjaQNA9hoYHB3XVRj4n_A/view?usp=sharing", IMAGE("https://api.qrserver.com/v1/create-qr-code/?size=150x150&amp;data=https://drive.google.com/file/d/1n_8LloQS4U8fjaQNA9hoYHB3XVRj4n_A/view?usp=sharing",1))</f>
        <v/>
      </c>
      <c r="D337" s="3" t="s">
        <v>613</v>
      </c>
      <c r="E337" s="1" t="str">
        <f>HYPERLINK("https://drive.google.com/file/d/1n_8LloQS4U8fjaQNA9hoYHB3XVRj4n_A/view?usp=sharing","Live Digital Artist Robot The Waldorf Astoria Beverly Hills.epub")</f>
        <v>Live Digital Artist Robot The Waldorf Astoria Beverly Hills.epub</v>
      </c>
    </row>
    <row r="338" ht="112.5" customHeight="1">
      <c r="A338" s="2" t="s">
        <v>527</v>
      </c>
      <c r="B338" s="2" t="s">
        <v>614</v>
      </c>
      <c r="C338" s="1" t="str">
        <f>HYPERLINK("https://drive.google.com/file/d/15a8cfjaeufl_z-GcmLhXnYymAMLcMF6Q/view?usp=sharing", IMAGE("https://api.qrserver.com/v1/create-qr-code/?size=150x150&amp;data=https://drive.google.com/file/d/15a8cfjaeufl_z-GcmLhXnYymAMLcMF6Q/view?usp=sharing",1))</f>
        <v/>
      </c>
      <c r="D338" s="3" t="s">
        <v>615</v>
      </c>
      <c r="E338" s="1" t="str">
        <f>HYPERLINK("https://drive.google.com/file/d/15a8cfjaeufl_z-GcmLhXnYymAMLcMF6Q/view?usp=sharing","AI-Generated Caricatures The Waldorf Astoria Beverly Hills.odt")</f>
        <v>AI-Generated Caricatures The Waldorf Astoria Beverly Hills.odt</v>
      </c>
    </row>
    <row r="339" ht="112.5" customHeight="1">
      <c r="A339" s="2" t="s">
        <v>530</v>
      </c>
      <c r="B339" s="2" t="s">
        <v>616</v>
      </c>
      <c r="C339" s="1" t="str">
        <f>HYPERLINK("https://drive.google.com/file/d/1rgFqDLwHnv6w2EIcQBNnnyW1T5GwzImR/view?usp=sharing", IMAGE("https://api.qrserver.com/v1/create-qr-code/?size=150x150&amp;data=https://drive.google.com/file/d/1rgFqDLwHnv6w2EIcQBNnnyW1T5GwzImR/view?usp=sharing",1))</f>
        <v/>
      </c>
      <c r="D339" s="3" t="s">
        <v>617</v>
      </c>
      <c r="E339" s="1" t="str">
        <f>HYPERLINK("https://drive.google.com/file/d/1rgFqDLwHnv6w2EIcQBNnnyW1T5GwzImR/view?usp=sharing","AI-Generated Caricatures The Waldorf Astoria Beverly Hills.zip")</f>
        <v>AI-Generated Caricatures The Waldorf Astoria Beverly Hills.zip</v>
      </c>
    </row>
    <row r="340" ht="112.5" customHeight="1">
      <c r="A340" s="2" t="s">
        <v>533</v>
      </c>
      <c r="B340" s="2" t="s">
        <v>618</v>
      </c>
      <c r="C340" s="1" t="str">
        <f>HYPERLINK("https://drive.google.com/file/d/1hhnn2Cfj-93Bo5xpIyr9T6-sOZnmr7uj/view?usp=sharing", IMAGE("https://api.qrserver.com/v1/create-qr-code/?size=150x150&amp;data=https://drive.google.com/file/d/1hhnn2Cfj-93Bo5xpIyr9T6-sOZnmr7uj/view?usp=sharing",1))</f>
        <v/>
      </c>
      <c r="D340" s="3" t="s">
        <v>619</v>
      </c>
      <c r="E340" s="1" t="str">
        <f>HYPERLINK("https://drive.google.com/file/d/1hhnn2Cfj-93Bo5xpIyr9T6-sOZnmr7uj/view?usp=sharing","AI-Generated Caricatures The Waldorf Astoria Beverly Hills.epub")</f>
        <v>AI-Generated Caricatures The Waldorf Astoria Beverly Hills.epub</v>
      </c>
    </row>
    <row r="341" ht="112.5" customHeight="1">
      <c r="A341" s="2" t="s">
        <v>527</v>
      </c>
      <c r="B341" s="2" t="s">
        <v>620</v>
      </c>
      <c r="C341" s="1" t="str">
        <f>HYPERLINK("https://drive.google.com/file/d/1YTkT2Jl3MsuJDz6H52B0tHTmwIqspdAU/view?usp=sharing", IMAGE("https://api.qrserver.com/v1/create-qr-code/?size=150x150&amp;data=https://drive.google.com/file/d/1YTkT2Jl3MsuJDz6H52B0tHTmwIqspdAU/view?usp=sharing",1))</f>
        <v/>
      </c>
      <c r="D341" s="3" t="s">
        <v>621</v>
      </c>
      <c r="E341" s="1" t="str">
        <f>HYPERLINK("https://drive.google.com/file/d/1YTkT2Jl3MsuJDz6H52B0tHTmwIqspdAU/view?usp=sharing","Artificial Intelligence Art for Events The Waldorf Astoria Beverly Hills.odt")</f>
        <v>Artificial Intelligence Art for Events The Waldorf Astoria Beverly Hills.odt</v>
      </c>
    </row>
    <row r="342" ht="112.5" customHeight="1">
      <c r="A342" s="2" t="s">
        <v>530</v>
      </c>
      <c r="B342" s="2" t="s">
        <v>622</v>
      </c>
      <c r="C342" s="1" t="str">
        <f>HYPERLINK("https://drive.google.com/file/d/14fiq0meBiR9hxXm8C0CLJHJM64Vbp0Vq/view?usp=sharing", IMAGE("https://api.qrserver.com/v1/create-qr-code/?size=150x150&amp;data=https://drive.google.com/file/d/14fiq0meBiR9hxXm8C0CLJHJM64Vbp0Vq/view?usp=sharing",1))</f>
        <v/>
      </c>
      <c r="D342" s="3" t="s">
        <v>623</v>
      </c>
      <c r="E342" s="1" t="str">
        <f>HYPERLINK("https://drive.google.com/file/d/14fiq0meBiR9hxXm8C0CLJHJM64Vbp0Vq/view?usp=sharing","Artificial Intelligence Art for Events The Waldorf Astoria Beverly Hills.zip")</f>
        <v>Artificial Intelligence Art for Events The Waldorf Astoria Beverly Hills.zip</v>
      </c>
    </row>
    <row r="343" ht="112.5" customHeight="1">
      <c r="A343" s="2" t="s">
        <v>533</v>
      </c>
      <c r="B343" s="2" t="s">
        <v>624</v>
      </c>
      <c r="C343" s="1" t="str">
        <f>HYPERLINK("https://drive.google.com/file/d/1UGae67G_feY7qub3j1_EKCsNWrrCBVAP/view?usp=sharing", IMAGE("https://api.qrserver.com/v1/create-qr-code/?size=150x150&amp;data=https://drive.google.com/file/d/1UGae67G_feY7qub3j1_EKCsNWrrCBVAP/view?usp=sharing",1))</f>
        <v/>
      </c>
      <c r="D343" s="3" t="s">
        <v>625</v>
      </c>
      <c r="E343" s="1" t="str">
        <f>HYPERLINK("https://drive.google.com/file/d/1UGae67G_feY7qub3j1_EKCsNWrrCBVAP/view?usp=sharing","Artificial Intelligence Art for Events The Waldorf Astoria Beverly Hills.epub")</f>
        <v>Artificial Intelligence Art for Events The Waldorf Astoria Beverly Hills.epub</v>
      </c>
    </row>
    <row r="344" ht="112.5" customHeight="1">
      <c r="A344" s="2" t="s">
        <v>527</v>
      </c>
      <c r="B344" s="2" t="s">
        <v>626</v>
      </c>
      <c r="C344" s="1" t="str">
        <f>HYPERLINK("https://drive.google.com/file/d/12HditPLjHq26JKJAl1G6NTFW6fj5HPN-/view?usp=sharing", IMAGE("https://api.qrserver.com/v1/create-qr-code/?size=150x150&amp;data=https://drive.google.com/file/d/12HditPLjHq26JKJAl1G6NTFW6fj5HPN-/view?usp=sharing",1))</f>
        <v/>
      </c>
      <c r="D344" s="3" t="s">
        <v>627</v>
      </c>
      <c r="E344" s="1" t="str">
        <f>HYPERLINK("https://drive.google.com/file/d/12HditPLjHq26JKJAl1G6NTFW6fj5HPN-/view?usp=sharing","Innovative Event Attractions The Waldorf Astoria Beverly Hills.odt")</f>
        <v>Innovative Event Attractions The Waldorf Astoria Beverly Hills.odt</v>
      </c>
    </row>
    <row r="345" ht="112.5" customHeight="1">
      <c r="A345" s="2" t="s">
        <v>530</v>
      </c>
      <c r="B345" s="2" t="s">
        <v>628</v>
      </c>
      <c r="C345" s="1" t="str">
        <f>HYPERLINK("https://drive.google.com/file/d/19tNs-flhL2I5L66RLlkfTC3Zc5nfWY5G/view?usp=sharing", IMAGE("https://api.qrserver.com/v1/create-qr-code/?size=150x150&amp;data=https://drive.google.com/file/d/19tNs-flhL2I5L66RLlkfTC3Zc5nfWY5G/view?usp=sharing",1))</f>
        <v/>
      </c>
      <c r="D345" s="3" t="s">
        <v>629</v>
      </c>
      <c r="E345" s="1" t="str">
        <f>HYPERLINK("https://drive.google.com/file/d/19tNs-flhL2I5L66RLlkfTC3Zc5nfWY5G/view?usp=sharing","Innovative Event Attractions The Waldorf Astoria Beverly Hills.zip")</f>
        <v>Innovative Event Attractions The Waldorf Astoria Beverly Hills.zip</v>
      </c>
    </row>
    <row r="346" ht="112.5" customHeight="1">
      <c r="A346" s="2" t="s">
        <v>533</v>
      </c>
      <c r="B346" s="2" t="s">
        <v>630</v>
      </c>
      <c r="C346" s="1" t="str">
        <f>HYPERLINK("https://drive.google.com/file/d/1LNScgYpZnuMRFJu0vVU_dkIyskdGdiNn/view?usp=sharing", IMAGE("https://api.qrserver.com/v1/create-qr-code/?size=150x150&amp;data=https://drive.google.com/file/d/1LNScgYpZnuMRFJu0vVU_dkIyskdGdiNn/view?usp=sharing",1))</f>
        <v/>
      </c>
      <c r="D346" s="3" t="s">
        <v>631</v>
      </c>
      <c r="E346" s="1" t="str">
        <f>HYPERLINK("https://drive.google.com/file/d/1LNScgYpZnuMRFJu0vVU_dkIyskdGdiNn/view?usp=sharing","Innovative Event Attractions The Waldorf Astoria Beverly Hills.epub")</f>
        <v>Innovative Event Attractions The Waldorf Astoria Beverly Hills.epub</v>
      </c>
    </row>
    <row r="347" ht="112.5" customHeight="1">
      <c r="A347" s="2" t="s">
        <v>527</v>
      </c>
      <c r="B347" s="2" t="s">
        <v>632</v>
      </c>
      <c r="C347" s="1" t="str">
        <f>HYPERLINK("https://drive.google.com/file/d/1zUc4tQ9BuAj0ADou-nlcA860LhaVnL2J/view?usp=sharing", IMAGE("https://api.qrserver.com/v1/create-qr-code/?size=150x150&amp;data=https://drive.google.com/file/d/1zUc4tQ9BuAj0ADou-nlcA860LhaVnL2J/view?usp=sharing",1))</f>
        <v/>
      </c>
      <c r="D347" s="3" t="s">
        <v>633</v>
      </c>
      <c r="E347" s="1" t="str">
        <f>HYPERLINK("https://drive.google.com/file/d/1zUc4tQ9BuAj0ADou-nlcA860LhaVnL2J/view?usp=sharing","Memorable Event Experiences The Waldorf Astoria Beverly Hills.odt")</f>
        <v>Memorable Event Experiences The Waldorf Astoria Beverly Hills.odt</v>
      </c>
    </row>
    <row r="348" ht="112.5" customHeight="1">
      <c r="A348" s="2" t="s">
        <v>530</v>
      </c>
      <c r="B348" s="2" t="s">
        <v>634</v>
      </c>
      <c r="C348" s="1" t="str">
        <f>HYPERLINK("https://drive.google.com/file/d/15_SR_nrH1LD25_N7ACAF6la10MKJB5W7/view?usp=sharing", IMAGE("https://api.qrserver.com/v1/create-qr-code/?size=150x150&amp;data=https://drive.google.com/file/d/15_SR_nrH1LD25_N7ACAF6la10MKJB5W7/view?usp=sharing",1))</f>
        <v/>
      </c>
      <c r="D348" s="3" t="s">
        <v>635</v>
      </c>
      <c r="E348" s="1" t="str">
        <f>HYPERLINK("https://drive.google.com/file/d/15_SR_nrH1LD25_N7ACAF6la10MKJB5W7/view?usp=sharing","Memorable Event Experiences The Waldorf Astoria Beverly Hills.zip")</f>
        <v>Memorable Event Experiences The Waldorf Astoria Beverly Hills.zip</v>
      </c>
    </row>
    <row r="349" ht="112.5" customHeight="1">
      <c r="A349" s="2" t="s">
        <v>533</v>
      </c>
      <c r="B349" s="2" t="s">
        <v>636</v>
      </c>
      <c r="C349" s="1" t="str">
        <f>HYPERLINK("https://drive.google.com/file/d/1DPYQW_CXWpSeDEFS-l0eDESwYibtI5dp/view?usp=sharing", IMAGE("https://api.qrserver.com/v1/create-qr-code/?size=150x150&amp;data=https://drive.google.com/file/d/1DPYQW_CXWpSeDEFS-l0eDESwYibtI5dp/view?usp=sharing",1))</f>
        <v/>
      </c>
      <c r="D349" s="3" t="s">
        <v>637</v>
      </c>
      <c r="E349" s="1" t="str">
        <f>HYPERLINK("https://drive.google.com/file/d/1DPYQW_CXWpSeDEFS-l0eDESwYibtI5dp/view?usp=sharing","Memorable Event Experiences The Waldorf Astoria Beverly Hills.epub")</f>
        <v>Memorable Event Experiences The Waldorf Astoria Beverly Hills.epub</v>
      </c>
    </row>
    <row r="350" ht="112.5" customHeight="1">
      <c r="A350" s="2" t="s">
        <v>527</v>
      </c>
      <c r="B350" s="2" t="s">
        <v>638</v>
      </c>
      <c r="C350" s="1" t="str">
        <f>HYPERLINK("https://drive.google.com/file/d/1J3b5g2OuwNqLewl6mgzN4_A8HSIRd0Fx/view?usp=sharing", IMAGE("https://api.qrserver.com/v1/create-qr-code/?size=150x150&amp;data=https://drive.google.com/file/d/1J3b5g2OuwNqLewl6mgzN4_A8HSIRd0Fx/view?usp=sharing",1))</f>
        <v/>
      </c>
      <c r="D350" s="3" t="s">
        <v>639</v>
      </c>
      <c r="E350" s="1" t="str">
        <f>HYPERLINK("https://drive.google.com/file/d/1J3b5g2OuwNqLewl6mgzN4_A8HSIRd0Fx/view?usp=sharing","Robotic Art Rental The Waldorf Astoria Beverly Hills.odt")</f>
        <v>Robotic Art Rental The Waldorf Astoria Beverly Hills.odt</v>
      </c>
    </row>
    <row r="351" ht="112.5" customHeight="1">
      <c r="A351" s="2" t="s">
        <v>530</v>
      </c>
      <c r="B351" s="2" t="s">
        <v>640</v>
      </c>
      <c r="C351" s="1" t="str">
        <f>HYPERLINK("https://drive.google.com/file/d/1cDmIaEN-gNE3MErqwbu8Da6jLYx2Vz3O/view?usp=sharing", IMAGE("https://api.qrserver.com/v1/create-qr-code/?size=150x150&amp;data=https://drive.google.com/file/d/1cDmIaEN-gNE3MErqwbu8Da6jLYx2Vz3O/view?usp=sharing",1))</f>
        <v/>
      </c>
      <c r="D351" s="3" t="s">
        <v>641</v>
      </c>
      <c r="E351" s="1" t="str">
        <f>HYPERLINK("https://drive.google.com/file/d/1cDmIaEN-gNE3MErqwbu8Da6jLYx2Vz3O/view?usp=sharing","Robotic Art Rental The Waldorf Astoria Beverly Hills.zip")</f>
        <v>Robotic Art Rental The Waldorf Astoria Beverly Hills.zip</v>
      </c>
    </row>
    <row r="352" ht="112.5" customHeight="1">
      <c r="A352" s="2" t="s">
        <v>533</v>
      </c>
      <c r="B352" s="2" t="s">
        <v>642</v>
      </c>
      <c r="C352" s="1" t="str">
        <f>HYPERLINK("https://drive.google.com/file/d/1q3whvwFmw1LxQOmoNL0e1gChsOSjLFpV/view?usp=sharing", IMAGE("https://api.qrserver.com/v1/create-qr-code/?size=150x150&amp;data=https://drive.google.com/file/d/1q3whvwFmw1LxQOmoNL0e1gChsOSjLFpV/view?usp=sharing",1))</f>
        <v/>
      </c>
      <c r="D352" s="3" t="s">
        <v>643</v>
      </c>
      <c r="E352" s="1" t="str">
        <f>HYPERLINK("https://drive.google.com/file/d/1q3whvwFmw1LxQOmoNL0e1gChsOSjLFpV/view?usp=sharing","Robotic Art Rental The Waldorf Astoria Beverly Hills.epub")</f>
        <v>Robotic Art Rental The Waldorf Astoria Beverly Hills.epub</v>
      </c>
    </row>
    <row r="353" ht="112.5" customHeight="1">
      <c r="A353" s="2" t="s">
        <v>527</v>
      </c>
      <c r="B353" s="2" t="s">
        <v>644</v>
      </c>
      <c r="C353" s="1" t="str">
        <f>HYPERLINK("https://drive.google.com/file/d/1RIw_8_y5_QA0zloDFANEGV-BmEqfqqdd/view?usp=sharing", IMAGE("https://api.qrserver.com/v1/create-qr-code/?size=150x150&amp;data=https://drive.google.com/file/d/1RIw_8_y5_QA0zloDFANEGV-BmEqfqqdd/view?usp=sharing",1))</f>
        <v/>
      </c>
      <c r="D353" s="3" t="s">
        <v>645</v>
      </c>
      <c r="E353" s="1" t="str">
        <f>HYPERLINK("https://drive.google.com/file/d/1RIw_8_y5_QA0zloDFANEGV-BmEqfqqdd/view?usp=sharing","Artificial Artist for Events The Waldorf Astoria Beverly Hills.odt")</f>
        <v>Artificial Artist for Events The Waldorf Astoria Beverly Hills.odt</v>
      </c>
    </row>
    <row r="354" ht="112.5" customHeight="1">
      <c r="A354" s="2" t="s">
        <v>530</v>
      </c>
      <c r="B354" s="2" t="s">
        <v>646</v>
      </c>
      <c r="C354" s="1" t="str">
        <f>HYPERLINK("https://drive.google.com/file/d/1JzUkpyMOMMA6IW_T5-das-DXmMy1eVNo/view?usp=sharing", IMAGE("https://api.qrserver.com/v1/create-qr-code/?size=150x150&amp;data=https://drive.google.com/file/d/1JzUkpyMOMMA6IW_T5-das-DXmMy1eVNo/view?usp=sharing",1))</f>
        <v/>
      </c>
      <c r="D354" s="3" t="s">
        <v>647</v>
      </c>
      <c r="E354" s="1" t="str">
        <f>HYPERLINK("https://drive.google.com/file/d/1JzUkpyMOMMA6IW_T5-das-DXmMy1eVNo/view?usp=sharing","Artificial Artist for Events The Waldorf Astoria Beverly Hills.zip")</f>
        <v>Artificial Artist for Events The Waldorf Astoria Beverly Hills.zip</v>
      </c>
    </row>
    <row r="355" ht="112.5" customHeight="1">
      <c r="A355" s="2" t="s">
        <v>533</v>
      </c>
      <c r="B355" s="2" t="s">
        <v>648</v>
      </c>
      <c r="C355" s="1" t="str">
        <f>HYPERLINK("https://drive.google.com/file/d/13sVfLJnN6Z27eTl_tCWJQ_bzkWoWe1WG/view?usp=sharing", IMAGE("https://api.qrserver.com/v1/create-qr-code/?size=150x150&amp;data=https://drive.google.com/file/d/13sVfLJnN6Z27eTl_tCWJQ_bzkWoWe1WG/view?usp=sharing",1))</f>
        <v/>
      </c>
      <c r="D355" s="3" t="s">
        <v>649</v>
      </c>
      <c r="E355" s="1" t="str">
        <f>HYPERLINK("https://drive.google.com/file/d/13sVfLJnN6Z27eTl_tCWJQ_bzkWoWe1WG/view?usp=sharing","Artificial Artist for Events The Waldorf Astoria Beverly Hills.epub")</f>
        <v>Artificial Artist for Events The Waldorf Astoria Beverly Hills.epub</v>
      </c>
    </row>
    <row r="356" ht="112.5" customHeight="1">
      <c r="A356" s="2" t="s">
        <v>527</v>
      </c>
      <c r="B356" s="2" t="s">
        <v>650</v>
      </c>
      <c r="C356" s="1" t="str">
        <f>HYPERLINK("https://drive.google.com/file/d/1sOScWoKSAb1Upwld83IqlhfsPoCnZXlA/view?usp=sharing", IMAGE("https://api.qrserver.com/v1/create-qr-code/?size=150x150&amp;data=https://drive.google.com/file/d/1sOScWoKSAb1Upwld83IqlhfsPoCnZXlA/view?usp=sharing",1))</f>
        <v/>
      </c>
      <c r="D356" s="3" t="s">
        <v>651</v>
      </c>
      <c r="E356" s="1" t="str">
        <f>HYPERLINK("https://drive.google.com/file/d/1sOScWoKSAb1Upwld83IqlhfsPoCnZXlA/view?usp=sharing","Machine Intelligence Drawing Robot The Waldorf Astoria Beverly Hills.odt")</f>
        <v>Machine Intelligence Drawing Robot The Waldorf Astoria Beverly Hills.odt</v>
      </c>
    </row>
    <row r="357" ht="112.5" customHeight="1">
      <c r="A357" s="2" t="s">
        <v>530</v>
      </c>
      <c r="B357" s="2" t="s">
        <v>652</v>
      </c>
      <c r="C357" s="1" t="str">
        <f>HYPERLINK("https://drive.google.com/file/d/1FQ8frw1sv4wTAAWsGh7SA25b-020HtyJ/view?usp=sharing", IMAGE("https://api.qrserver.com/v1/create-qr-code/?size=150x150&amp;data=https://drive.google.com/file/d/1FQ8frw1sv4wTAAWsGh7SA25b-020HtyJ/view?usp=sharing",1))</f>
        <v/>
      </c>
      <c r="D357" s="3" t="s">
        <v>653</v>
      </c>
      <c r="E357" s="1" t="str">
        <f>HYPERLINK("https://drive.google.com/file/d/1FQ8frw1sv4wTAAWsGh7SA25b-020HtyJ/view?usp=sharing","Machine Intelligence Drawing Robot The Waldorf Astoria Beverly Hills.zip")</f>
        <v>Machine Intelligence Drawing Robot The Waldorf Astoria Beverly Hills.zip</v>
      </c>
    </row>
    <row r="358" ht="112.5" customHeight="1">
      <c r="A358" s="2" t="s">
        <v>533</v>
      </c>
      <c r="B358" s="2" t="s">
        <v>654</v>
      </c>
      <c r="C358" s="1" t="str">
        <f>HYPERLINK("https://drive.google.com/file/d/1DAG7VpWkNcFSiWCrXwXUqWfaCqV7CLBX/view?usp=sharing", IMAGE("https://api.qrserver.com/v1/create-qr-code/?size=150x150&amp;data=https://drive.google.com/file/d/1DAG7VpWkNcFSiWCrXwXUqWfaCqV7CLBX/view?usp=sharing",1))</f>
        <v/>
      </c>
      <c r="D358" s="3" t="s">
        <v>655</v>
      </c>
      <c r="E358" s="1" t="str">
        <f>HYPERLINK("https://drive.google.com/file/d/1DAG7VpWkNcFSiWCrXwXUqWfaCqV7CLBX/view?usp=sharing","Machine Intelligence Drawing Robot The Waldorf Astoria Beverly Hills.epub")</f>
        <v>Machine Intelligence Drawing Robot The Waldorf Astoria Beverly Hills.epub</v>
      </c>
    </row>
    <row r="359" ht="112.5" customHeight="1">
      <c r="A359" s="2" t="s">
        <v>429</v>
      </c>
      <c r="B359" s="2" t="s">
        <v>470</v>
      </c>
      <c r="C359" s="1" t="str">
        <f>HYPERLINK("https://drive.google.com/file/d/19n0i4vGvM0gFFaOBZotVSIffsZ76zxvC/view?usp=sharing", IMAGE("https://api.qrserver.com/v1/create-qr-code/?size=150x150&amp;data=https://drive.google.com/file/d/19n0i4vGvM0gFFaOBZotVSIffsZ76zxvC/view?usp=sharing",1))</f>
        <v/>
      </c>
      <c r="D359" s="3" t="s">
        <v>656</v>
      </c>
      <c r="E359" s="1" t="str">
        <f>HYPERLINK("https://drive.google.com/file/d/19n0i4vGvM0gFFaOBZotVSIffsZ76zxvC/view?usp=sharing","Machine Intelligence Drawing Robot The Waldorf Astoria Beverly Hills.pdf")</f>
        <v>Machine Intelligence Drawing Robot The Waldorf Astoria Beverly Hills.pdf</v>
      </c>
    </row>
    <row r="360" ht="112.5" customHeight="1">
      <c r="A360" s="2" t="s">
        <v>657</v>
      </c>
      <c r="B360" s="2" t="s">
        <v>658</v>
      </c>
      <c r="C360" s="1" t="str">
        <f>HYPERLINK("https://docs.google.com/presentation/d/1uQtLQe7PkBCWfh6DM4TGawfFaPjE8bPU/edit?usp=sharing&amp;ouid=115602453726005426174&amp;rtpof=true&amp;sd=true", IMAGE("https://api.qrserver.com/v1/create-qr-code/?size=150x150&amp;data=https://docs.google.com/presentation/d/1uQtLQe7PkBCWfh6DM4TGawfFaPjE8bPU/edit?usp=sharing&amp;ouid=115602453726005426174&amp;rtpof=true&amp;sd=true",1))</f>
        <v/>
      </c>
      <c r="D360" s="3" t="s">
        <v>659</v>
      </c>
      <c r="E360" s="1" t="str">
        <f>HYPERLINK("https://docs.google.com/presentation/d/1uQtLQe7PkBCWfh6DM4TGawfFaPjE8bPU/edit?usp=sharing&amp;ouid=115602453726005426174&amp;rtpof=true&amp;sd=true","Machine Intelligence Drawing Robot The Waldorf Astoria Beverly Hills.pptx")</f>
        <v>Machine Intelligence Drawing Robot The Waldorf Astoria Beverly Hills.pptx</v>
      </c>
    </row>
    <row r="361" ht="112.5" customHeight="1">
      <c r="A361" s="2" t="s">
        <v>660</v>
      </c>
      <c r="B361" s="2" t="s">
        <v>661</v>
      </c>
      <c r="C361" s="1" t="str">
        <f>HYPERLINK("https://drive.google.com/file/d/1bgrQGhSpCQdH75KXSEgtMSP11SNXBAxQ/view?usp=sharing", IMAGE("https://api.qrserver.com/v1/create-qr-code/?size=150x150&amp;data=https://drive.google.com/file/d/1bgrQGhSpCQdH75KXSEgtMSP11SNXBAxQ/view?usp=sharing",1))</f>
        <v/>
      </c>
      <c r="D361" s="3" t="s">
        <v>662</v>
      </c>
      <c r="E361" s="1" t="str">
        <f>HYPERLINK("https://drive.google.com/file/d/1bgrQGhSpCQdH75KXSEgtMSP11SNXBAxQ/view?usp=sharing","Machine Intelligence Drawing Robot The Waldorf Astoria Beverly Hills.odp")</f>
        <v>Machine Intelligence Drawing Robot The Waldorf Astoria Beverly Hills.odp</v>
      </c>
    </row>
    <row r="362" ht="112.5" customHeight="1">
      <c r="A362" s="2" t="s">
        <v>340</v>
      </c>
      <c r="B362" s="2" t="s">
        <v>421</v>
      </c>
      <c r="C362" s="1" t="str">
        <f>HYPERLINK("https://drive.google.com/file/d/161FUR8bBQIMuQqwDo0Xk4XaHqI2hGZcv/view?usp=sharing", IMAGE("https://api.qrserver.com/v1/create-qr-code/?size=150x150&amp;data=https://drive.google.com/file/d/161FUR8bBQIMuQqwDo0Xk4XaHqI2hGZcv/view?usp=sharing",1))</f>
        <v/>
      </c>
      <c r="D362" s="3" t="s">
        <v>663</v>
      </c>
      <c r="E362" s="1" t="str">
        <f>HYPERLINK("https://drive.google.com/file/d/161FUR8bBQIMuQqwDo0Xk4XaHqI2hGZcv/view?usp=sharing","Machine Intelligence Drawing Robot The Waldorf Astoria Beverly Hills.txt")</f>
        <v>Machine Intelligence Drawing Robot The Waldorf Astoria Beverly Hills.txt</v>
      </c>
    </row>
    <row r="363" ht="112.5" customHeight="1">
      <c r="A363" s="2" t="s">
        <v>429</v>
      </c>
      <c r="B363" s="2" t="s">
        <v>468</v>
      </c>
      <c r="C363" s="1" t="str">
        <f>HYPERLINK("https://drive.google.com/file/d/1fGIBBAEMX7zVuKqv0WhfHYxgbMmCq4ex/view?usp=sharing", IMAGE("https://api.qrserver.com/v1/create-qr-code/?size=150x150&amp;data=https://drive.google.com/file/d/1fGIBBAEMX7zVuKqv0WhfHYxgbMmCq4ex/view?usp=sharing",1))</f>
        <v/>
      </c>
      <c r="D363" s="3" t="s">
        <v>664</v>
      </c>
      <c r="E363" s="1" t="str">
        <f>HYPERLINK("https://drive.google.com/file/d/1fGIBBAEMX7zVuKqv0WhfHYxgbMmCq4ex/view?usp=sharing","Artificial Artist for Events The Waldorf Astoria Beverly Hills.pdf")</f>
        <v>Artificial Artist for Events The Waldorf Astoria Beverly Hills.pdf</v>
      </c>
    </row>
    <row r="364" ht="112.5" customHeight="1">
      <c r="A364" s="2" t="s">
        <v>657</v>
      </c>
      <c r="B364" s="2" t="s">
        <v>665</v>
      </c>
      <c r="C364" s="1" t="str">
        <f>HYPERLINK("https://docs.google.com/presentation/d/15kSYa8fUjf6uHbfOvrCkJ2mOEys9QdRp/edit?usp=sharing&amp;ouid=115602453726005426174&amp;rtpof=true&amp;sd=true", IMAGE("https://api.qrserver.com/v1/create-qr-code/?size=150x150&amp;data=https://docs.google.com/presentation/d/15kSYa8fUjf6uHbfOvrCkJ2mOEys9QdRp/edit?usp=sharing&amp;ouid=115602453726005426174&amp;rtpof=true&amp;sd=true",1))</f>
        <v/>
      </c>
      <c r="D364" s="3" t="s">
        <v>666</v>
      </c>
      <c r="E364" s="1" t="str">
        <f>HYPERLINK("https://docs.google.com/presentation/d/15kSYa8fUjf6uHbfOvrCkJ2mOEys9QdRp/edit?usp=sharing&amp;ouid=115602453726005426174&amp;rtpof=true&amp;sd=true","Artificial Artist for Events The Waldorf Astoria Beverly Hills.pptx")</f>
        <v>Artificial Artist for Events The Waldorf Astoria Beverly Hills.pptx</v>
      </c>
    </row>
    <row r="365" ht="112.5" customHeight="1">
      <c r="A365" s="2" t="s">
        <v>660</v>
      </c>
      <c r="B365" s="2" t="s">
        <v>667</v>
      </c>
      <c r="C365" s="1" t="str">
        <f>HYPERLINK("https://drive.google.com/file/d/1kvC7isF_aHZuoslJAD0aSViwEdgC15S5/view?usp=sharing", IMAGE("https://api.qrserver.com/v1/create-qr-code/?size=150x150&amp;data=https://drive.google.com/file/d/1kvC7isF_aHZuoslJAD0aSViwEdgC15S5/view?usp=sharing",1))</f>
        <v/>
      </c>
      <c r="D365" s="3" t="s">
        <v>668</v>
      </c>
      <c r="E365" s="1" t="str">
        <f>HYPERLINK("https://drive.google.com/file/d/1kvC7isF_aHZuoslJAD0aSViwEdgC15S5/view?usp=sharing","Artificial Artist for Events The Waldorf Astoria Beverly Hills.odp")</f>
        <v>Artificial Artist for Events The Waldorf Astoria Beverly Hills.odp</v>
      </c>
    </row>
    <row r="366" ht="112.5" customHeight="1">
      <c r="A366" s="2" t="s">
        <v>340</v>
      </c>
      <c r="B366" s="2" t="s">
        <v>417</v>
      </c>
      <c r="C366" s="1" t="str">
        <f>HYPERLINK("https://drive.google.com/file/d/1nSNPDZ9fbF8JHbwPlwHMYb-n18Y7V008/view?usp=sharing", IMAGE("https://api.qrserver.com/v1/create-qr-code/?size=150x150&amp;data=https://drive.google.com/file/d/1nSNPDZ9fbF8JHbwPlwHMYb-n18Y7V008/view?usp=sharing",1))</f>
        <v/>
      </c>
      <c r="D366" s="3" t="s">
        <v>669</v>
      </c>
      <c r="E366" s="1" t="str">
        <f>HYPERLINK("https://drive.google.com/file/d/1nSNPDZ9fbF8JHbwPlwHMYb-n18Y7V008/view?usp=sharing","Artificial Artist for Events The Waldorf Astoria Beverly Hills.txt")</f>
        <v>Artificial Artist for Events The Waldorf Astoria Beverly Hills.txt</v>
      </c>
    </row>
    <row r="367" ht="112.5" customHeight="1">
      <c r="A367" s="2" t="s">
        <v>429</v>
      </c>
      <c r="B367" s="2" t="s">
        <v>466</v>
      </c>
      <c r="C367" s="1" t="str">
        <f>HYPERLINK("https://drive.google.com/file/d/14IjPNXMaGOR5LLkBdMIDAvAkkmqcWIlY/view?usp=sharing", IMAGE("https://api.qrserver.com/v1/create-qr-code/?size=150x150&amp;data=https://drive.google.com/file/d/14IjPNXMaGOR5LLkBdMIDAvAkkmqcWIlY/view?usp=sharing",1))</f>
        <v/>
      </c>
      <c r="D367" s="3" t="s">
        <v>670</v>
      </c>
      <c r="E367" s="1" t="str">
        <f>HYPERLINK("https://drive.google.com/file/d/14IjPNXMaGOR5LLkBdMIDAvAkkmqcWIlY/view?usp=sharing","Robotic Art Rental The Waldorf Astoria Beverly Hills.pdf")</f>
        <v>Robotic Art Rental The Waldorf Astoria Beverly Hills.pdf</v>
      </c>
    </row>
    <row r="368" ht="112.5" customHeight="1">
      <c r="A368" s="2" t="s">
        <v>657</v>
      </c>
      <c r="B368" s="2" t="s">
        <v>671</v>
      </c>
      <c r="C368" s="1" t="str">
        <f>HYPERLINK("https://docs.google.com/presentation/d/1lmCwPFxQunfLEoorohX_fPzcQre1kDA8/edit?usp=sharing&amp;ouid=115602453726005426174&amp;rtpof=true&amp;sd=true", IMAGE("https://api.qrserver.com/v1/create-qr-code/?size=150x150&amp;data=https://docs.google.com/presentation/d/1lmCwPFxQunfLEoorohX_fPzcQre1kDA8/edit?usp=sharing&amp;ouid=115602453726005426174&amp;rtpof=true&amp;sd=true",1))</f>
        <v/>
      </c>
      <c r="D368" s="3" t="s">
        <v>672</v>
      </c>
      <c r="E368" s="1" t="str">
        <f>HYPERLINK("https://docs.google.com/presentation/d/1lmCwPFxQunfLEoorohX_fPzcQre1kDA8/edit?usp=sharing&amp;ouid=115602453726005426174&amp;rtpof=true&amp;sd=true","Robotic Art Rental The Waldorf Astoria Beverly Hills.pptx")</f>
        <v>Robotic Art Rental The Waldorf Astoria Beverly Hills.pptx</v>
      </c>
    </row>
    <row r="369" ht="112.5" customHeight="1">
      <c r="A369" s="2" t="s">
        <v>660</v>
      </c>
      <c r="B369" s="2" t="s">
        <v>673</v>
      </c>
      <c r="C369" s="1" t="str">
        <f>HYPERLINK("https://drive.google.com/file/d/1nYNDNnj55vjOPbNJVH4Ko_thDx0d7REC/view?usp=sharing", IMAGE("https://api.qrserver.com/v1/create-qr-code/?size=150x150&amp;data=https://drive.google.com/file/d/1nYNDNnj55vjOPbNJVH4Ko_thDx0d7REC/view?usp=sharing",1))</f>
        <v/>
      </c>
      <c r="D369" s="3" t="s">
        <v>674</v>
      </c>
      <c r="E369" s="1" t="str">
        <f>HYPERLINK("https://drive.google.com/file/d/1nYNDNnj55vjOPbNJVH4Ko_thDx0d7REC/view?usp=sharing","Robotic Art Rental The Waldorf Astoria Beverly Hills.odp")</f>
        <v>Robotic Art Rental The Waldorf Astoria Beverly Hills.odp</v>
      </c>
    </row>
    <row r="370" ht="112.5" customHeight="1">
      <c r="A370" s="2" t="s">
        <v>340</v>
      </c>
      <c r="B370" s="2" t="s">
        <v>413</v>
      </c>
      <c r="C370" s="1" t="str">
        <f>HYPERLINK("https://drive.google.com/file/d/1XKdl7PDeqWph-zqdfZ1VwSsNBTYtGUUs/view?usp=sharing", IMAGE("https://api.qrserver.com/v1/create-qr-code/?size=150x150&amp;data=https://drive.google.com/file/d/1XKdl7PDeqWph-zqdfZ1VwSsNBTYtGUUs/view?usp=sharing",1))</f>
        <v/>
      </c>
      <c r="D370" s="3" t="s">
        <v>675</v>
      </c>
      <c r="E370" s="1" t="str">
        <f>HYPERLINK("https://drive.google.com/file/d/1XKdl7PDeqWph-zqdfZ1VwSsNBTYtGUUs/view?usp=sharing","Robotic Art Rental The Waldorf Astoria Beverly Hills.txt")</f>
        <v>Robotic Art Rental The Waldorf Astoria Beverly Hills.txt</v>
      </c>
    </row>
    <row r="371" ht="112.5" customHeight="1">
      <c r="A371" s="2" t="s">
        <v>429</v>
      </c>
      <c r="B371" s="2" t="s">
        <v>464</v>
      </c>
      <c r="C371" s="1" t="str">
        <f>HYPERLINK("https://drive.google.com/file/d/1FmlEc1wAKlZfYbwNV34xhAcXicwE9vlc/view?usp=sharing", IMAGE("https://api.qrserver.com/v1/create-qr-code/?size=150x150&amp;data=https://drive.google.com/file/d/1FmlEc1wAKlZfYbwNV34xhAcXicwE9vlc/view?usp=sharing",1))</f>
        <v/>
      </c>
      <c r="D371" s="3" t="s">
        <v>676</v>
      </c>
      <c r="E371" s="1" t="str">
        <f>HYPERLINK("https://drive.google.com/file/d/1FmlEc1wAKlZfYbwNV34xhAcXicwE9vlc/view?usp=sharing","Memorable Event Experiences The Waldorf Astoria Beverly Hills.pdf")</f>
        <v>Memorable Event Experiences The Waldorf Astoria Beverly Hills.pdf</v>
      </c>
    </row>
    <row r="372" ht="112.5" customHeight="1">
      <c r="A372" s="2" t="s">
        <v>657</v>
      </c>
      <c r="B372" s="2" t="s">
        <v>677</v>
      </c>
      <c r="C372" s="1" t="str">
        <f>HYPERLINK("https://docs.google.com/presentation/d/1uUKgzZaFmRbW3L2KDp2m7dpwITtZAu8i/edit?usp=sharing&amp;ouid=115602453726005426174&amp;rtpof=true&amp;sd=true", IMAGE("https://api.qrserver.com/v1/create-qr-code/?size=150x150&amp;data=https://docs.google.com/presentation/d/1uUKgzZaFmRbW3L2KDp2m7dpwITtZAu8i/edit?usp=sharing&amp;ouid=115602453726005426174&amp;rtpof=true&amp;sd=true",1))</f>
        <v/>
      </c>
      <c r="D372" s="3" t="s">
        <v>678</v>
      </c>
      <c r="E372" s="1" t="str">
        <f>HYPERLINK("https://docs.google.com/presentation/d/1uUKgzZaFmRbW3L2KDp2m7dpwITtZAu8i/edit?usp=sharing&amp;ouid=115602453726005426174&amp;rtpof=true&amp;sd=true","Memorable Event Experiences The Waldorf Astoria Beverly Hills.pptx")</f>
        <v>Memorable Event Experiences The Waldorf Astoria Beverly Hills.pptx</v>
      </c>
    </row>
    <row r="373" ht="112.5" customHeight="1">
      <c r="A373" s="2" t="s">
        <v>660</v>
      </c>
      <c r="B373" s="2" t="s">
        <v>679</v>
      </c>
      <c r="C373" s="1" t="str">
        <f>HYPERLINK("https://drive.google.com/file/d/155u9DzzMb06kXuauwWh2OIiOXrOC2FeO/view?usp=sharing", IMAGE("https://api.qrserver.com/v1/create-qr-code/?size=150x150&amp;data=https://drive.google.com/file/d/155u9DzzMb06kXuauwWh2OIiOXrOC2FeO/view?usp=sharing",1))</f>
        <v/>
      </c>
      <c r="D373" s="3" t="s">
        <v>680</v>
      </c>
      <c r="E373" s="1" t="str">
        <f>HYPERLINK("https://drive.google.com/file/d/155u9DzzMb06kXuauwWh2OIiOXrOC2FeO/view?usp=sharing","Memorable Event Experiences The Waldorf Astoria Beverly Hills.odp")</f>
        <v>Memorable Event Experiences The Waldorf Astoria Beverly Hills.odp</v>
      </c>
    </row>
    <row r="374" ht="112.5" customHeight="1">
      <c r="A374" s="2" t="s">
        <v>340</v>
      </c>
      <c r="B374" s="2" t="s">
        <v>409</v>
      </c>
      <c r="C374" s="1" t="str">
        <f>HYPERLINK("https://drive.google.com/file/d/1hP8r5a5xL84lGtbtkcYS8fq-cCagxFmy/view?usp=sharing", IMAGE("https://api.qrserver.com/v1/create-qr-code/?size=150x150&amp;data=https://drive.google.com/file/d/1hP8r5a5xL84lGtbtkcYS8fq-cCagxFmy/view?usp=sharing",1))</f>
        <v/>
      </c>
      <c r="D374" s="3" t="s">
        <v>681</v>
      </c>
      <c r="E374" s="1" t="str">
        <f>HYPERLINK("https://drive.google.com/file/d/1hP8r5a5xL84lGtbtkcYS8fq-cCagxFmy/view?usp=sharing","Memorable Event Experiences The Waldorf Astoria Beverly Hills.txt")</f>
        <v>Memorable Event Experiences The Waldorf Astoria Beverly Hills.txt</v>
      </c>
    </row>
    <row r="375" ht="112.5" customHeight="1">
      <c r="A375" s="2" t="s">
        <v>429</v>
      </c>
      <c r="B375" s="2" t="s">
        <v>462</v>
      </c>
      <c r="C375" s="1" t="str">
        <f>HYPERLINK("https://drive.google.com/file/d/1vTJBlbXyDXdUx8kSGOS32uENy6TjC6l8/view?usp=sharing", IMAGE("https://api.qrserver.com/v1/create-qr-code/?size=150x150&amp;data=https://drive.google.com/file/d/1vTJBlbXyDXdUx8kSGOS32uENy6TjC6l8/view?usp=sharing",1))</f>
        <v/>
      </c>
      <c r="D375" s="3" t="s">
        <v>682</v>
      </c>
      <c r="E375" s="1" t="str">
        <f>HYPERLINK("https://drive.google.com/file/d/1vTJBlbXyDXdUx8kSGOS32uENy6TjC6l8/view?usp=sharing","Innovative Event Attractions The Waldorf Astoria Beverly Hills.pdf")</f>
        <v>Innovative Event Attractions The Waldorf Astoria Beverly Hills.pdf</v>
      </c>
    </row>
    <row r="376" ht="112.5" customHeight="1">
      <c r="A376" s="2" t="s">
        <v>657</v>
      </c>
      <c r="B376" s="2" t="s">
        <v>683</v>
      </c>
      <c r="C376" s="1" t="str">
        <f>HYPERLINK("https://docs.google.com/presentation/d/17YEGAB2Dw34D-CuOdVqxZ8Df1ricMY9t/edit?usp=sharing&amp;ouid=115602453726005426174&amp;rtpof=true&amp;sd=true", IMAGE("https://api.qrserver.com/v1/create-qr-code/?size=150x150&amp;data=https://docs.google.com/presentation/d/17YEGAB2Dw34D-CuOdVqxZ8Df1ricMY9t/edit?usp=sharing&amp;ouid=115602453726005426174&amp;rtpof=true&amp;sd=true",1))</f>
        <v/>
      </c>
      <c r="D376" s="3" t="s">
        <v>684</v>
      </c>
      <c r="E376" s="1" t="str">
        <f>HYPERLINK("https://docs.google.com/presentation/d/17YEGAB2Dw34D-CuOdVqxZ8Df1ricMY9t/edit?usp=sharing&amp;ouid=115602453726005426174&amp;rtpof=true&amp;sd=true","Innovative Event Attractions The Waldorf Astoria Beverly Hills.pptx")</f>
        <v>Innovative Event Attractions The Waldorf Astoria Beverly Hills.pptx</v>
      </c>
    </row>
    <row r="377" ht="112.5" customHeight="1">
      <c r="A377" s="2" t="s">
        <v>660</v>
      </c>
      <c r="B377" s="2" t="s">
        <v>685</v>
      </c>
      <c r="C377" s="1" t="str">
        <f>HYPERLINK("https://drive.google.com/file/d/1mANzwulKdwQLxnhfL1jHpo6Pbh_89_s5/view?usp=sharing", IMAGE("https://api.qrserver.com/v1/create-qr-code/?size=150x150&amp;data=https://drive.google.com/file/d/1mANzwulKdwQLxnhfL1jHpo6Pbh_89_s5/view?usp=sharing",1))</f>
        <v/>
      </c>
      <c r="D377" s="3" t="s">
        <v>686</v>
      </c>
      <c r="E377" s="1" t="str">
        <f>HYPERLINK("https://drive.google.com/file/d/1mANzwulKdwQLxnhfL1jHpo6Pbh_89_s5/view?usp=sharing","Innovative Event Attractions The Waldorf Astoria Beverly Hills.odp")</f>
        <v>Innovative Event Attractions The Waldorf Astoria Beverly Hills.odp</v>
      </c>
    </row>
    <row r="378" ht="112.5" customHeight="1">
      <c r="A378" s="2" t="s">
        <v>340</v>
      </c>
      <c r="B378" s="2" t="s">
        <v>405</v>
      </c>
      <c r="C378" s="1" t="str">
        <f>HYPERLINK("https://drive.google.com/file/d/1XIWe0f7pQmdal1cFhI9Ts89_gdp9TmTB/view?usp=sharing", IMAGE("https://api.qrserver.com/v1/create-qr-code/?size=150x150&amp;data=https://drive.google.com/file/d/1XIWe0f7pQmdal1cFhI9Ts89_gdp9TmTB/view?usp=sharing",1))</f>
        <v/>
      </c>
      <c r="D378" s="3" t="s">
        <v>687</v>
      </c>
      <c r="E378" s="1" t="str">
        <f>HYPERLINK("https://drive.google.com/file/d/1XIWe0f7pQmdal1cFhI9Ts89_gdp9TmTB/view?usp=sharing","Innovative Event Attractions The Waldorf Astoria Beverly Hills.txt")</f>
        <v>Innovative Event Attractions The Waldorf Astoria Beverly Hills.txt</v>
      </c>
    </row>
    <row r="379" ht="112.5" customHeight="1">
      <c r="A379" s="2" t="s">
        <v>429</v>
      </c>
      <c r="B379" s="2" t="s">
        <v>460</v>
      </c>
      <c r="C379" s="1" t="str">
        <f>HYPERLINK("https://drive.google.com/file/d/19Of58coxXrGVeTt8DRSv9WeLhCkNBdZ-/view?usp=sharing", IMAGE("https://api.qrserver.com/v1/create-qr-code/?size=150x150&amp;data=https://drive.google.com/file/d/19Of58coxXrGVeTt8DRSv9WeLhCkNBdZ-/view?usp=sharing",1))</f>
        <v/>
      </c>
      <c r="D379" s="3" t="s">
        <v>688</v>
      </c>
      <c r="E379" s="1" t="str">
        <f>HYPERLINK("https://drive.google.com/file/d/19Of58coxXrGVeTt8DRSv9WeLhCkNBdZ-/view?usp=sharing","Artificial Intelligence Art for Events The Waldorf Astoria Beverly Hills.pdf")</f>
        <v>Artificial Intelligence Art for Events The Waldorf Astoria Beverly Hills.pdf</v>
      </c>
    </row>
    <row r="380" ht="112.5" customHeight="1">
      <c r="A380" s="2" t="s">
        <v>657</v>
      </c>
      <c r="B380" s="2" t="s">
        <v>689</v>
      </c>
      <c r="C380" s="1" t="str">
        <f>HYPERLINK("https://docs.google.com/presentation/d/1rD4Nd5u7rbpx_iLV1jSOSNc7U4cf8wMg/edit?usp=sharing&amp;ouid=115602453726005426174&amp;rtpof=true&amp;sd=true", IMAGE("https://api.qrserver.com/v1/create-qr-code/?size=150x150&amp;data=https://docs.google.com/presentation/d/1rD4Nd5u7rbpx_iLV1jSOSNc7U4cf8wMg/edit?usp=sharing&amp;ouid=115602453726005426174&amp;rtpof=true&amp;sd=true",1))</f>
        <v/>
      </c>
      <c r="D380" s="3" t="s">
        <v>690</v>
      </c>
      <c r="E380" s="1" t="str">
        <f>HYPERLINK("https://docs.google.com/presentation/d/1rD4Nd5u7rbpx_iLV1jSOSNc7U4cf8wMg/edit?usp=sharing&amp;ouid=115602453726005426174&amp;rtpof=true&amp;sd=true","Artificial Intelligence Art for Events The Waldorf Astoria Beverly Hills.pptx")</f>
        <v>Artificial Intelligence Art for Events The Waldorf Astoria Beverly Hills.pptx</v>
      </c>
    </row>
    <row r="381" ht="112.5" customHeight="1">
      <c r="A381" s="2" t="s">
        <v>660</v>
      </c>
      <c r="B381" s="2" t="s">
        <v>691</v>
      </c>
      <c r="C381" s="1" t="str">
        <f>HYPERLINK("https://drive.google.com/file/d/1kuNlGU1Kkj06B5zpLRxnyit-aJV7jA5W/view?usp=sharing", IMAGE("https://api.qrserver.com/v1/create-qr-code/?size=150x150&amp;data=https://drive.google.com/file/d/1kuNlGU1Kkj06B5zpLRxnyit-aJV7jA5W/view?usp=sharing",1))</f>
        <v/>
      </c>
      <c r="D381" s="3" t="s">
        <v>692</v>
      </c>
      <c r="E381" s="1" t="str">
        <f>HYPERLINK("https://drive.google.com/file/d/1kuNlGU1Kkj06B5zpLRxnyit-aJV7jA5W/view?usp=sharing","Artificial Intelligence Art for Events The Waldorf Astoria Beverly Hills.odp")</f>
        <v>Artificial Intelligence Art for Events The Waldorf Astoria Beverly Hills.odp</v>
      </c>
    </row>
    <row r="382" ht="112.5" customHeight="1">
      <c r="A382" s="2" t="s">
        <v>340</v>
      </c>
      <c r="B382" s="2" t="s">
        <v>401</v>
      </c>
      <c r="C382" s="1" t="str">
        <f>HYPERLINK("https://drive.google.com/file/d/1pzfkKIH5OI3EHbTzMCCnDm2_oajDYs2i/view?usp=sharing", IMAGE("https://api.qrserver.com/v1/create-qr-code/?size=150x150&amp;data=https://drive.google.com/file/d/1pzfkKIH5OI3EHbTzMCCnDm2_oajDYs2i/view?usp=sharing",1))</f>
        <v/>
      </c>
      <c r="D382" s="3" t="s">
        <v>693</v>
      </c>
      <c r="E382" s="1" t="str">
        <f>HYPERLINK("https://drive.google.com/file/d/1pzfkKIH5OI3EHbTzMCCnDm2_oajDYs2i/view?usp=sharing","Artificial Intelligence Art for Events The Waldorf Astoria Beverly Hills.txt")</f>
        <v>Artificial Intelligence Art for Events The Waldorf Astoria Beverly Hills.txt</v>
      </c>
    </row>
    <row r="383" ht="112.5" customHeight="1">
      <c r="A383" s="2" t="s">
        <v>429</v>
      </c>
      <c r="B383" s="2" t="s">
        <v>458</v>
      </c>
      <c r="C383" s="1" t="str">
        <f>HYPERLINK("https://drive.google.com/file/d/18tc5urUiVqt0ohet8eitZJXCl_CAuyfW/view?usp=sharing", IMAGE("https://api.qrserver.com/v1/create-qr-code/?size=150x150&amp;data=https://drive.google.com/file/d/18tc5urUiVqt0ohet8eitZJXCl_CAuyfW/view?usp=sharing",1))</f>
        <v/>
      </c>
      <c r="D383" s="3" t="s">
        <v>694</v>
      </c>
      <c r="E383" s="1" t="str">
        <f>HYPERLINK("https://drive.google.com/file/d/18tc5urUiVqt0ohet8eitZJXCl_CAuyfW/view?usp=sharing","AI-Generated Caricatures The Waldorf Astoria Beverly Hills.pdf")</f>
        <v>AI-Generated Caricatures The Waldorf Astoria Beverly Hills.pdf</v>
      </c>
    </row>
    <row r="384" ht="112.5" customHeight="1">
      <c r="A384" s="2" t="s">
        <v>657</v>
      </c>
      <c r="B384" s="2" t="s">
        <v>695</v>
      </c>
      <c r="C384" s="1" t="str">
        <f>HYPERLINK("https://docs.google.com/presentation/d/13zCdEqwAyH55UTj6MJ8_uTe-ypw2HEHz/edit?usp=sharing&amp;ouid=115602453726005426174&amp;rtpof=true&amp;sd=true", IMAGE("https://api.qrserver.com/v1/create-qr-code/?size=150x150&amp;data=https://docs.google.com/presentation/d/13zCdEqwAyH55UTj6MJ8_uTe-ypw2HEHz/edit?usp=sharing&amp;ouid=115602453726005426174&amp;rtpof=true&amp;sd=true",1))</f>
        <v/>
      </c>
      <c r="D384" s="3" t="s">
        <v>696</v>
      </c>
      <c r="E384" s="1" t="str">
        <f>HYPERLINK("https://docs.google.com/presentation/d/13zCdEqwAyH55UTj6MJ8_uTe-ypw2HEHz/edit?usp=sharing&amp;ouid=115602453726005426174&amp;rtpof=true&amp;sd=true","AI-Generated Caricatures The Waldorf Astoria Beverly Hills.pptx")</f>
        <v>AI-Generated Caricatures The Waldorf Astoria Beverly Hills.pptx</v>
      </c>
    </row>
    <row r="385" ht="112.5" customHeight="1">
      <c r="A385" s="2" t="s">
        <v>660</v>
      </c>
      <c r="B385" s="2" t="s">
        <v>697</v>
      </c>
      <c r="C385" s="1" t="str">
        <f>HYPERLINK("https://drive.google.com/file/d/1AVyqzjgJdME9Kv08jmQL3vtciNqQqbrp/view?usp=sharing", IMAGE("https://api.qrserver.com/v1/create-qr-code/?size=150x150&amp;data=https://drive.google.com/file/d/1AVyqzjgJdME9Kv08jmQL3vtciNqQqbrp/view?usp=sharing",1))</f>
        <v/>
      </c>
      <c r="D385" s="3" t="s">
        <v>698</v>
      </c>
      <c r="E385" s="1" t="str">
        <f>HYPERLINK("https://drive.google.com/file/d/1AVyqzjgJdME9Kv08jmQL3vtciNqQqbrp/view?usp=sharing","AI-Generated Caricatures The Waldorf Astoria Beverly Hills.odp")</f>
        <v>AI-Generated Caricatures The Waldorf Astoria Beverly Hills.odp</v>
      </c>
    </row>
    <row r="386" ht="112.5" customHeight="1">
      <c r="A386" s="2" t="s">
        <v>340</v>
      </c>
      <c r="B386" s="2" t="s">
        <v>397</v>
      </c>
      <c r="C386" s="1" t="str">
        <f>HYPERLINK("https://drive.google.com/file/d/1Emheb1zrxQyMlxOVmyJZprHTZSauEdhU/view?usp=sharing", IMAGE("https://api.qrserver.com/v1/create-qr-code/?size=150x150&amp;data=https://drive.google.com/file/d/1Emheb1zrxQyMlxOVmyJZprHTZSauEdhU/view?usp=sharing",1))</f>
        <v/>
      </c>
      <c r="D386" s="3" t="s">
        <v>699</v>
      </c>
      <c r="E386" s="1" t="str">
        <f>HYPERLINK("https://drive.google.com/file/d/1Emheb1zrxQyMlxOVmyJZprHTZSauEdhU/view?usp=sharing","AI-Generated Caricatures The Waldorf Astoria Beverly Hills.txt")</f>
        <v>AI-Generated Caricatures The Waldorf Astoria Beverly Hills.txt</v>
      </c>
    </row>
    <row r="387" ht="112.5" customHeight="1">
      <c r="A387" s="2" t="s">
        <v>429</v>
      </c>
      <c r="B387" s="2" t="s">
        <v>456</v>
      </c>
      <c r="C387" s="1" t="str">
        <f>HYPERLINK("https://drive.google.com/file/d/1_FbXO24Vc_kKP0YF-ssU53AaHwyuhJhc/view?usp=sharing", IMAGE("https://api.qrserver.com/v1/create-qr-code/?size=150x150&amp;data=https://drive.google.com/file/d/1_FbXO24Vc_kKP0YF-ssU53AaHwyuhJhc/view?usp=sharing",1))</f>
        <v/>
      </c>
      <c r="D387" s="3" t="s">
        <v>700</v>
      </c>
      <c r="E387" s="1" t="str">
        <f>HYPERLINK("https://drive.google.com/file/d/1_FbXO24Vc_kKP0YF-ssU53AaHwyuhJhc/view?usp=sharing","Live Digital Artist Robot The Waldorf Astoria Beverly Hills.pdf")</f>
        <v>Live Digital Artist Robot The Waldorf Astoria Beverly Hills.pdf</v>
      </c>
    </row>
    <row r="388" ht="112.5" customHeight="1">
      <c r="A388" s="2" t="s">
        <v>657</v>
      </c>
      <c r="B388" s="2" t="s">
        <v>701</v>
      </c>
      <c r="C388" s="1" t="str">
        <f>HYPERLINK("https://docs.google.com/presentation/d/1Dk1QeBOH7kFptaQDNZHqh8fsCY7BCpze/edit?usp=sharing&amp;ouid=115602453726005426174&amp;rtpof=true&amp;sd=true", IMAGE("https://api.qrserver.com/v1/create-qr-code/?size=150x150&amp;data=https://docs.google.com/presentation/d/1Dk1QeBOH7kFptaQDNZHqh8fsCY7BCpze/edit?usp=sharing&amp;ouid=115602453726005426174&amp;rtpof=true&amp;sd=true",1))</f>
        <v/>
      </c>
      <c r="D388" s="3" t="s">
        <v>702</v>
      </c>
      <c r="E388" s="1" t="str">
        <f>HYPERLINK("https://docs.google.com/presentation/d/1Dk1QeBOH7kFptaQDNZHqh8fsCY7BCpze/edit?usp=sharing&amp;ouid=115602453726005426174&amp;rtpof=true&amp;sd=true","Live Digital Artist Robot The Waldorf Astoria Beverly Hills.pptx")</f>
        <v>Live Digital Artist Robot The Waldorf Astoria Beverly Hills.pptx</v>
      </c>
    </row>
    <row r="389" ht="112.5" customHeight="1">
      <c r="A389" s="2" t="s">
        <v>660</v>
      </c>
      <c r="B389" s="2" t="s">
        <v>703</v>
      </c>
      <c r="C389" s="1" t="str">
        <f>HYPERLINK("https://drive.google.com/file/d/1Glp04LPnDptE5dd8VdNGeTFEgUnyoxo1/view?usp=sharing", IMAGE("https://api.qrserver.com/v1/create-qr-code/?size=150x150&amp;data=https://drive.google.com/file/d/1Glp04LPnDptE5dd8VdNGeTFEgUnyoxo1/view?usp=sharing",1))</f>
        <v/>
      </c>
      <c r="D389" s="3" t="s">
        <v>704</v>
      </c>
      <c r="E389" s="1" t="str">
        <f>HYPERLINK("https://drive.google.com/file/d/1Glp04LPnDptE5dd8VdNGeTFEgUnyoxo1/view?usp=sharing","Live Digital Artist Robot The Waldorf Astoria Beverly Hills.odp")</f>
        <v>Live Digital Artist Robot The Waldorf Astoria Beverly Hills.odp</v>
      </c>
    </row>
    <row r="390" ht="112.5" customHeight="1">
      <c r="A390" s="2" t="s">
        <v>340</v>
      </c>
      <c r="B390" s="2" t="s">
        <v>393</v>
      </c>
      <c r="C390" s="1" t="str">
        <f>HYPERLINK("https://drive.google.com/file/d/1T_4RYOYfS0ruPDjSB10sQ97JOc1D3nDF/view?usp=sharing", IMAGE("https://api.qrserver.com/v1/create-qr-code/?size=150x150&amp;data=https://drive.google.com/file/d/1T_4RYOYfS0ruPDjSB10sQ97JOc1D3nDF/view?usp=sharing",1))</f>
        <v/>
      </c>
      <c r="D390" s="3" t="s">
        <v>705</v>
      </c>
      <c r="E390" s="1" t="str">
        <f>HYPERLINK("https://drive.google.com/file/d/1T_4RYOYfS0ruPDjSB10sQ97JOc1D3nDF/view?usp=sharing","Live Digital Artist Robot The Waldorf Astoria Beverly Hills.txt")</f>
        <v>Live Digital Artist Robot The Waldorf Astoria Beverly Hills.txt</v>
      </c>
    </row>
    <row r="391" ht="112.5" customHeight="1">
      <c r="A391" s="2" t="s">
        <v>429</v>
      </c>
      <c r="B391" s="2" t="s">
        <v>454</v>
      </c>
      <c r="C391" s="1" t="str">
        <f>HYPERLINK("https://drive.google.com/file/d/1EujU0up3Wf5GIKBXj_OMD8K1Piw1VXrT/view?usp=sharing", IMAGE("https://api.qrserver.com/v1/create-qr-code/?size=150x150&amp;data=https://drive.google.com/file/d/1EujU0up3Wf5GIKBXj_OMD8K1Piw1VXrT/view?usp=sharing",1))</f>
        <v/>
      </c>
      <c r="D391" s="3" t="s">
        <v>706</v>
      </c>
      <c r="E391" s="1" t="str">
        <f>HYPERLINK("https://drive.google.com/file/d/1EujU0up3Wf5GIKBXj_OMD8K1Piw1VXrT/view?usp=sharing","Automated Caricature Machine The Waldorf Astoria Beverly Hills.pdf")</f>
        <v>Automated Caricature Machine The Waldorf Astoria Beverly Hills.pdf</v>
      </c>
    </row>
    <row r="392" ht="112.5" customHeight="1">
      <c r="A392" s="2" t="s">
        <v>657</v>
      </c>
      <c r="B392" s="2" t="s">
        <v>707</v>
      </c>
      <c r="C392" s="1" t="str">
        <f>HYPERLINK("https://docs.google.com/presentation/d/19d-qpYfdsOu7vMXb7TNlPyzITshXg4U7/edit?usp=sharing&amp;ouid=115602453726005426174&amp;rtpof=true&amp;sd=true", IMAGE("https://api.qrserver.com/v1/create-qr-code/?size=150x150&amp;data=https://docs.google.com/presentation/d/19d-qpYfdsOu7vMXb7TNlPyzITshXg4U7/edit?usp=sharing&amp;ouid=115602453726005426174&amp;rtpof=true&amp;sd=true",1))</f>
        <v/>
      </c>
      <c r="D392" s="3" t="s">
        <v>708</v>
      </c>
      <c r="E392" s="1" t="str">
        <f>HYPERLINK("https://docs.google.com/presentation/d/19d-qpYfdsOu7vMXb7TNlPyzITshXg4U7/edit?usp=sharing&amp;ouid=115602453726005426174&amp;rtpof=true&amp;sd=true","Automated Caricature Machine The Waldorf Astoria Beverly Hills.pptx")</f>
        <v>Automated Caricature Machine The Waldorf Astoria Beverly Hills.pptx</v>
      </c>
    </row>
    <row r="393" ht="112.5" customHeight="1">
      <c r="A393" s="2" t="s">
        <v>660</v>
      </c>
      <c r="B393" s="2" t="s">
        <v>709</v>
      </c>
      <c r="C393" s="1" t="str">
        <f>HYPERLINK("https://drive.google.com/file/d/1wY1BMPozw0Lc7BMBBwguda4ip5tHd9aU/view?usp=sharing", IMAGE("https://api.qrserver.com/v1/create-qr-code/?size=150x150&amp;data=https://drive.google.com/file/d/1wY1BMPozw0Lc7BMBBwguda4ip5tHd9aU/view?usp=sharing",1))</f>
        <v/>
      </c>
      <c r="D393" s="3" t="s">
        <v>710</v>
      </c>
      <c r="E393" s="1" t="str">
        <f>HYPERLINK("https://drive.google.com/file/d/1wY1BMPozw0Lc7BMBBwguda4ip5tHd9aU/view?usp=sharing","Automated Caricature Machine The Waldorf Astoria Beverly Hills.odp")</f>
        <v>Automated Caricature Machine The Waldorf Astoria Beverly Hills.odp</v>
      </c>
    </row>
    <row r="394" ht="112.5" customHeight="1">
      <c r="A394" s="2" t="s">
        <v>340</v>
      </c>
      <c r="B394" s="2" t="s">
        <v>389</v>
      </c>
      <c r="C394" s="1" t="str">
        <f>HYPERLINK("https://drive.google.com/file/d/1lh02BsfhW9IFxrHBePuUHjZXxBynZOzN/view?usp=sharing", IMAGE("https://api.qrserver.com/v1/create-qr-code/?size=150x150&amp;data=https://drive.google.com/file/d/1lh02BsfhW9IFxrHBePuUHjZXxBynZOzN/view?usp=sharing",1))</f>
        <v/>
      </c>
      <c r="D394" s="3" t="s">
        <v>711</v>
      </c>
      <c r="E394" s="1" t="str">
        <f>HYPERLINK("https://drive.google.com/file/d/1lh02BsfhW9IFxrHBePuUHjZXxBynZOzN/view?usp=sharing","Automated Caricature Machine The Waldorf Astoria Beverly Hills.txt")</f>
        <v>Automated Caricature Machine The Waldorf Astoria Beverly Hills.txt</v>
      </c>
    </row>
    <row r="395" ht="112.5" customHeight="1">
      <c r="A395" s="2" t="s">
        <v>429</v>
      </c>
      <c r="B395" s="2" t="s">
        <v>452</v>
      </c>
      <c r="C395" s="1" t="str">
        <f>HYPERLINK("https://drive.google.com/file/d/1nvUUUIgaUzpRFsPTAQYy9JIogDAUYOyZ/view?usp=sharing", IMAGE("https://api.qrserver.com/v1/create-qr-code/?size=150x150&amp;data=https://drive.google.com/file/d/1nvUUUIgaUzpRFsPTAQYy9JIogDAUYOyZ/view?usp=sharing",1))</f>
        <v/>
      </c>
      <c r="D395" s="3" t="s">
        <v>712</v>
      </c>
      <c r="E395" s="1" t="str">
        <f>HYPERLINK("https://drive.google.com/file/d/1nvUUUIgaUzpRFsPTAQYy9JIogDAUYOyZ/view?usp=sharing","Southern California Event Technology The Waldorf Astoria Beverly Hills.pdf")</f>
        <v>Southern California Event Technology The Waldorf Astoria Beverly Hills.pdf</v>
      </c>
    </row>
    <row r="396" ht="112.5" customHeight="1">
      <c r="A396" s="2" t="s">
        <v>657</v>
      </c>
      <c r="B396" s="2" t="s">
        <v>713</v>
      </c>
      <c r="C396" s="1" t="str">
        <f>HYPERLINK("https://docs.google.com/presentation/d/1z_8rZ0q46oo09tlB-30CL3P_DZHU_cBS/edit?usp=sharing&amp;ouid=115602453726005426174&amp;rtpof=true&amp;sd=true", IMAGE("https://api.qrserver.com/v1/create-qr-code/?size=150x150&amp;data=https://docs.google.com/presentation/d/1z_8rZ0q46oo09tlB-30CL3P_DZHU_cBS/edit?usp=sharing&amp;ouid=115602453726005426174&amp;rtpof=true&amp;sd=true",1))</f>
        <v/>
      </c>
      <c r="D396" s="3" t="s">
        <v>714</v>
      </c>
      <c r="E396" s="1" t="str">
        <f>HYPERLINK("https://docs.google.com/presentation/d/1z_8rZ0q46oo09tlB-30CL3P_DZHU_cBS/edit?usp=sharing&amp;ouid=115602453726005426174&amp;rtpof=true&amp;sd=true","Southern California Event Technology The Waldorf Astoria Beverly Hills.pptx")</f>
        <v>Southern California Event Technology The Waldorf Astoria Beverly Hills.pptx</v>
      </c>
    </row>
    <row r="397" ht="112.5" customHeight="1">
      <c r="A397" s="2" t="s">
        <v>660</v>
      </c>
      <c r="B397" s="2" t="s">
        <v>715</v>
      </c>
      <c r="C397" s="1" t="str">
        <f>HYPERLINK("https://drive.google.com/file/d/1v1N621EJfvWH-V8DTwEmzwT1yeFOfpv0/view?usp=sharing", IMAGE("https://api.qrserver.com/v1/create-qr-code/?size=150x150&amp;data=https://drive.google.com/file/d/1v1N621EJfvWH-V8DTwEmzwT1yeFOfpv0/view?usp=sharing",1))</f>
        <v/>
      </c>
      <c r="D397" s="3" t="s">
        <v>716</v>
      </c>
      <c r="E397" s="1" t="str">
        <f>HYPERLINK("https://drive.google.com/file/d/1v1N621EJfvWH-V8DTwEmzwT1yeFOfpv0/view?usp=sharing","Southern California Event Technology The Waldorf Astoria Beverly Hills.odp")</f>
        <v>Southern California Event Technology The Waldorf Astoria Beverly Hills.odp</v>
      </c>
    </row>
    <row r="398" ht="112.5" customHeight="1">
      <c r="A398" s="2" t="s">
        <v>340</v>
      </c>
      <c r="B398" s="2" t="s">
        <v>385</v>
      </c>
      <c r="C398" s="1" t="str">
        <f>HYPERLINK("https://drive.google.com/file/d/14Nt7SjEzQMSYZlBere5rDtRge2VRFuBW/view?usp=sharing", IMAGE("https://api.qrserver.com/v1/create-qr-code/?size=150x150&amp;data=https://drive.google.com/file/d/14Nt7SjEzQMSYZlBere5rDtRge2VRFuBW/view?usp=sharing",1))</f>
        <v/>
      </c>
      <c r="D398" s="3" t="s">
        <v>717</v>
      </c>
      <c r="E398" s="1" t="str">
        <f>HYPERLINK("https://drive.google.com/file/d/14Nt7SjEzQMSYZlBere5rDtRge2VRFuBW/view?usp=sharing","Southern California Event Technology The Waldorf Astoria Beverly Hills.txt")</f>
        <v>Southern California Event Technology The Waldorf Astoria Beverly Hills.txt</v>
      </c>
    </row>
    <row r="399" ht="112.5" customHeight="1">
      <c r="A399" s="2" t="s">
        <v>429</v>
      </c>
      <c r="B399" s="2" t="s">
        <v>450</v>
      </c>
      <c r="C399" s="1" t="str">
        <f>HYPERLINK("https://drive.google.com/file/d/16ecfPKrdMfQ2U2nzb0P-ANBa5NJiPhcH/view?usp=sharing", IMAGE("https://api.qrserver.com/v1/create-qr-code/?size=150x150&amp;data=https://drive.google.com/file/d/16ecfPKrdMfQ2U2nzb0P-ANBa5NJiPhcH/view?usp=sharing",1))</f>
        <v/>
      </c>
      <c r="D399" s="3" t="s">
        <v>718</v>
      </c>
      <c r="E399" s="1" t="str">
        <f>HYPERLINK("https://drive.google.com/file/d/16ecfPKrdMfQ2U2nzb0P-ANBa5NJiPhcH/view?usp=sharing","Interactive robot artist for events The Waldorf Astoria Beverly Hills.pdf")</f>
        <v>Interactive robot artist for events The Waldorf Astoria Beverly Hills.pdf</v>
      </c>
    </row>
    <row r="400" ht="112.5" customHeight="1">
      <c r="A400" s="2" t="s">
        <v>657</v>
      </c>
      <c r="B400" s="2" t="s">
        <v>719</v>
      </c>
      <c r="C400" s="1" t="str">
        <f>HYPERLINK("https://docs.google.com/presentation/d/1Rdl_VXlNKYxnHVHADjD2sCh8UWHziLSY/edit?usp=sharing&amp;ouid=115602453726005426174&amp;rtpof=true&amp;sd=true", IMAGE("https://api.qrserver.com/v1/create-qr-code/?size=150x150&amp;data=https://docs.google.com/presentation/d/1Rdl_VXlNKYxnHVHADjD2sCh8UWHziLSY/edit?usp=sharing&amp;ouid=115602453726005426174&amp;rtpof=true&amp;sd=true",1))</f>
        <v/>
      </c>
      <c r="D400" s="3" t="s">
        <v>720</v>
      </c>
      <c r="E400" s="1" t="str">
        <f>HYPERLINK("https://docs.google.com/presentation/d/1Rdl_VXlNKYxnHVHADjD2sCh8UWHziLSY/edit?usp=sharing&amp;ouid=115602453726005426174&amp;rtpof=true&amp;sd=true","Interactive robot artist for events The Waldorf Astoria Beverly Hills.pptx")</f>
        <v>Interactive robot artist for events The Waldorf Astoria Beverly Hills.pptx</v>
      </c>
    </row>
    <row r="401" ht="112.5" customHeight="1">
      <c r="A401" s="2" t="s">
        <v>660</v>
      </c>
      <c r="B401" s="2" t="s">
        <v>721</v>
      </c>
      <c r="C401" s="1" t="str">
        <f>HYPERLINK("https://drive.google.com/file/d/1IwlF0Rn-WAAL2d0w9b3uGvlJBY4P2RWB/view?usp=sharing", IMAGE("https://api.qrserver.com/v1/create-qr-code/?size=150x150&amp;data=https://drive.google.com/file/d/1IwlF0Rn-WAAL2d0w9b3uGvlJBY4P2RWB/view?usp=sharing",1))</f>
        <v/>
      </c>
      <c r="D401" s="3" t="s">
        <v>722</v>
      </c>
      <c r="E401" s="1" t="str">
        <f>HYPERLINK("https://drive.google.com/file/d/1IwlF0Rn-WAAL2d0w9b3uGvlJBY4P2RWB/view?usp=sharing","Interactive robot artist for events The Waldorf Astoria Beverly Hills.odp")</f>
        <v>Interactive robot artist for events The Waldorf Astoria Beverly Hills.odp</v>
      </c>
    </row>
    <row r="402" ht="112.5" customHeight="1">
      <c r="A402" s="2" t="s">
        <v>340</v>
      </c>
      <c r="B402" s="2" t="s">
        <v>381</v>
      </c>
      <c r="C402" s="1" t="str">
        <f>HYPERLINK("https://drive.google.com/file/d/1iDFhW8qukv_ZhPuauFL4KDgXYOtW9Eph/view?usp=sharing", IMAGE("https://api.qrserver.com/v1/create-qr-code/?size=150x150&amp;data=https://drive.google.com/file/d/1iDFhW8qukv_ZhPuauFL4KDgXYOtW9Eph/view?usp=sharing",1))</f>
        <v/>
      </c>
      <c r="D402" s="3" t="s">
        <v>723</v>
      </c>
      <c r="E402" s="1" t="str">
        <f>HYPERLINK("https://drive.google.com/file/d/1iDFhW8qukv_ZhPuauFL4KDgXYOtW9Eph/view?usp=sharing","Interactive robot artist for events The Waldorf Astoria Beverly Hills.txt")</f>
        <v>Interactive robot artist for events The Waldorf Astoria Beverly Hills.txt</v>
      </c>
    </row>
    <row r="403" ht="112.5" customHeight="1">
      <c r="A403" s="2" t="s">
        <v>429</v>
      </c>
      <c r="B403" s="2" t="s">
        <v>448</v>
      </c>
      <c r="C403" s="1" t="str">
        <f>HYPERLINK("https://drive.google.com/file/d/1CtWH3UpnwrEoRCuEVA7kJ_dvv4VJmJIT/view?usp=sharing", IMAGE("https://api.qrserver.com/v1/create-qr-code/?size=150x150&amp;data=https://drive.google.com/file/d/1CtWH3UpnwrEoRCuEVA7kJ_dvv4VJmJIT/view?usp=sharing",1))</f>
        <v/>
      </c>
      <c r="D403" s="3" t="s">
        <v>724</v>
      </c>
      <c r="E403" s="1" t="str">
        <f>HYPERLINK("https://drive.google.com/file/d/1CtWH3UpnwrEoRCuEVA7kJ_dvv4VJmJIT/view?usp=sharing","AI-generated live sketches The Waldorf Astoria Beverly Hills.pdf")</f>
        <v>AI-generated live sketches The Waldorf Astoria Beverly Hills.pdf</v>
      </c>
    </row>
    <row r="404" ht="112.5" customHeight="1">
      <c r="A404" s="2" t="s">
        <v>657</v>
      </c>
      <c r="B404" s="2" t="s">
        <v>725</v>
      </c>
      <c r="C404" s="1" t="str">
        <f>HYPERLINK("https://docs.google.com/presentation/d/1W8n-sMhBYPVvoLFjih9A4rfuZ72lRm_n/edit?usp=sharing&amp;ouid=115602453726005426174&amp;rtpof=true&amp;sd=true", IMAGE("https://api.qrserver.com/v1/create-qr-code/?size=150x150&amp;data=https://docs.google.com/presentation/d/1W8n-sMhBYPVvoLFjih9A4rfuZ72lRm_n/edit?usp=sharing&amp;ouid=115602453726005426174&amp;rtpof=true&amp;sd=true",1))</f>
        <v/>
      </c>
      <c r="D404" s="3" t="s">
        <v>726</v>
      </c>
      <c r="E404" s="1" t="str">
        <f>HYPERLINK("https://docs.google.com/presentation/d/1W8n-sMhBYPVvoLFjih9A4rfuZ72lRm_n/edit?usp=sharing&amp;ouid=115602453726005426174&amp;rtpof=true&amp;sd=true","AI-generated live sketches The Waldorf Astoria Beverly Hills.pptx")</f>
        <v>AI-generated live sketches The Waldorf Astoria Beverly Hills.pptx</v>
      </c>
    </row>
    <row r="405" ht="112.5" customHeight="1">
      <c r="A405" s="2" t="s">
        <v>660</v>
      </c>
      <c r="B405" s="2" t="s">
        <v>727</v>
      </c>
      <c r="C405" s="1" t="str">
        <f>HYPERLINK("https://drive.google.com/file/d/16w2l6pm__RObLSfnhR61ZCW7Nr7CDX6J/view?usp=sharing", IMAGE("https://api.qrserver.com/v1/create-qr-code/?size=150x150&amp;data=https://drive.google.com/file/d/16w2l6pm__RObLSfnhR61ZCW7Nr7CDX6J/view?usp=sharing",1))</f>
        <v/>
      </c>
      <c r="D405" s="3" t="s">
        <v>728</v>
      </c>
      <c r="E405" s="1" t="str">
        <f>HYPERLINK("https://drive.google.com/file/d/16w2l6pm__RObLSfnhR61ZCW7Nr7CDX6J/view?usp=sharing","AI-generated live sketches The Waldorf Astoria Beverly Hills.odp")</f>
        <v>AI-generated live sketches The Waldorf Astoria Beverly Hills.odp</v>
      </c>
    </row>
    <row r="406" ht="112.5" customHeight="1">
      <c r="A406" s="2" t="s">
        <v>340</v>
      </c>
      <c r="B406" s="2" t="s">
        <v>377</v>
      </c>
      <c r="C406" s="1" t="str">
        <f>HYPERLINK("https://drive.google.com/file/d/19AqeHbOAiT6nbIfHbooNf5UjYUAxLKLj/view?usp=sharing", IMAGE("https://api.qrserver.com/v1/create-qr-code/?size=150x150&amp;data=https://drive.google.com/file/d/19AqeHbOAiT6nbIfHbooNf5UjYUAxLKLj/view?usp=sharing",1))</f>
        <v/>
      </c>
      <c r="D406" s="3" t="s">
        <v>729</v>
      </c>
      <c r="E406" s="1" t="str">
        <f>HYPERLINK("https://drive.google.com/file/d/19AqeHbOAiT6nbIfHbooNf5UjYUAxLKLj/view?usp=sharing","AI-generated live sketches The Waldorf Astoria Beverly Hills.txt")</f>
        <v>AI-generated live sketches The Waldorf Astoria Beverly Hills.txt</v>
      </c>
    </row>
    <row r="407" ht="112.5" customHeight="1">
      <c r="A407" s="2" t="s">
        <v>429</v>
      </c>
      <c r="B407" s="2" t="s">
        <v>446</v>
      </c>
      <c r="C407" s="1" t="str">
        <f>HYPERLINK("https://drive.google.com/file/d/1U3Zy8g07TA9y3HRqKzxTMv1CVVylediI/view?usp=sharing", IMAGE("https://api.qrserver.com/v1/create-qr-code/?size=150x150&amp;data=https://drive.google.com/file/d/1U3Zy8g07TA9y3HRqKzxTMv1CVVylediI/view?usp=sharing",1))</f>
        <v/>
      </c>
      <c r="D407" s="3" t="s">
        <v>730</v>
      </c>
      <c r="E407" s="1" t="str">
        <f>HYPERLINK("https://drive.google.com/file/d/1U3Zy8g07TA9y3HRqKzxTMv1CVVylediI/view?usp=sharing","AI-powered brand activations The Waldorf Astoria Beverly Hills.pdf")</f>
        <v>AI-powered brand activations The Waldorf Astoria Beverly Hills.pdf</v>
      </c>
    </row>
    <row r="408" ht="112.5" customHeight="1">
      <c r="A408" s="2" t="s">
        <v>657</v>
      </c>
      <c r="B408" s="2" t="s">
        <v>731</v>
      </c>
      <c r="C408" s="1" t="str">
        <f>HYPERLINK("https://docs.google.com/presentation/d/1-8cvmZCMV5X_uaIwg_Y2ymQmu7-wYo3k/edit?usp=sharing&amp;ouid=115602453726005426174&amp;rtpof=true&amp;sd=true", IMAGE("https://api.qrserver.com/v1/create-qr-code/?size=150x150&amp;data=https://docs.google.com/presentation/d/1-8cvmZCMV5X_uaIwg_Y2ymQmu7-wYo3k/edit?usp=sharing&amp;ouid=115602453726005426174&amp;rtpof=true&amp;sd=true",1))</f>
        <v/>
      </c>
      <c r="D408" s="3" t="s">
        <v>732</v>
      </c>
      <c r="E408" s="1" t="str">
        <f>HYPERLINK("https://docs.google.com/presentation/d/1-8cvmZCMV5X_uaIwg_Y2ymQmu7-wYo3k/edit?usp=sharing&amp;ouid=115602453726005426174&amp;rtpof=true&amp;sd=true","AI-powered brand activations The Waldorf Astoria Beverly Hills.pptx")</f>
        <v>AI-powered brand activations The Waldorf Astoria Beverly Hills.pptx</v>
      </c>
    </row>
    <row r="409" ht="112.5" customHeight="1">
      <c r="A409" s="2" t="s">
        <v>660</v>
      </c>
      <c r="B409" s="2" t="s">
        <v>733</v>
      </c>
      <c r="C409" s="1" t="str">
        <f>HYPERLINK("https://drive.google.com/file/d/1yY5-fytjJbqYghSrRCPEB8Nx7HMGIs3t/view?usp=sharing", IMAGE("https://api.qrserver.com/v1/create-qr-code/?size=150x150&amp;data=https://drive.google.com/file/d/1yY5-fytjJbqYghSrRCPEB8Nx7HMGIs3t/view?usp=sharing",1))</f>
        <v/>
      </c>
      <c r="D409" s="3" t="s">
        <v>734</v>
      </c>
      <c r="E409" s="1" t="str">
        <f>HYPERLINK("https://drive.google.com/file/d/1yY5-fytjJbqYghSrRCPEB8Nx7HMGIs3t/view?usp=sharing","AI-powered brand activations The Waldorf Astoria Beverly Hills.odp")</f>
        <v>AI-powered brand activations The Waldorf Astoria Beverly Hills.odp</v>
      </c>
    </row>
    <row r="410" ht="112.5" customHeight="1">
      <c r="A410" s="2" t="s">
        <v>340</v>
      </c>
      <c r="B410" s="2" t="s">
        <v>373</v>
      </c>
      <c r="C410" s="1" t="str">
        <f>HYPERLINK("https://drive.google.com/file/d/1P0jBYRDPrRNw7423LUXwiHPz8hfoPL7a/view?usp=sharing", IMAGE("https://api.qrserver.com/v1/create-qr-code/?size=150x150&amp;data=https://drive.google.com/file/d/1P0jBYRDPrRNw7423LUXwiHPz8hfoPL7a/view?usp=sharing",1))</f>
        <v/>
      </c>
      <c r="D410" s="3" t="s">
        <v>735</v>
      </c>
      <c r="E410" s="1" t="str">
        <f>HYPERLINK("https://drive.google.com/file/d/1P0jBYRDPrRNw7423LUXwiHPz8hfoPL7a/view?usp=sharing","AI-powered brand activations The Waldorf Astoria Beverly Hills.txt")</f>
        <v>AI-powered brand activations The Waldorf Astoria Beverly Hills.txt</v>
      </c>
    </row>
    <row r="411" ht="112.5" customHeight="1">
      <c r="A411" s="2" t="s">
        <v>429</v>
      </c>
      <c r="B411" s="2" t="s">
        <v>444</v>
      </c>
      <c r="C411" s="1" t="str">
        <f>HYPERLINK("https://drive.google.com/file/d/1cutdO-AfO0x-fMVKhe8Jqm_18_r5wqZV/view?usp=sharing", IMAGE("https://api.qrserver.com/v1/create-qr-code/?size=150x150&amp;data=https://drive.google.com/file/d/1cutdO-AfO0x-fMVKhe8Jqm_18_r5wqZV/view?usp=sharing",1))</f>
        <v/>
      </c>
      <c r="D411" s="3" t="s">
        <v>736</v>
      </c>
      <c r="E411" s="1" t="str">
        <f>HYPERLINK("https://drive.google.com/file/d/1cutdO-AfO0x-fMVKhe8Jqm_18_r5wqZV/view?usp=sharing","AI-powered drawing robot The Waldorf Astoria Beverly Hills.pdf")</f>
        <v>AI-powered drawing robot The Waldorf Astoria Beverly Hills.pdf</v>
      </c>
    </row>
    <row r="412" ht="112.5" customHeight="1">
      <c r="A412" s="2" t="s">
        <v>657</v>
      </c>
      <c r="B412" s="2" t="s">
        <v>737</v>
      </c>
      <c r="C412" s="1" t="str">
        <f>HYPERLINK("https://docs.google.com/presentation/d/1sBQ-M7Xjp1snrVUiU1OQ08vXfTsPweUS/edit?usp=sharing&amp;ouid=115602453726005426174&amp;rtpof=true&amp;sd=true", IMAGE("https://api.qrserver.com/v1/create-qr-code/?size=150x150&amp;data=https://docs.google.com/presentation/d/1sBQ-M7Xjp1snrVUiU1OQ08vXfTsPweUS/edit?usp=sharing&amp;ouid=115602453726005426174&amp;rtpof=true&amp;sd=true",1))</f>
        <v/>
      </c>
      <c r="D412" s="3" t="s">
        <v>738</v>
      </c>
      <c r="E412" s="1" t="str">
        <f>HYPERLINK("https://docs.google.com/presentation/d/1sBQ-M7Xjp1snrVUiU1OQ08vXfTsPweUS/edit?usp=sharing&amp;ouid=115602453726005426174&amp;rtpof=true&amp;sd=true","AI-powered drawing robot The Waldorf Astoria Beverly Hills.pptx")</f>
        <v>AI-powered drawing robot The Waldorf Astoria Beverly Hills.pptx</v>
      </c>
    </row>
    <row r="413" ht="112.5" customHeight="1">
      <c r="A413" s="2" t="s">
        <v>660</v>
      </c>
      <c r="B413" s="2" t="s">
        <v>739</v>
      </c>
      <c r="C413" s="1" t="str">
        <f>HYPERLINK("https://drive.google.com/file/d/1Rahx27vTGMRrOBa7WT05LFLo_Ggu7uEN/view?usp=sharing", IMAGE("https://api.qrserver.com/v1/create-qr-code/?size=150x150&amp;data=https://drive.google.com/file/d/1Rahx27vTGMRrOBa7WT05LFLo_Ggu7uEN/view?usp=sharing",1))</f>
        <v/>
      </c>
      <c r="D413" s="3" t="s">
        <v>740</v>
      </c>
      <c r="E413" s="1" t="str">
        <f>HYPERLINK("https://drive.google.com/file/d/1Rahx27vTGMRrOBa7WT05LFLo_Ggu7uEN/view?usp=sharing","AI-powered drawing robot The Waldorf Astoria Beverly Hills.odp")</f>
        <v>AI-powered drawing robot The Waldorf Astoria Beverly Hills.odp</v>
      </c>
    </row>
    <row r="414" ht="112.5" customHeight="1">
      <c r="A414" s="2" t="s">
        <v>340</v>
      </c>
      <c r="B414" s="2" t="s">
        <v>369</v>
      </c>
      <c r="C414" s="1" t="str">
        <f>HYPERLINK("https://drive.google.com/file/d/1XqG9HMXjFm9dIjvxDUx7xzT_2_HeXCu9/view?usp=sharing", IMAGE("https://api.qrserver.com/v1/create-qr-code/?size=150x150&amp;data=https://drive.google.com/file/d/1XqG9HMXjFm9dIjvxDUx7xzT_2_HeXCu9/view?usp=sharing",1))</f>
        <v/>
      </c>
      <c r="D414" s="3" t="s">
        <v>741</v>
      </c>
      <c r="E414" s="1" t="str">
        <f>HYPERLINK("https://drive.google.com/file/d/1XqG9HMXjFm9dIjvxDUx7xzT_2_HeXCu9/view?usp=sharing","AI-powered drawing robot The Waldorf Astoria Beverly Hills.txt")</f>
        <v>AI-powered drawing robot The Waldorf Astoria Beverly Hills.txt</v>
      </c>
    </row>
    <row r="415" ht="112.5" customHeight="1">
      <c r="A415" s="2" t="s">
        <v>429</v>
      </c>
      <c r="B415" s="2" t="s">
        <v>442</v>
      </c>
      <c r="C415" s="1" t="str">
        <f>HYPERLINK("https://drive.google.com/file/d/1icKqAp7xBR6uzpY0wtHWsTjmbyhFzYbb/view?usp=sharing", IMAGE("https://api.qrserver.com/v1/create-qr-code/?size=150x150&amp;data=https://drive.google.com/file/d/1icKqAp7xBR6uzpY0wtHWsTjmbyhFzYbb/view?usp=sharing",1))</f>
        <v/>
      </c>
      <c r="D415" s="3" t="s">
        <v>742</v>
      </c>
      <c r="E415" s="1" t="str">
        <f>HYPERLINK("https://drive.google.com/file/d/1icKqAp7xBR6uzpY0wtHWsTjmbyhFzYbb/view?usp=sharing","Live robotic artist for hire The Waldorf Astoria Beverly Hills.pdf")</f>
        <v>Live robotic artist for hire The Waldorf Astoria Beverly Hills.pdf</v>
      </c>
    </row>
    <row r="416" ht="112.5" customHeight="1">
      <c r="A416" s="2" t="s">
        <v>657</v>
      </c>
      <c r="B416" s="2" t="s">
        <v>743</v>
      </c>
      <c r="C416" s="1" t="str">
        <f>HYPERLINK("https://docs.google.com/presentation/d/1o2P-OUR-evbDf6ti0wWv0jt_e3AiCkD3/edit?usp=sharing&amp;ouid=115602453726005426174&amp;rtpof=true&amp;sd=true", IMAGE("https://api.qrserver.com/v1/create-qr-code/?size=150x150&amp;data=https://docs.google.com/presentation/d/1o2P-OUR-evbDf6ti0wWv0jt_e3AiCkD3/edit?usp=sharing&amp;ouid=115602453726005426174&amp;rtpof=true&amp;sd=true",1))</f>
        <v/>
      </c>
      <c r="D416" s="3" t="s">
        <v>744</v>
      </c>
      <c r="E416" s="1" t="str">
        <f>HYPERLINK("https://docs.google.com/presentation/d/1o2P-OUR-evbDf6ti0wWv0jt_e3AiCkD3/edit?usp=sharing&amp;ouid=115602453726005426174&amp;rtpof=true&amp;sd=true","Live robotic artist for hire The Waldorf Astoria Beverly Hills.pptx")</f>
        <v>Live robotic artist for hire The Waldorf Astoria Beverly Hills.pptx</v>
      </c>
    </row>
    <row r="417" ht="112.5" customHeight="1">
      <c r="A417" s="2" t="s">
        <v>660</v>
      </c>
      <c r="B417" s="2" t="s">
        <v>745</v>
      </c>
      <c r="C417" s="1" t="str">
        <f>HYPERLINK("https://drive.google.com/file/d/145xItFOTFP8PsO5-ewbR9KTuNtwgR44X/view?usp=sharing", IMAGE("https://api.qrserver.com/v1/create-qr-code/?size=150x150&amp;data=https://drive.google.com/file/d/145xItFOTFP8PsO5-ewbR9KTuNtwgR44X/view?usp=sharing",1))</f>
        <v/>
      </c>
      <c r="D417" s="3" t="s">
        <v>746</v>
      </c>
      <c r="E417" s="1" t="str">
        <f>HYPERLINK("https://drive.google.com/file/d/145xItFOTFP8PsO5-ewbR9KTuNtwgR44X/view?usp=sharing","Live robotic artist for hire The Waldorf Astoria Beverly Hills.odp")</f>
        <v>Live robotic artist for hire The Waldorf Astoria Beverly Hills.odp</v>
      </c>
    </row>
    <row r="418" ht="112.5" customHeight="1">
      <c r="A418" s="2" t="s">
        <v>340</v>
      </c>
      <c r="B418" s="2" t="s">
        <v>365</v>
      </c>
      <c r="C418" s="1" t="str">
        <f>HYPERLINK("https://drive.google.com/file/d/17xVVZF0-nVJXaZALWzqYqi4VN4jSO-LN/view?usp=sharing", IMAGE("https://api.qrserver.com/v1/create-qr-code/?size=150x150&amp;data=https://drive.google.com/file/d/17xVVZF0-nVJXaZALWzqYqi4VN4jSO-LN/view?usp=sharing",1))</f>
        <v/>
      </c>
      <c r="D418" s="3" t="s">
        <v>747</v>
      </c>
      <c r="E418" s="1" t="str">
        <f>HYPERLINK("https://drive.google.com/file/d/17xVVZF0-nVJXaZALWzqYqi4VN4jSO-LN/view?usp=sharing","Live robotic artist for hire The Waldorf Astoria Beverly Hills.txt")</f>
        <v>Live robotic artist for hire The Waldorf Astoria Beverly Hills.txt</v>
      </c>
    </row>
    <row r="419" ht="112.5" customHeight="1">
      <c r="A419" s="2" t="s">
        <v>429</v>
      </c>
      <c r="B419" s="2" t="s">
        <v>440</v>
      </c>
      <c r="C419" s="1" t="str">
        <f>HYPERLINK("https://drive.google.com/file/d/1uAWnQ_BKNTuDU4PG0tWt3AhvsdoriXN8/view?usp=sharing", IMAGE("https://api.qrserver.com/v1/create-qr-code/?size=150x150&amp;data=https://drive.google.com/file/d/1uAWnQ_BKNTuDU4PG0tWt3AhvsdoriXN8/view?usp=sharing",1))</f>
        <v/>
      </c>
      <c r="D419" s="3" t="s">
        <v>748</v>
      </c>
      <c r="E419" s="1" t="str">
        <f>HYPERLINK("https://drive.google.com/file/d/1uAWnQ_BKNTuDU4PG0tWt3AhvsdoriXN8/view?usp=sharing","AI-Powered Portraits The Waldorf Astoria Beverly Hills.pdf")</f>
        <v>AI-Powered Portraits The Waldorf Astoria Beverly Hills.pdf</v>
      </c>
    </row>
    <row r="420" ht="112.5" customHeight="1">
      <c r="A420" s="2" t="s">
        <v>657</v>
      </c>
      <c r="B420" s="2" t="s">
        <v>749</v>
      </c>
      <c r="C420" s="1" t="str">
        <f>HYPERLINK("https://docs.google.com/presentation/d/1uFSbCWCawnu4vOjQu5l8ZNT0ihF0yfsd/edit?usp=sharing&amp;ouid=115602453726005426174&amp;rtpof=true&amp;sd=true", IMAGE("https://api.qrserver.com/v1/create-qr-code/?size=150x150&amp;data=https://docs.google.com/presentation/d/1uFSbCWCawnu4vOjQu5l8ZNT0ihF0yfsd/edit?usp=sharing&amp;ouid=115602453726005426174&amp;rtpof=true&amp;sd=true",1))</f>
        <v/>
      </c>
      <c r="D420" s="3" t="s">
        <v>750</v>
      </c>
      <c r="E420" s="1" t="str">
        <f>HYPERLINK("https://docs.google.com/presentation/d/1uFSbCWCawnu4vOjQu5l8ZNT0ihF0yfsd/edit?usp=sharing&amp;ouid=115602453726005426174&amp;rtpof=true&amp;sd=true","AI-Powered Portraits The Waldorf Astoria Beverly Hills.pptx")</f>
        <v>AI-Powered Portraits The Waldorf Astoria Beverly Hills.pptx</v>
      </c>
    </row>
    <row r="421" ht="112.5" customHeight="1">
      <c r="A421" s="2" t="s">
        <v>660</v>
      </c>
      <c r="B421" s="2" t="s">
        <v>751</v>
      </c>
      <c r="C421" s="1" t="str">
        <f>HYPERLINK("https://drive.google.com/file/d/1wwMBuh4BXLt7S3lW-vfRMP6t5j2cqT-T/view?usp=sharing", IMAGE("https://api.qrserver.com/v1/create-qr-code/?size=150x150&amp;data=https://drive.google.com/file/d/1wwMBuh4BXLt7S3lW-vfRMP6t5j2cqT-T/view?usp=sharing",1))</f>
        <v/>
      </c>
      <c r="D421" s="3" t="s">
        <v>752</v>
      </c>
      <c r="E421" s="1" t="str">
        <f>HYPERLINK("https://drive.google.com/file/d/1wwMBuh4BXLt7S3lW-vfRMP6t5j2cqT-T/view?usp=sharing","AI-Powered Portraits The Waldorf Astoria Beverly Hills.odp")</f>
        <v>AI-Powered Portraits The Waldorf Astoria Beverly Hills.odp</v>
      </c>
    </row>
    <row r="422" ht="112.5" customHeight="1">
      <c r="A422" s="2" t="s">
        <v>340</v>
      </c>
      <c r="B422" s="2" t="s">
        <v>361</v>
      </c>
      <c r="C422" s="1" t="str">
        <f>HYPERLINK("https://drive.google.com/file/d/1GpW2heltO9f3p134IuhTwCO4_wU-fOou/view?usp=sharing", IMAGE("https://api.qrserver.com/v1/create-qr-code/?size=150x150&amp;data=https://drive.google.com/file/d/1GpW2heltO9f3p134IuhTwCO4_wU-fOou/view?usp=sharing",1))</f>
        <v/>
      </c>
      <c r="D422" s="3" t="s">
        <v>753</v>
      </c>
      <c r="E422" s="1" t="str">
        <f>HYPERLINK("https://drive.google.com/file/d/1GpW2heltO9f3p134IuhTwCO4_wU-fOou/view?usp=sharing","AI-Powered Portraits The Waldorf Astoria Beverly Hills.txt")</f>
        <v>AI-Powered Portraits The Waldorf Astoria Beverly Hills.txt</v>
      </c>
    </row>
    <row r="423" ht="112.5" customHeight="1">
      <c r="A423" s="2" t="s">
        <v>429</v>
      </c>
      <c r="B423" s="2" t="s">
        <v>438</v>
      </c>
      <c r="C423" s="1" t="str">
        <f>HYPERLINK("https://drive.google.com/file/d/1a6i5iVqwdb-h9NEqRsgjUXySsHzLlPwD/view?usp=sharing", IMAGE("https://api.qrserver.com/v1/create-qr-code/?size=150x150&amp;data=https://drive.google.com/file/d/1a6i5iVqwdb-h9NEqRsgjUXySsHzLlPwD/view?usp=sharing",1))</f>
        <v/>
      </c>
      <c r="D423" s="3" t="s">
        <v>754</v>
      </c>
      <c r="E423" s="1" t="str">
        <f>HYPERLINK("https://drive.google.com/file/d/1a6i5iVqwdb-h9NEqRsgjUXySsHzLlPwD/view?usp=sharing","Live AI Drawing The Waldorf Astoria Beverly Hills.pdf")</f>
        <v>Live AI Drawing The Waldorf Astoria Beverly Hills.pdf</v>
      </c>
    </row>
    <row r="424" ht="112.5" customHeight="1">
      <c r="A424" s="2" t="s">
        <v>657</v>
      </c>
      <c r="B424" s="2" t="s">
        <v>755</v>
      </c>
      <c r="C424" s="1" t="str">
        <f>HYPERLINK("https://docs.google.com/presentation/d/157qci8ku61oRZRFosiglGmVMHopeXKSG/edit?usp=sharing&amp;ouid=115602453726005426174&amp;rtpof=true&amp;sd=true", IMAGE("https://api.qrserver.com/v1/create-qr-code/?size=150x150&amp;data=https://docs.google.com/presentation/d/157qci8ku61oRZRFosiglGmVMHopeXKSG/edit?usp=sharing&amp;ouid=115602453726005426174&amp;rtpof=true&amp;sd=true",1))</f>
        <v/>
      </c>
      <c r="D424" s="3" t="s">
        <v>756</v>
      </c>
      <c r="E424" s="1" t="str">
        <f>HYPERLINK("https://docs.google.com/presentation/d/157qci8ku61oRZRFosiglGmVMHopeXKSG/edit?usp=sharing&amp;ouid=115602453726005426174&amp;rtpof=true&amp;sd=true","Live AI Drawing The Waldorf Astoria Beverly Hills.pptx")</f>
        <v>Live AI Drawing The Waldorf Astoria Beverly Hills.pptx</v>
      </c>
    </row>
    <row r="425" ht="112.5" customHeight="1">
      <c r="A425" s="2" t="s">
        <v>660</v>
      </c>
      <c r="B425" s="2" t="s">
        <v>757</v>
      </c>
      <c r="C425" s="1" t="str">
        <f>HYPERLINK("https://drive.google.com/file/d/17j9myA4Z_zsrkV3sDS74-0G9c_cLRTUi/view?usp=sharing", IMAGE("https://api.qrserver.com/v1/create-qr-code/?size=150x150&amp;data=https://drive.google.com/file/d/17j9myA4Z_zsrkV3sDS74-0G9c_cLRTUi/view?usp=sharing",1))</f>
        <v/>
      </c>
      <c r="D425" s="3" t="s">
        <v>758</v>
      </c>
      <c r="E425" s="1" t="str">
        <f>HYPERLINK("https://drive.google.com/file/d/17j9myA4Z_zsrkV3sDS74-0G9c_cLRTUi/view?usp=sharing","Live AI Drawing The Waldorf Astoria Beverly Hills.odp")</f>
        <v>Live AI Drawing The Waldorf Astoria Beverly Hills.odp</v>
      </c>
    </row>
    <row r="426" ht="112.5" customHeight="1">
      <c r="A426" s="2" t="s">
        <v>340</v>
      </c>
      <c r="B426" s="2" t="s">
        <v>357</v>
      </c>
      <c r="C426" s="1" t="str">
        <f>HYPERLINK("https://drive.google.com/file/d/1BApfPik0JdeiqltxDaivBb3pZ0HLbjkG/view?usp=sharing", IMAGE("https://api.qrserver.com/v1/create-qr-code/?size=150x150&amp;data=https://drive.google.com/file/d/1BApfPik0JdeiqltxDaivBb3pZ0HLbjkG/view?usp=sharing",1))</f>
        <v/>
      </c>
      <c r="D426" s="3" t="s">
        <v>759</v>
      </c>
      <c r="E426" s="1" t="str">
        <f>HYPERLINK("https://drive.google.com/file/d/1BApfPik0JdeiqltxDaivBb3pZ0HLbjkG/view?usp=sharing","Live AI Drawing The Waldorf Astoria Beverly Hills.txt")</f>
        <v>Live AI Drawing The Waldorf Astoria Beverly Hills.txt</v>
      </c>
    </row>
    <row r="427" ht="112.5" customHeight="1">
      <c r="A427" s="2" t="s">
        <v>429</v>
      </c>
      <c r="B427" s="2" t="s">
        <v>436</v>
      </c>
      <c r="C427" s="1" t="str">
        <f>HYPERLINK("https://drive.google.com/file/d/1CBsIE81SKWNvwj7jlHZtBEpCnJoX4bKD/view?usp=sharing", IMAGE("https://api.qrserver.com/v1/create-qr-code/?size=150x150&amp;data=https://drive.google.com/file/d/1CBsIE81SKWNvwj7jlHZtBEpCnJoX4bKD/view?usp=sharing",1))</f>
        <v/>
      </c>
      <c r="D427" s="3" t="s">
        <v>760</v>
      </c>
      <c r="E427" s="1" t="str">
        <f>HYPERLINK("https://drive.google.com/file/d/1CBsIE81SKWNvwj7jlHZtBEpCnJoX4bKD/view?usp=sharing","Robot Sketch Artist The Waldorf Astoria Beverly Hills.pdf")</f>
        <v>Robot Sketch Artist The Waldorf Astoria Beverly Hills.pdf</v>
      </c>
    </row>
    <row r="428" ht="112.5" customHeight="1">
      <c r="A428" s="2" t="s">
        <v>657</v>
      </c>
      <c r="B428" s="2" t="s">
        <v>761</v>
      </c>
      <c r="C428" s="1" t="str">
        <f>HYPERLINK("https://docs.google.com/presentation/d/183YCYc1thHDLsJbqfd-nIhNCVixSzbsl/edit?usp=sharing&amp;ouid=115602453726005426174&amp;rtpof=true&amp;sd=true", IMAGE("https://api.qrserver.com/v1/create-qr-code/?size=150x150&amp;data=https://docs.google.com/presentation/d/183YCYc1thHDLsJbqfd-nIhNCVixSzbsl/edit?usp=sharing&amp;ouid=115602453726005426174&amp;rtpof=true&amp;sd=true",1))</f>
        <v/>
      </c>
      <c r="D428" s="3" t="s">
        <v>762</v>
      </c>
      <c r="E428" s="1" t="str">
        <f>HYPERLINK("https://docs.google.com/presentation/d/183YCYc1thHDLsJbqfd-nIhNCVixSzbsl/edit?usp=sharing&amp;ouid=115602453726005426174&amp;rtpof=true&amp;sd=true","Robot Sketch Artist The Waldorf Astoria Beverly Hills.pptx")</f>
        <v>Robot Sketch Artist The Waldorf Astoria Beverly Hills.pptx</v>
      </c>
    </row>
    <row r="429" ht="112.5" customHeight="1">
      <c r="A429" s="2" t="s">
        <v>660</v>
      </c>
      <c r="B429" s="2" t="s">
        <v>763</v>
      </c>
      <c r="C429" s="1" t="str">
        <f>HYPERLINK("https://drive.google.com/file/d/1VuhO4QnYD7-mK2H9bhAA0dVtF4YWmAkC/view?usp=sharing", IMAGE("https://api.qrserver.com/v1/create-qr-code/?size=150x150&amp;data=https://drive.google.com/file/d/1VuhO4QnYD7-mK2H9bhAA0dVtF4YWmAkC/view?usp=sharing",1))</f>
        <v/>
      </c>
      <c r="D429" s="3" t="s">
        <v>764</v>
      </c>
      <c r="E429" s="1" t="str">
        <f>HYPERLINK("https://drive.google.com/file/d/1VuhO4QnYD7-mK2H9bhAA0dVtF4YWmAkC/view?usp=sharing","Robot Sketch Artist The Waldorf Astoria Beverly Hills.odp")</f>
        <v>Robot Sketch Artist The Waldorf Astoria Beverly Hills.odp</v>
      </c>
    </row>
    <row r="430" ht="112.5" customHeight="1">
      <c r="A430" s="2" t="s">
        <v>340</v>
      </c>
      <c r="B430" s="2" t="s">
        <v>353</v>
      </c>
      <c r="C430" s="1" t="str">
        <f>HYPERLINK("https://drive.google.com/file/d/1Nbs2yCYD67nIybM6pA2HW6IU8PTtl-DS/view?usp=sharing", IMAGE("https://api.qrserver.com/v1/create-qr-code/?size=150x150&amp;data=https://drive.google.com/file/d/1Nbs2yCYD67nIybM6pA2HW6IU8PTtl-DS/view?usp=sharing",1))</f>
        <v/>
      </c>
      <c r="D430" s="3" t="s">
        <v>765</v>
      </c>
      <c r="E430" s="1" t="str">
        <f>HYPERLINK("https://drive.google.com/file/d/1Nbs2yCYD67nIybM6pA2HW6IU8PTtl-DS/view?usp=sharing","Robot Sketch Artist The Waldorf Astoria Beverly Hills.txt")</f>
        <v>Robot Sketch Artist The Waldorf Astoria Beverly Hills.txt</v>
      </c>
    </row>
    <row r="431" ht="112.5" customHeight="1">
      <c r="A431" s="2" t="s">
        <v>429</v>
      </c>
      <c r="B431" s="2" t="s">
        <v>434</v>
      </c>
      <c r="C431" s="1" t="str">
        <f>HYPERLINK("https://drive.google.com/file/d/1LCYzU4AGcMiCL0ZUcBeVq6iYJ1o5q3NK/view?usp=sharing", IMAGE("https://api.qrserver.com/v1/create-qr-code/?size=150x150&amp;data=https://drive.google.com/file/d/1LCYzU4AGcMiCL0ZUcBeVq6iYJ1o5q3NK/view?usp=sharing",1))</f>
        <v/>
      </c>
      <c r="D431" s="3" t="s">
        <v>766</v>
      </c>
      <c r="E431" s="1" t="str">
        <f>HYPERLINK("https://drive.google.com/file/d/1LCYzU4AGcMiCL0ZUcBeVq6iYJ1o5q3NK/view?usp=sharing","Unique photo booth alternatives: AI robotic sketch artist The Waldorf Astoria Beverly Hills.pdf")</f>
        <v>Unique photo booth alternatives: AI robotic sketch artist The Waldorf Astoria Beverly Hills.pdf</v>
      </c>
    </row>
    <row r="432" ht="112.5" customHeight="1">
      <c r="A432" s="2" t="s">
        <v>657</v>
      </c>
      <c r="B432" s="2" t="s">
        <v>767</v>
      </c>
      <c r="C432" s="1" t="str">
        <f>HYPERLINK("https://docs.google.com/presentation/d/1m9EOFCsYW0JMqwaXnxkrhZwbJUkaQw1x/edit?usp=sharing&amp;ouid=115602453726005426174&amp;rtpof=true&amp;sd=true", IMAGE("https://api.qrserver.com/v1/create-qr-code/?size=150x150&amp;data=https://docs.google.com/presentation/d/1m9EOFCsYW0JMqwaXnxkrhZwbJUkaQw1x/edit?usp=sharing&amp;ouid=115602453726005426174&amp;rtpof=true&amp;sd=true",1))</f>
        <v/>
      </c>
      <c r="D432" s="3" t="s">
        <v>768</v>
      </c>
      <c r="E432" s="1" t="str">
        <f>HYPERLINK("https://docs.google.com/presentation/d/1m9EOFCsYW0JMqwaXnxkrhZwbJUkaQw1x/edit?usp=sharing&amp;ouid=115602453726005426174&amp;rtpof=true&amp;sd=true","Unique photo booth alternatives: AI robotic sketch artist The Waldorf Astoria Beverly Hills.pptx")</f>
        <v>Unique photo booth alternatives: AI robotic sketch artist The Waldorf Astoria Beverly Hills.pptx</v>
      </c>
    </row>
    <row r="433" ht="112.5" customHeight="1">
      <c r="A433" s="2" t="s">
        <v>660</v>
      </c>
      <c r="B433" s="2" t="s">
        <v>769</v>
      </c>
      <c r="C433" s="1" t="str">
        <f>HYPERLINK("https://drive.google.com/file/d/1ORFgYvnHVUk7d4ITT-xvPzbrCkTTX2SY/view?usp=sharing", IMAGE("https://api.qrserver.com/v1/create-qr-code/?size=150x150&amp;data=https://drive.google.com/file/d/1ORFgYvnHVUk7d4ITT-xvPzbrCkTTX2SY/view?usp=sharing",1))</f>
        <v/>
      </c>
      <c r="D433" s="3" t="s">
        <v>770</v>
      </c>
      <c r="E433" s="1" t="str">
        <f>HYPERLINK("https://drive.google.com/file/d/1ORFgYvnHVUk7d4ITT-xvPzbrCkTTX2SY/view?usp=sharing","Unique photo booth alternatives: AI robotic sketch artist The Waldorf Astoria Beverly Hills.odp")</f>
        <v>Unique photo booth alternatives: AI robotic sketch artist The Waldorf Astoria Beverly Hills.odp</v>
      </c>
    </row>
    <row r="434" ht="112.5" customHeight="1">
      <c r="A434" s="2" t="s">
        <v>340</v>
      </c>
      <c r="B434" s="2" t="s">
        <v>349</v>
      </c>
      <c r="C434" s="1" t="str">
        <f>HYPERLINK("https://drive.google.com/file/d/1TPEPjBq2U2Bsor_P6Emfo78KB_VzIZ-w/view?usp=sharing", IMAGE("https://api.qrserver.com/v1/create-qr-code/?size=150x150&amp;data=https://drive.google.com/file/d/1TPEPjBq2U2Bsor_P6Emfo78KB_VzIZ-w/view?usp=sharing",1))</f>
        <v/>
      </c>
      <c r="D434" s="3" t="s">
        <v>771</v>
      </c>
      <c r="E434" s="1" t="str">
        <f>HYPERLINK("https://drive.google.com/file/d/1TPEPjBq2U2Bsor_P6Emfo78KB_VzIZ-w/view?usp=sharing","Unique photo booth alternatives: AI robotic sketch artist The Waldorf Astoria Beverly Hills.txt")</f>
        <v>Unique photo booth alternatives: AI robotic sketch artist The Waldorf Astoria Beverly Hills.txt</v>
      </c>
    </row>
    <row r="435" ht="112.5" customHeight="1">
      <c r="A435" s="2" t="s">
        <v>429</v>
      </c>
      <c r="B435" s="2" t="s">
        <v>432</v>
      </c>
      <c r="C435" s="1" t="str">
        <f>HYPERLINK("https://drive.google.com/file/d/12cp-N9tWehPkTNvCuUTIVUUrCf-v92dJ/view?usp=sharing", IMAGE("https://api.qrserver.com/v1/create-qr-code/?size=150x150&amp;data=https://drive.google.com/file/d/12cp-N9tWehPkTNvCuUTIVUUrCf-v92dJ/view?usp=sharing",1))</f>
        <v/>
      </c>
      <c r="D435" s="3" t="s">
        <v>772</v>
      </c>
      <c r="E435" s="1" t="str">
        <f>HYPERLINK("https://drive.google.com/file/d/12cp-N9tWehPkTNvCuUTIVUUrCf-v92dJ/view?usp=sharing","hire an AI robotic sketch artist for events The Waldorf Astoria Beverly Hills.pdf")</f>
        <v>hire an AI robotic sketch artist for events The Waldorf Astoria Beverly Hills.pdf</v>
      </c>
    </row>
    <row r="436" ht="112.5" customHeight="1">
      <c r="A436" s="2" t="s">
        <v>657</v>
      </c>
      <c r="B436" s="2" t="s">
        <v>773</v>
      </c>
      <c r="C436" s="1" t="str">
        <f>HYPERLINK("https://docs.google.com/presentation/d/1wPeB3mD8rc289ISVjGW2ZaU9ojIwgYcM/edit?usp=sharing&amp;ouid=115602453726005426174&amp;rtpof=true&amp;sd=true", IMAGE("https://api.qrserver.com/v1/create-qr-code/?size=150x150&amp;data=https://docs.google.com/presentation/d/1wPeB3mD8rc289ISVjGW2ZaU9ojIwgYcM/edit?usp=sharing&amp;ouid=115602453726005426174&amp;rtpof=true&amp;sd=true",1))</f>
        <v/>
      </c>
      <c r="D436" s="3" t="s">
        <v>774</v>
      </c>
      <c r="E436" s="1" t="str">
        <f>HYPERLINK("https://docs.google.com/presentation/d/1wPeB3mD8rc289ISVjGW2ZaU9ojIwgYcM/edit?usp=sharing&amp;ouid=115602453726005426174&amp;rtpof=true&amp;sd=true","hire an AI robotic sketch artist for events The Waldorf Astoria Beverly Hills.pptx")</f>
        <v>hire an AI robotic sketch artist for events The Waldorf Astoria Beverly Hills.pptx</v>
      </c>
    </row>
    <row r="437" ht="112.5" customHeight="1">
      <c r="A437" s="2" t="s">
        <v>660</v>
      </c>
      <c r="B437" s="2" t="s">
        <v>775</v>
      </c>
      <c r="C437" s="1" t="str">
        <f>HYPERLINK("https://drive.google.com/file/d/1umO1zee01moBpmHA50nA8hgE47T8sxyU/view?usp=sharing", IMAGE("https://api.qrserver.com/v1/create-qr-code/?size=150x150&amp;data=https://drive.google.com/file/d/1umO1zee01moBpmHA50nA8hgE47T8sxyU/view?usp=sharing",1))</f>
        <v/>
      </c>
      <c r="D437" s="3" t="s">
        <v>776</v>
      </c>
      <c r="E437" s="1" t="str">
        <f>HYPERLINK("https://drive.google.com/file/d/1umO1zee01moBpmHA50nA8hgE47T8sxyU/view?usp=sharing","hire an AI robotic sketch artist for events The Waldorf Astoria Beverly Hills.odp")</f>
        <v>hire an AI robotic sketch artist for events The Waldorf Astoria Beverly Hills.odp</v>
      </c>
    </row>
    <row r="438" ht="112.5" customHeight="1">
      <c r="A438" s="2" t="s">
        <v>340</v>
      </c>
      <c r="B438" s="2" t="s">
        <v>345</v>
      </c>
      <c r="C438" s="1" t="str">
        <f>HYPERLINK("https://drive.google.com/file/d/1AmtwxNc1NX7JvWWEqrYXplBxC6yzikUI/view?usp=sharing", IMAGE("https://api.qrserver.com/v1/create-qr-code/?size=150x150&amp;data=https://drive.google.com/file/d/1AmtwxNc1NX7JvWWEqrYXplBxC6yzikUI/view?usp=sharing",1))</f>
        <v/>
      </c>
      <c r="D438" s="3" t="s">
        <v>777</v>
      </c>
      <c r="E438" s="1" t="str">
        <f>HYPERLINK("https://drive.google.com/file/d/1AmtwxNc1NX7JvWWEqrYXplBxC6yzikUI/view?usp=sharing","hire an AI robotic sketch artist for events The Waldorf Astoria Beverly Hills.txt")</f>
        <v>hire an AI robotic sketch artist for events The Waldorf Astoria Beverly Hills.txt</v>
      </c>
    </row>
    <row r="439" ht="112.5" customHeight="1">
      <c r="A439" s="2" t="s">
        <v>429</v>
      </c>
      <c r="B439" s="2" t="s">
        <v>430</v>
      </c>
      <c r="C439" s="1" t="str">
        <f>HYPERLINK("https://drive.google.com/file/d/1Z2Ir8kYywPW2wB7EGdFPMtbfGYetIbRy/view?usp=sharing", IMAGE("https://api.qrserver.com/v1/create-qr-code/?size=150x150&amp;data=https://drive.google.com/file/d/1Z2Ir8kYywPW2wB7EGdFPMtbfGYetIbRy/view?usp=sharing",1))</f>
        <v/>
      </c>
      <c r="D439" s="3" t="s">
        <v>778</v>
      </c>
      <c r="E439" s="1" t="str">
        <f>HYPERLINK("https://drive.google.com/file/d/1Z2Ir8kYywPW2wB7EGdFPMtbfGYetIbRy/view?usp=sharing","A.I. Artificial Intelligence photo booth for rent los angeles.pdf")</f>
        <v>A.I. Artificial Intelligence photo booth for rent los angeles.pdf</v>
      </c>
    </row>
    <row r="440" ht="112.5" customHeight="1">
      <c r="A440" s="2" t="s">
        <v>657</v>
      </c>
      <c r="B440" s="2" t="s">
        <v>779</v>
      </c>
      <c r="C440" s="1" t="str">
        <f>HYPERLINK("https://docs.google.com/presentation/d/1iyIdq4fvsSrHj1b4GzjtEIzcInMxZCIm/edit?usp=sharing&amp;ouid=115602453726005426174&amp;rtpof=true&amp;sd=true", IMAGE("https://api.qrserver.com/v1/create-qr-code/?size=150x150&amp;data=https://docs.google.com/presentation/d/1iyIdq4fvsSrHj1b4GzjtEIzcInMxZCIm/edit?usp=sharing&amp;ouid=115602453726005426174&amp;rtpof=true&amp;sd=true",1))</f>
        <v/>
      </c>
      <c r="D440" s="3" t="s">
        <v>780</v>
      </c>
      <c r="E440" s="1" t="str">
        <f>HYPERLINK("https://docs.google.com/presentation/d/1iyIdq4fvsSrHj1b4GzjtEIzcInMxZCIm/edit?usp=sharing&amp;ouid=115602453726005426174&amp;rtpof=true&amp;sd=true","A.I. Artificial Intelligence photo booth for rent los angeles.pptx")</f>
        <v>A.I. Artificial Intelligence photo booth for rent los angeles.pptx</v>
      </c>
    </row>
    <row r="441" ht="112.5" customHeight="1">
      <c r="A441" s="2" t="s">
        <v>660</v>
      </c>
      <c r="B441" s="2" t="s">
        <v>781</v>
      </c>
      <c r="C441" s="1" t="str">
        <f>HYPERLINK("https://drive.google.com/file/d/1k8idg6hiUpqIHGxx4-rjD8y0--klFkOJ/view?usp=sharing", IMAGE("https://api.qrserver.com/v1/create-qr-code/?size=150x150&amp;data=https://drive.google.com/file/d/1k8idg6hiUpqIHGxx4-rjD8y0--klFkOJ/view?usp=sharing",1))</f>
        <v/>
      </c>
      <c r="D441" s="3" t="s">
        <v>782</v>
      </c>
      <c r="E441" s="1" t="str">
        <f>HYPERLINK("https://drive.google.com/file/d/1k8idg6hiUpqIHGxx4-rjD8y0--klFkOJ/view?usp=sharing","A.I. Artificial Intelligence photo booth for rent los angeles.odp")</f>
        <v>A.I. Artificial Intelligence photo booth for rent los angeles.odp</v>
      </c>
    </row>
    <row r="442" ht="112.5" customHeight="1">
      <c r="A442" s="2" t="s">
        <v>340</v>
      </c>
      <c r="B442" s="2" t="s">
        <v>341</v>
      </c>
      <c r="C442" s="1" t="str">
        <f>HYPERLINK("https://drive.google.com/file/d/1IQtuLavr-vqoZOhRz1h3ARuXlZgwrWnF/view?usp=sharing", IMAGE("https://api.qrserver.com/v1/create-qr-code/?size=150x150&amp;data=https://drive.google.com/file/d/1IQtuLavr-vqoZOhRz1h3ARuXlZgwrWnF/view?usp=sharing",1))</f>
        <v/>
      </c>
      <c r="D442" s="3" t="s">
        <v>783</v>
      </c>
      <c r="E442" s="1" t="str">
        <f>HYPERLINK("https://drive.google.com/file/d/1IQtuLavr-vqoZOhRz1h3ARuXlZgwrWnF/view?usp=sharing","A.I. Artificial Intelligence photo booth for rent los angeles.txt")</f>
        <v>A.I. Artificial Intelligence photo booth for rent los angeles.txt</v>
      </c>
    </row>
    <row r="443">
      <c r="A443" s="2" t="s">
        <v>784</v>
      </c>
      <c r="B443" s="2" t="s">
        <v>1</v>
      </c>
      <c r="D443" s="3" t="s">
        <v>785</v>
      </c>
    </row>
    <row r="444">
      <c r="A444" s="2" t="s">
        <v>784</v>
      </c>
      <c r="B444" s="2" t="s">
        <v>85</v>
      </c>
      <c r="D444" s="3" t="s">
        <v>786</v>
      </c>
    </row>
    <row r="445">
      <c r="A445" s="2" t="s">
        <v>784</v>
      </c>
      <c r="B445" s="2" t="s">
        <v>87</v>
      </c>
      <c r="D445" s="3" t="s">
        <v>787</v>
      </c>
    </row>
    <row r="446">
      <c r="A446" s="2" t="s">
        <v>784</v>
      </c>
      <c r="B446" s="2" t="s">
        <v>89</v>
      </c>
      <c r="D446" s="3" t="s">
        <v>788</v>
      </c>
    </row>
    <row r="447">
      <c r="A447" s="2" t="s">
        <v>784</v>
      </c>
      <c r="B447" s="2" t="s">
        <v>112</v>
      </c>
      <c r="D447" s="3" t="s">
        <v>789</v>
      </c>
    </row>
    <row r="448">
      <c r="A448" s="2" t="s">
        <v>784</v>
      </c>
      <c r="B448" s="2" t="s">
        <v>197</v>
      </c>
      <c r="D448" s="3" t="s">
        <v>790</v>
      </c>
    </row>
    <row r="449">
      <c r="A449" s="2" t="s">
        <v>784</v>
      </c>
      <c r="B449" s="2" t="s">
        <v>220</v>
      </c>
      <c r="D449" s="3" t="s">
        <v>791</v>
      </c>
    </row>
    <row r="450">
      <c r="A450" s="2" t="s">
        <v>784</v>
      </c>
      <c r="B450" s="2" t="s">
        <v>222</v>
      </c>
      <c r="D450" s="3" t="s">
        <v>792</v>
      </c>
    </row>
    <row r="451">
      <c r="A451" s="2" t="s">
        <v>784</v>
      </c>
      <c r="B451" s="2" t="s">
        <v>224</v>
      </c>
      <c r="D451" s="3" t="s">
        <v>793</v>
      </c>
    </row>
    <row r="452">
      <c r="A452" s="2" t="s">
        <v>784</v>
      </c>
      <c r="B452" s="2" t="s">
        <v>247</v>
      </c>
      <c r="D452" s="3" t="s">
        <v>794</v>
      </c>
    </row>
    <row r="453">
      <c r="A453" s="2" t="s">
        <v>784</v>
      </c>
      <c r="B453" s="2" t="s">
        <v>1</v>
      </c>
      <c r="D453" s="3" t="s">
        <v>795</v>
      </c>
    </row>
    <row r="454">
      <c r="A454" s="2" t="s">
        <v>784</v>
      </c>
      <c r="B454" s="2" t="s">
        <v>85</v>
      </c>
      <c r="D454" s="3" t="s">
        <v>796</v>
      </c>
    </row>
    <row r="455">
      <c r="A455" s="2" t="s">
        <v>784</v>
      </c>
      <c r="B455" s="2" t="s">
        <v>87</v>
      </c>
      <c r="D455" s="3" t="s">
        <v>797</v>
      </c>
    </row>
    <row r="456">
      <c r="A456" s="2" t="s">
        <v>784</v>
      </c>
      <c r="B456" s="2" t="s">
        <v>89</v>
      </c>
      <c r="D456" s="3" t="s">
        <v>798</v>
      </c>
    </row>
    <row r="457">
      <c r="A457" s="2" t="s">
        <v>784</v>
      </c>
      <c r="B457" s="2" t="s">
        <v>112</v>
      </c>
      <c r="D457" s="3" t="s">
        <v>799</v>
      </c>
    </row>
    <row r="458">
      <c r="A458" s="2" t="s">
        <v>784</v>
      </c>
      <c r="B458" s="2" t="s">
        <v>197</v>
      </c>
      <c r="D458" s="3" t="s">
        <v>800</v>
      </c>
    </row>
    <row r="459">
      <c r="A459" s="2" t="s">
        <v>784</v>
      </c>
      <c r="B459" s="2" t="s">
        <v>220</v>
      </c>
      <c r="D459" s="3" t="s">
        <v>801</v>
      </c>
    </row>
    <row r="460">
      <c r="A460" s="2" t="s">
        <v>784</v>
      </c>
      <c r="B460" s="2" t="s">
        <v>222</v>
      </c>
      <c r="D460" s="3" t="s">
        <v>802</v>
      </c>
    </row>
    <row r="461">
      <c r="A461" s="2" t="s">
        <v>784</v>
      </c>
      <c r="B461" s="2" t="s">
        <v>224</v>
      </c>
      <c r="D461" s="3" t="s">
        <v>803</v>
      </c>
    </row>
    <row r="462">
      <c r="A462" s="2" t="s">
        <v>784</v>
      </c>
      <c r="B462" s="2" t="s">
        <v>247</v>
      </c>
      <c r="D462" s="3" t="s">
        <v>804</v>
      </c>
    </row>
    <row r="463">
      <c r="A463" s="2" t="s">
        <v>784</v>
      </c>
      <c r="B463" s="2" t="s">
        <v>1</v>
      </c>
      <c r="D463" s="3" t="s">
        <v>805</v>
      </c>
    </row>
    <row r="464">
      <c r="A464" s="2" t="s">
        <v>784</v>
      </c>
      <c r="B464" s="2" t="s">
        <v>85</v>
      </c>
      <c r="D464" s="3" t="s">
        <v>806</v>
      </c>
    </row>
    <row r="465">
      <c r="A465" s="2" t="s">
        <v>784</v>
      </c>
      <c r="B465" s="2" t="s">
        <v>112</v>
      </c>
      <c r="D465" s="3" t="s">
        <v>807</v>
      </c>
    </row>
    <row r="466">
      <c r="A466" s="2" t="s">
        <v>784</v>
      </c>
      <c r="B466" s="2" t="s">
        <v>114</v>
      </c>
      <c r="D466" s="3" t="s">
        <v>808</v>
      </c>
    </row>
    <row r="467">
      <c r="A467" s="2" t="s">
        <v>784</v>
      </c>
      <c r="B467" s="2" t="s">
        <v>116</v>
      </c>
      <c r="D467" s="3" t="s">
        <v>809</v>
      </c>
    </row>
    <row r="468">
      <c r="A468" s="2" t="s">
        <v>784</v>
      </c>
      <c r="B468" s="2" t="s">
        <v>139</v>
      </c>
      <c r="D468" s="3" t="s">
        <v>810</v>
      </c>
    </row>
    <row r="469">
      <c r="A469" s="2" t="s">
        <v>784</v>
      </c>
      <c r="B469" s="2" t="s">
        <v>141</v>
      </c>
      <c r="D469" s="3" t="s">
        <v>811</v>
      </c>
    </row>
    <row r="470">
      <c r="A470" s="2" t="s">
        <v>784</v>
      </c>
      <c r="B470" s="2" t="s">
        <v>247</v>
      </c>
      <c r="D470" s="3" t="s">
        <v>812</v>
      </c>
    </row>
    <row r="471">
      <c r="A471" s="2" t="s">
        <v>784</v>
      </c>
      <c r="B471" s="2" t="s">
        <v>249</v>
      </c>
      <c r="D471" s="3" t="s">
        <v>813</v>
      </c>
    </row>
    <row r="472">
      <c r="A472" s="2" t="s">
        <v>784</v>
      </c>
      <c r="B472" s="2" t="s">
        <v>1</v>
      </c>
      <c r="D472" s="3" t="s">
        <v>814</v>
      </c>
    </row>
    <row r="473">
      <c r="A473" s="2" t="s">
        <v>784</v>
      </c>
      <c r="B473" s="2" t="s">
        <v>85</v>
      </c>
      <c r="D473" s="3" t="s">
        <v>815</v>
      </c>
    </row>
    <row r="474">
      <c r="A474" s="2" t="s">
        <v>784</v>
      </c>
      <c r="B474" s="2" t="s">
        <v>87</v>
      </c>
      <c r="D474" s="3" t="s">
        <v>816</v>
      </c>
    </row>
    <row r="475">
      <c r="A475" s="2" t="s">
        <v>784</v>
      </c>
      <c r="B475" s="2" t="s">
        <v>89</v>
      </c>
      <c r="D475" s="3" t="s">
        <v>817</v>
      </c>
    </row>
    <row r="476">
      <c r="A476" s="2" t="s">
        <v>784</v>
      </c>
      <c r="B476" s="2" t="s">
        <v>112</v>
      </c>
      <c r="D476" s="3" t="s">
        <v>818</v>
      </c>
    </row>
    <row r="477">
      <c r="A477" s="2" t="s">
        <v>784</v>
      </c>
      <c r="B477" s="2" t="s">
        <v>114</v>
      </c>
      <c r="D477" s="3" t="s">
        <v>819</v>
      </c>
    </row>
    <row r="478">
      <c r="A478" s="2" t="s">
        <v>784</v>
      </c>
      <c r="B478" s="2" t="s">
        <v>116</v>
      </c>
      <c r="D478" s="3" t="s">
        <v>820</v>
      </c>
    </row>
    <row r="479">
      <c r="A479" s="2" t="s">
        <v>784</v>
      </c>
      <c r="B479" s="2" t="s">
        <v>139</v>
      </c>
      <c r="D479" s="3" t="s">
        <v>821</v>
      </c>
    </row>
    <row r="480">
      <c r="A480" s="2" t="s">
        <v>784</v>
      </c>
      <c r="B480" s="2" t="s">
        <v>224</v>
      </c>
      <c r="D480" s="3" t="s">
        <v>822</v>
      </c>
    </row>
    <row r="481">
      <c r="A481" s="2" t="s">
        <v>784</v>
      </c>
      <c r="B481" s="2" t="s">
        <v>247</v>
      </c>
      <c r="D481" s="3" t="s">
        <v>823</v>
      </c>
    </row>
    <row r="482">
      <c r="A482" s="2" t="s">
        <v>784</v>
      </c>
      <c r="B482" s="2" t="s">
        <v>249</v>
      </c>
      <c r="D482" s="3" t="s">
        <v>824</v>
      </c>
    </row>
    <row r="483">
      <c r="A483" s="2" t="s">
        <v>784</v>
      </c>
      <c r="B483" s="2" t="s">
        <v>1</v>
      </c>
      <c r="D483" s="3" t="s">
        <v>825</v>
      </c>
    </row>
    <row r="484">
      <c r="A484" s="2" t="s">
        <v>784</v>
      </c>
      <c r="B484" s="2" t="s">
        <v>85</v>
      </c>
      <c r="D484" s="3" t="s">
        <v>826</v>
      </c>
    </row>
    <row r="485">
      <c r="A485" s="2" t="s">
        <v>784</v>
      </c>
      <c r="B485" s="2" t="s">
        <v>87</v>
      </c>
      <c r="D485" s="3" t="s">
        <v>827</v>
      </c>
    </row>
    <row r="486">
      <c r="A486" s="2" t="s">
        <v>784</v>
      </c>
      <c r="B486" s="2" t="s">
        <v>89</v>
      </c>
      <c r="D486" s="3" t="s">
        <v>828</v>
      </c>
    </row>
    <row r="487">
      <c r="A487" s="2" t="s">
        <v>784</v>
      </c>
      <c r="B487" s="2" t="s">
        <v>112</v>
      </c>
      <c r="D487" s="3" t="s">
        <v>829</v>
      </c>
    </row>
    <row r="488">
      <c r="A488" s="2" t="s">
        <v>784</v>
      </c>
      <c r="B488" s="2" t="s">
        <v>193</v>
      </c>
      <c r="D488" s="3" t="s">
        <v>830</v>
      </c>
    </row>
    <row r="489">
      <c r="A489" s="2" t="s">
        <v>784</v>
      </c>
      <c r="B489" s="2" t="s">
        <v>195</v>
      </c>
      <c r="D489" s="3" t="s">
        <v>831</v>
      </c>
    </row>
    <row r="490">
      <c r="A490" s="2" t="s">
        <v>784</v>
      </c>
      <c r="B490" s="2" t="s">
        <v>197</v>
      </c>
      <c r="D490" s="3" t="s">
        <v>832</v>
      </c>
    </row>
    <row r="491">
      <c r="A491" s="2" t="s">
        <v>784</v>
      </c>
      <c r="B491" s="2" t="s">
        <v>220</v>
      </c>
      <c r="D491" s="3" t="s">
        <v>833</v>
      </c>
    </row>
    <row r="492">
      <c r="A492" s="2" t="s">
        <v>784</v>
      </c>
      <c r="B492" s="2" t="s">
        <v>222</v>
      </c>
      <c r="D492" s="3" t="s">
        <v>834</v>
      </c>
    </row>
    <row r="493">
      <c r="A493" s="2" t="s">
        <v>784</v>
      </c>
      <c r="B493" s="2" t="s">
        <v>1</v>
      </c>
      <c r="D493" s="3" t="s">
        <v>835</v>
      </c>
    </row>
    <row r="494">
      <c r="A494" s="2" t="s">
        <v>784</v>
      </c>
      <c r="B494" s="2" t="s">
        <v>85</v>
      </c>
      <c r="D494" s="3" t="s">
        <v>836</v>
      </c>
    </row>
    <row r="495">
      <c r="A495" s="2" t="s">
        <v>784</v>
      </c>
      <c r="B495" s="2" t="s">
        <v>87</v>
      </c>
      <c r="D495" s="3" t="s">
        <v>837</v>
      </c>
    </row>
    <row r="496">
      <c r="A496" s="2" t="s">
        <v>784</v>
      </c>
      <c r="B496" s="2" t="s">
        <v>89</v>
      </c>
      <c r="D496" s="3" t="s">
        <v>838</v>
      </c>
    </row>
    <row r="497">
      <c r="A497" s="2" t="s">
        <v>784</v>
      </c>
      <c r="B497" s="2" t="s">
        <v>112</v>
      </c>
      <c r="D497" s="3" t="s">
        <v>839</v>
      </c>
    </row>
    <row r="498">
      <c r="A498" s="2" t="s">
        <v>784</v>
      </c>
      <c r="B498" s="2" t="s">
        <v>114</v>
      </c>
      <c r="D498" s="3" t="s">
        <v>840</v>
      </c>
    </row>
    <row r="499">
      <c r="A499" s="2" t="s">
        <v>784</v>
      </c>
      <c r="B499" s="2" t="s">
        <v>116</v>
      </c>
      <c r="D499" s="3" t="s">
        <v>841</v>
      </c>
    </row>
    <row r="500">
      <c r="A500" s="2" t="s">
        <v>784</v>
      </c>
      <c r="B500" s="2" t="s">
        <v>139</v>
      </c>
      <c r="D500" s="3" t="s">
        <v>842</v>
      </c>
    </row>
    <row r="501">
      <c r="A501" s="2" t="s">
        <v>784</v>
      </c>
      <c r="B501" s="2" t="s">
        <v>222</v>
      </c>
      <c r="D501" s="3" t="s">
        <v>843</v>
      </c>
    </row>
    <row r="502">
      <c r="A502" s="2" t="s">
        <v>784</v>
      </c>
      <c r="B502" s="2" t="s">
        <v>224</v>
      </c>
      <c r="D502" s="3" t="s">
        <v>844</v>
      </c>
    </row>
    <row r="503">
      <c r="A503" s="2" t="s">
        <v>784</v>
      </c>
      <c r="B503" s="2" t="s">
        <v>247</v>
      </c>
      <c r="D503" s="3" t="s">
        <v>845</v>
      </c>
    </row>
    <row r="504">
      <c r="A504" s="2" t="s">
        <v>784</v>
      </c>
      <c r="B504" s="2" t="s">
        <v>249</v>
      </c>
      <c r="D504" s="3" t="s">
        <v>846</v>
      </c>
    </row>
    <row r="505">
      <c r="A505" s="2" t="s">
        <v>784</v>
      </c>
      <c r="B505" s="2" t="s">
        <v>1</v>
      </c>
      <c r="D505" s="3" t="s">
        <v>847</v>
      </c>
    </row>
    <row r="506">
      <c r="A506" s="2" t="s">
        <v>784</v>
      </c>
      <c r="B506" s="2" t="s">
        <v>85</v>
      </c>
      <c r="D506" s="3" t="s">
        <v>848</v>
      </c>
    </row>
    <row r="507">
      <c r="A507" s="2" t="s">
        <v>784</v>
      </c>
      <c r="B507" s="2" t="s">
        <v>87</v>
      </c>
      <c r="D507" s="3" t="s">
        <v>849</v>
      </c>
    </row>
    <row r="508">
      <c r="A508" s="2" t="s">
        <v>784</v>
      </c>
      <c r="B508" s="2" t="s">
        <v>89</v>
      </c>
      <c r="D508" s="3" t="s">
        <v>850</v>
      </c>
    </row>
    <row r="509">
      <c r="A509" s="2" t="s">
        <v>784</v>
      </c>
      <c r="B509" s="2" t="s">
        <v>112</v>
      </c>
      <c r="D509" s="3" t="s">
        <v>851</v>
      </c>
    </row>
    <row r="510">
      <c r="A510" s="2" t="s">
        <v>784</v>
      </c>
      <c r="B510" s="2" t="s">
        <v>116</v>
      </c>
      <c r="D510" s="3" t="s">
        <v>852</v>
      </c>
    </row>
    <row r="511">
      <c r="A511" s="2" t="s">
        <v>784</v>
      </c>
      <c r="B511" s="2" t="s">
        <v>139</v>
      </c>
      <c r="D511" s="3" t="s">
        <v>853</v>
      </c>
    </row>
    <row r="512">
      <c r="A512" s="2" t="s">
        <v>784</v>
      </c>
      <c r="B512" s="2" t="s">
        <v>141</v>
      </c>
      <c r="D512" s="3" t="s">
        <v>854</v>
      </c>
    </row>
    <row r="513">
      <c r="A513" s="2" t="s">
        <v>784</v>
      </c>
      <c r="B513" s="2" t="s">
        <v>143</v>
      </c>
      <c r="D513" s="3" t="s">
        <v>855</v>
      </c>
    </row>
    <row r="514">
      <c r="A514" s="2" t="s">
        <v>784</v>
      </c>
      <c r="B514" s="2" t="s">
        <v>166</v>
      </c>
      <c r="D514" s="3" t="s">
        <v>856</v>
      </c>
    </row>
    <row r="515">
      <c r="A515" s="2" t="s">
        <v>784</v>
      </c>
      <c r="B515" s="2" t="s">
        <v>1</v>
      </c>
      <c r="D515" s="3" t="s">
        <v>857</v>
      </c>
    </row>
    <row r="516">
      <c r="A516" s="2" t="s">
        <v>784</v>
      </c>
      <c r="B516" s="2" t="s">
        <v>85</v>
      </c>
      <c r="D516" s="3" t="s">
        <v>858</v>
      </c>
    </row>
    <row r="517">
      <c r="A517" s="2" t="s">
        <v>784</v>
      </c>
      <c r="B517" s="2" t="s">
        <v>87</v>
      </c>
      <c r="D517" s="3" t="s">
        <v>859</v>
      </c>
    </row>
    <row r="518">
      <c r="A518" s="2" t="s">
        <v>784</v>
      </c>
      <c r="B518" s="2" t="s">
        <v>89</v>
      </c>
      <c r="D518" s="3" t="s">
        <v>860</v>
      </c>
    </row>
    <row r="519">
      <c r="A519" s="2" t="s">
        <v>784</v>
      </c>
      <c r="B519" s="2" t="s">
        <v>112</v>
      </c>
      <c r="D519" s="3" t="s">
        <v>861</v>
      </c>
    </row>
    <row r="520">
      <c r="A520" s="2" t="s">
        <v>784</v>
      </c>
      <c r="B520" s="2" t="s">
        <v>114</v>
      </c>
      <c r="D520" s="3" t="s">
        <v>862</v>
      </c>
    </row>
    <row r="521">
      <c r="A521" s="2" t="s">
        <v>784</v>
      </c>
      <c r="B521" s="2" t="s">
        <v>116</v>
      </c>
      <c r="D521" s="3" t="s">
        <v>863</v>
      </c>
    </row>
    <row r="522">
      <c r="A522" s="2" t="s">
        <v>784</v>
      </c>
      <c r="B522" s="2" t="s">
        <v>139</v>
      </c>
      <c r="D522" s="3" t="s">
        <v>864</v>
      </c>
    </row>
    <row r="523">
      <c r="A523" s="2" t="s">
        <v>784</v>
      </c>
      <c r="B523" s="2" t="s">
        <v>141</v>
      </c>
      <c r="D523" s="3" t="s">
        <v>865</v>
      </c>
    </row>
    <row r="524">
      <c r="A524" s="2" t="s">
        <v>784</v>
      </c>
      <c r="B524" s="2" t="s">
        <v>143</v>
      </c>
      <c r="D524" s="3" t="s">
        <v>866</v>
      </c>
    </row>
    <row r="525">
      <c r="A525" s="2" t="s">
        <v>784</v>
      </c>
      <c r="B525" s="2" t="s">
        <v>249</v>
      </c>
      <c r="D525" s="3" t="s">
        <v>867</v>
      </c>
    </row>
    <row r="526">
      <c r="A526" s="2" t="s">
        <v>784</v>
      </c>
      <c r="B526" s="2" t="s">
        <v>1</v>
      </c>
      <c r="D526" s="3" t="s">
        <v>868</v>
      </c>
    </row>
    <row r="527">
      <c r="A527" s="2" t="s">
        <v>784</v>
      </c>
      <c r="B527" s="2" t="s">
        <v>85</v>
      </c>
      <c r="D527" s="3" t="s">
        <v>869</v>
      </c>
    </row>
    <row r="528">
      <c r="A528" s="2" t="s">
        <v>784</v>
      </c>
      <c r="B528" s="2" t="s">
        <v>87</v>
      </c>
      <c r="D528" s="3" t="s">
        <v>870</v>
      </c>
    </row>
    <row r="529">
      <c r="A529" s="2" t="s">
        <v>784</v>
      </c>
      <c r="B529" s="2" t="s">
        <v>89</v>
      </c>
      <c r="D529" s="3" t="s">
        <v>871</v>
      </c>
    </row>
    <row r="530">
      <c r="A530" s="2" t="s">
        <v>784</v>
      </c>
      <c r="B530" s="2" t="s">
        <v>112</v>
      </c>
      <c r="D530" s="3" t="s">
        <v>872</v>
      </c>
    </row>
    <row r="531">
      <c r="A531" s="2" t="s">
        <v>784</v>
      </c>
      <c r="B531" s="2" t="s">
        <v>166</v>
      </c>
      <c r="D531" s="3" t="s">
        <v>873</v>
      </c>
    </row>
    <row r="532">
      <c r="A532" s="2" t="s">
        <v>784</v>
      </c>
      <c r="B532" s="2" t="s">
        <v>168</v>
      </c>
      <c r="D532" s="3" t="s">
        <v>874</v>
      </c>
    </row>
    <row r="533">
      <c r="A533" s="2" t="s">
        <v>784</v>
      </c>
      <c r="B533" s="2" t="s">
        <v>170</v>
      </c>
      <c r="D533" s="3" t="s">
        <v>875</v>
      </c>
    </row>
    <row r="534">
      <c r="A534" s="2" t="s">
        <v>784</v>
      </c>
      <c r="B534" s="2" t="s">
        <v>193</v>
      </c>
      <c r="D534" s="3" t="s">
        <v>876</v>
      </c>
    </row>
    <row r="535">
      <c r="A535" s="2" t="s">
        <v>784</v>
      </c>
      <c r="B535" s="2" t="s">
        <v>195</v>
      </c>
      <c r="D535" s="3" t="s">
        <v>877</v>
      </c>
    </row>
    <row r="536">
      <c r="A536" s="2" t="s">
        <v>784</v>
      </c>
      <c r="B536" s="2" t="s">
        <v>1</v>
      </c>
      <c r="D536" s="3" t="s">
        <v>878</v>
      </c>
    </row>
    <row r="537">
      <c r="A537" s="2" t="s">
        <v>784</v>
      </c>
      <c r="B537" s="2" t="s">
        <v>85</v>
      </c>
      <c r="D537" s="3" t="s">
        <v>879</v>
      </c>
    </row>
    <row r="538">
      <c r="A538" s="2" t="s">
        <v>784</v>
      </c>
      <c r="B538" s="2" t="s">
        <v>87</v>
      </c>
      <c r="D538" s="3" t="s">
        <v>880</v>
      </c>
    </row>
    <row r="539">
      <c r="A539" s="2" t="s">
        <v>784</v>
      </c>
      <c r="B539" s="2" t="s">
        <v>89</v>
      </c>
      <c r="D539" s="3" t="s">
        <v>881</v>
      </c>
    </row>
    <row r="540">
      <c r="A540" s="2" t="s">
        <v>784</v>
      </c>
      <c r="B540" s="2" t="s">
        <v>112</v>
      </c>
      <c r="D540" s="3" t="s">
        <v>882</v>
      </c>
    </row>
    <row r="541">
      <c r="A541" s="2" t="s">
        <v>784</v>
      </c>
      <c r="B541" s="2" t="s">
        <v>114</v>
      </c>
      <c r="D541" s="3" t="s">
        <v>883</v>
      </c>
    </row>
    <row r="542">
      <c r="A542" s="2" t="s">
        <v>784</v>
      </c>
      <c r="B542" s="2" t="s">
        <v>116</v>
      </c>
      <c r="D542" s="3" t="s">
        <v>884</v>
      </c>
    </row>
    <row r="543">
      <c r="A543" s="2" t="s">
        <v>784</v>
      </c>
      <c r="B543" s="2" t="s">
        <v>1</v>
      </c>
      <c r="D543" s="3" t="s">
        <v>885</v>
      </c>
    </row>
  </sheetData>
  <mergeCells count="1">
    <mergeCell ref="A1:Z1"/>
  </mergeCells>
  <hyperlinks>
    <hyperlink r:id="rId2" ref="D2"/>
    <hyperlink r:id="rId3" ref="D3"/>
    <hyperlink r:id="rId4" ref="D4"/>
    <hyperlink r:id="rId5" ref="D5"/>
    <hyperlink r:id="rId6" ref="D6"/>
    <hyperlink r:id="rId7" ref="D7"/>
    <hyperlink r:id="rId8" ref="D8"/>
    <hyperlink r:id="rId9" ref="D9"/>
    <hyperlink r:id="rId10" ref="D10"/>
    <hyperlink r:id="rId11" ref="D11"/>
    <hyperlink r:id="rId12" ref="D12"/>
    <hyperlink r:id="rId13" ref="D13"/>
    <hyperlink r:id="rId14" ref="D14"/>
    <hyperlink r:id="rId15" ref="D15"/>
    <hyperlink r:id="rId16" ref="D16"/>
    <hyperlink r:id="rId17" ref="D17"/>
    <hyperlink r:id="rId18" ref="D18"/>
    <hyperlink r:id="rId19" ref="D19"/>
    <hyperlink r:id="rId20" ref="D20"/>
    <hyperlink r:id="rId21" ref="D21"/>
    <hyperlink r:id="rId22" ref="D22"/>
    <hyperlink r:id="rId23" ref="D23"/>
    <hyperlink r:id="rId24" ref="D24"/>
    <hyperlink r:id="rId25" ref="D25"/>
    <hyperlink r:id="rId26" ref="D26"/>
    <hyperlink r:id="rId27" ref="D27"/>
    <hyperlink r:id="rId28" ref="D28"/>
    <hyperlink r:id="rId29" ref="D29"/>
    <hyperlink r:id="rId30" ref="D30"/>
    <hyperlink r:id="rId31" ref="D31"/>
    <hyperlink r:id="rId32" ref="D32"/>
    <hyperlink r:id="rId33" ref="D33"/>
    <hyperlink r:id="rId34" ref="D34"/>
    <hyperlink r:id="rId35" ref="D35"/>
    <hyperlink r:id="rId36" ref="D36"/>
    <hyperlink r:id="rId37" ref="D37"/>
    <hyperlink r:id="rId38" ref="D38"/>
    <hyperlink r:id="rId39" ref="D39"/>
    <hyperlink r:id="rId40" location="gid=0" ref="D40"/>
    <hyperlink r:id="rId41" location="gid=2134007618" ref="D41"/>
    <hyperlink r:id="rId42" location="gid=1008442511" ref="D42"/>
    <hyperlink r:id="rId43" location="gid=114613964" ref="D43"/>
    <hyperlink r:id="rId44" location="gid=1607250" ref="D44"/>
    <hyperlink r:id="rId45" ref="D45"/>
    <hyperlink r:id="rId46" ref="D46"/>
    <hyperlink r:id="rId47" ref="D47"/>
    <hyperlink r:id="rId48" ref="D48"/>
    <hyperlink r:id="rId49" ref="D49"/>
    <hyperlink r:id="rId50" ref="D50"/>
    <hyperlink r:id="rId51" ref="D51"/>
    <hyperlink r:id="rId52" ref="D52"/>
    <hyperlink r:id="rId53" ref="D53"/>
    <hyperlink r:id="rId54" ref="D54"/>
    <hyperlink r:id="rId55" ref="D55"/>
    <hyperlink r:id="rId56" ref="D56"/>
    <hyperlink r:id="rId57" ref="D57"/>
    <hyperlink r:id="rId58" ref="D58"/>
    <hyperlink r:id="rId59" ref="D59"/>
    <hyperlink r:id="rId60" ref="D60"/>
    <hyperlink r:id="rId61" ref="D61"/>
    <hyperlink r:id="rId62" ref="D62"/>
    <hyperlink r:id="rId63" ref="D63"/>
    <hyperlink r:id="rId64" ref="D64"/>
    <hyperlink r:id="rId65" ref="D65"/>
    <hyperlink r:id="rId66" ref="D66"/>
    <hyperlink r:id="rId67" ref="D67"/>
    <hyperlink r:id="rId68" ref="D68"/>
    <hyperlink r:id="rId69" ref="D69"/>
    <hyperlink r:id="rId70" ref="D70"/>
    <hyperlink r:id="rId71" ref="D71"/>
    <hyperlink r:id="rId72" ref="D72"/>
    <hyperlink r:id="rId73" ref="D73"/>
    <hyperlink r:id="rId74" ref="D74"/>
    <hyperlink r:id="rId75" ref="D75"/>
    <hyperlink r:id="rId76" ref="D76"/>
    <hyperlink r:id="rId77" ref="D77"/>
    <hyperlink r:id="rId78" ref="D78"/>
    <hyperlink r:id="rId79" ref="D79"/>
    <hyperlink r:id="rId80" ref="D80"/>
    <hyperlink r:id="rId81" ref="D81"/>
    <hyperlink r:id="rId82" ref="D82"/>
    <hyperlink r:id="rId83" ref="D83"/>
    <hyperlink r:id="rId84" ref="D84"/>
    <hyperlink r:id="rId85" ref="D85"/>
    <hyperlink r:id="rId86" ref="D86"/>
    <hyperlink r:id="rId87" ref="D87"/>
    <hyperlink r:id="rId88" ref="D88"/>
    <hyperlink r:id="rId89" ref="D89"/>
    <hyperlink r:id="rId90" ref="D90"/>
    <hyperlink r:id="rId91" ref="D91"/>
    <hyperlink r:id="rId92" ref="D92"/>
    <hyperlink r:id="rId93" ref="D93"/>
    <hyperlink r:id="rId94" ref="D94"/>
    <hyperlink r:id="rId95" ref="D95"/>
    <hyperlink r:id="rId96" ref="D96"/>
    <hyperlink r:id="rId97" ref="D97"/>
    <hyperlink r:id="rId98" ref="D98"/>
    <hyperlink r:id="rId99" ref="D99"/>
    <hyperlink r:id="rId100" ref="D100"/>
    <hyperlink r:id="rId101" ref="D101"/>
    <hyperlink r:id="rId102" ref="D102"/>
    <hyperlink r:id="rId103" ref="D103"/>
    <hyperlink r:id="rId104" ref="D104"/>
    <hyperlink r:id="rId105" ref="D105"/>
    <hyperlink r:id="rId106" ref="D106"/>
    <hyperlink r:id="rId107" ref="D107"/>
    <hyperlink r:id="rId108" ref="D108"/>
    <hyperlink r:id="rId109" ref="D109"/>
    <hyperlink r:id="rId110" ref="D110"/>
    <hyperlink r:id="rId111" ref="D111"/>
    <hyperlink r:id="rId112" ref="D112"/>
    <hyperlink r:id="rId113" ref="D113"/>
    <hyperlink r:id="rId114" ref="D114"/>
    <hyperlink r:id="rId115" ref="D115"/>
    <hyperlink r:id="rId116" ref="D116"/>
    <hyperlink r:id="rId117" ref="D117"/>
    <hyperlink r:id="rId118" ref="D118"/>
    <hyperlink r:id="rId119" ref="D119"/>
    <hyperlink r:id="rId120" ref="D120"/>
    <hyperlink r:id="rId121" ref="D121"/>
    <hyperlink r:id="rId122" ref="D122"/>
    <hyperlink r:id="rId123" ref="D123"/>
    <hyperlink r:id="rId124" ref="D124"/>
    <hyperlink r:id="rId125" ref="D125"/>
    <hyperlink r:id="rId126" ref="D126"/>
    <hyperlink r:id="rId127" ref="D127"/>
    <hyperlink r:id="rId128" ref="D128"/>
    <hyperlink r:id="rId129" ref="D129"/>
    <hyperlink r:id="rId130" ref="D130"/>
    <hyperlink r:id="rId131" ref="D131"/>
    <hyperlink r:id="rId132" ref="D132"/>
    <hyperlink r:id="rId133" ref="D133"/>
    <hyperlink r:id="rId134" ref="D134"/>
    <hyperlink r:id="rId135" ref="D135"/>
    <hyperlink r:id="rId136" ref="D136"/>
    <hyperlink r:id="rId137" ref="D137"/>
    <hyperlink r:id="rId138" ref="D138"/>
    <hyperlink r:id="rId139" ref="D139"/>
    <hyperlink r:id="rId140" ref="D140"/>
    <hyperlink r:id="rId141" ref="D141"/>
    <hyperlink r:id="rId142" ref="D142"/>
    <hyperlink r:id="rId143" ref="D143"/>
    <hyperlink r:id="rId144" ref="D144"/>
    <hyperlink r:id="rId145" ref="D145"/>
    <hyperlink r:id="rId146" ref="D146"/>
    <hyperlink r:id="rId147" ref="D147"/>
    <hyperlink r:id="rId148" ref="D148"/>
    <hyperlink r:id="rId149" ref="D149"/>
    <hyperlink r:id="rId150" ref="D150"/>
    <hyperlink r:id="rId151" ref="D151"/>
    <hyperlink r:id="rId152" ref="D152"/>
    <hyperlink r:id="rId153" ref="D153"/>
    <hyperlink r:id="rId154" ref="D154"/>
    <hyperlink r:id="rId155" ref="D155"/>
    <hyperlink r:id="rId156" ref="D156"/>
    <hyperlink r:id="rId157" ref="D157"/>
    <hyperlink r:id="rId158" ref="D158"/>
    <hyperlink r:id="rId159" ref="D159"/>
    <hyperlink r:id="rId160" ref="D160"/>
    <hyperlink r:id="rId161" ref="D161"/>
    <hyperlink r:id="rId162" ref="D162"/>
    <hyperlink r:id="rId163" ref="D163"/>
    <hyperlink r:id="rId164" ref="D164"/>
    <hyperlink r:id="rId165" ref="D165"/>
    <hyperlink r:id="rId166" ref="D166"/>
    <hyperlink r:id="rId167" ref="D167"/>
    <hyperlink r:id="rId168" ref="D168"/>
    <hyperlink r:id="rId169" ref="D169"/>
    <hyperlink r:id="rId170" ref="D170"/>
    <hyperlink r:id="rId171" ref="D171"/>
    <hyperlink r:id="rId172" ref="D172"/>
    <hyperlink r:id="rId173" ref="D173"/>
    <hyperlink r:id="rId174" ref="D174"/>
    <hyperlink r:id="rId175" ref="D175"/>
    <hyperlink r:id="rId176" ref="D176"/>
    <hyperlink r:id="rId177" ref="D177"/>
    <hyperlink r:id="rId178" ref="D178"/>
    <hyperlink r:id="rId179" ref="D179"/>
    <hyperlink r:id="rId180" ref="D180"/>
    <hyperlink r:id="rId181" ref="D181"/>
    <hyperlink r:id="rId182" ref="D182"/>
    <hyperlink r:id="rId183" ref="D183"/>
    <hyperlink r:id="rId184" ref="D184"/>
    <hyperlink r:id="rId185" ref="D185"/>
    <hyperlink r:id="rId186" ref="D186"/>
    <hyperlink r:id="rId187" ref="D187"/>
    <hyperlink r:id="rId188" ref="D188"/>
    <hyperlink r:id="rId189" ref="D189"/>
    <hyperlink r:id="rId190" ref="D190"/>
    <hyperlink r:id="rId191" ref="D191"/>
    <hyperlink r:id="rId192" ref="D192"/>
    <hyperlink r:id="rId193" ref="D193"/>
    <hyperlink r:id="rId194" ref="D194"/>
    <hyperlink r:id="rId195" ref="D195"/>
    <hyperlink r:id="rId196" ref="D196"/>
    <hyperlink r:id="rId197" ref="D197"/>
    <hyperlink r:id="rId198" ref="D198"/>
    <hyperlink r:id="rId199" ref="D199"/>
    <hyperlink r:id="rId200" ref="D200"/>
    <hyperlink r:id="rId201" ref="D201"/>
    <hyperlink r:id="rId202" ref="D202"/>
    <hyperlink r:id="rId203" ref="D203"/>
    <hyperlink r:id="rId204" ref="D204"/>
    <hyperlink r:id="rId205" ref="D205"/>
    <hyperlink r:id="rId206" ref="D206"/>
    <hyperlink r:id="rId207" ref="D207"/>
    <hyperlink r:id="rId208" ref="D208"/>
    <hyperlink r:id="rId209" ref="D209"/>
    <hyperlink r:id="rId210" ref="D210"/>
    <hyperlink r:id="rId211" ref="D211"/>
    <hyperlink r:id="rId212" ref="D212"/>
    <hyperlink r:id="rId213" ref="D213"/>
    <hyperlink r:id="rId214" ref="D214"/>
    <hyperlink r:id="rId215" ref="D215"/>
    <hyperlink r:id="rId216" ref="D216"/>
    <hyperlink r:id="rId217" ref="D217"/>
    <hyperlink r:id="rId218" ref="D218"/>
    <hyperlink r:id="rId219" ref="D219"/>
    <hyperlink r:id="rId220" ref="D220"/>
    <hyperlink r:id="rId221" ref="D221"/>
    <hyperlink r:id="rId222" ref="D222"/>
    <hyperlink r:id="rId223" ref="D223"/>
    <hyperlink r:id="rId224" ref="D224"/>
    <hyperlink r:id="rId225" ref="D225"/>
    <hyperlink r:id="rId226" ref="D226"/>
    <hyperlink r:id="rId227" ref="D227"/>
    <hyperlink r:id="rId228" ref="D228"/>
    <hyperlink r:id="rId229" ref="D229"/>
    <hyperlink r:id="rId230" ref="D230"/>
    <hyperlink r:id="rId231" ref="D231"/>
    <hyperlink r:id="rId232" ref="D232"/>
    <hyperlink r:id="rId233" ref="D233"/>
    <hyperlink r:id="rId234" ref="D234"/>
    <hyperlink r:id="rId235" ref="D235"/>
    <hyperlink r:id="rId236" ref="D236"/>
    <hyperlink r:id="rId237" ref="D237"/>
    <hyperlink r:id="rId238" ref="D238"/>
    <hyperlink r:id="rId239" ref="D239"/>
    <hyperlink r:id="rId240" ref="D240"/>
    <hyperlink r:id="rId241" ref="D241"/>
    <hyperlink r:id="rId242" ref="D242"/>
    <hyperlink r:id="rId243" ref="D243"/>
    <hyperlink r:id="rId244" ref="D244"/>
    <hyperlink r:id="rId245" ref="D245"/>
    <hyperlink r:id="rId246" ref="D246"/>
    <hyperlink r:id="rId247" ref="D247"/>
    <hyperlink r:id="rId248" ref="D248"/>
    <hyperlink r:id="rId249" ref="D249"/>
    <hyperlink r:id="rId250" ref="D250"/>
    <hyperlink r:id="rId251" ref="D251"/>
    <hyperlink r:id="rId252" ref="D252"/>
    <hyperlink r:id="rId253" ref="D253"/>
    <hyperlink r:id="rId254" ref="D254"/>
    <hyperlink r:id="rId255" ref="D255"/>
    <hyperlink r:id="rId256" ref="D256"/>
    <hyperlink r:id="rId257" ref="D257"/>
    <hyperlink r:id="rId258" ref="D258"/>
    <hyperlink r:id="rId259" ref="D259"/>
    <hyperlink r:id="rId260" ref="D260"/>
    <hyperlink r:id="rId261" ref="D261"/>
    <hyperlink r:id="rId262" ref="D262"/>
    <hyperlink r:id="rId263" ref="D263"/>
    <hyperlink r:id="rId264" ref="D264"/>
    <hyperlink r:id="rId265" ref="D265"/>
    <hyperlink r:id="rId266" ref="D266"/>
    <hyperlink r:id="rId267" ref="D267"/>
    <hyperlink r:id="rId268" ref="D268"/>
    <hyperlink r:id="rId269" ref="D269"/>
    <hyperlink r:id="rId270" ref="D270"/>
    <hyperlink r:id="rId271" ref="D271"/>
    <hyperlink r:id="rId272" ref="D272"/>
    <hyperlink r:id="rId273" ref="D273"/>
    <hyperlink r:id="rId274" ref="D274"/>
    <hyperlink r:id="rId275" ref="D275"/>
    <hyperlink r:id="rId276" ref="D276"/>
    <hyperlink r:id="rId277" ref="D277"/>
    <hyperlink r:id="rId278" ref="D278"/>
    <hyperlink r:id="rId279" ref="D279"/>
    <hyperlink r:id="rId280" ref="D280"/>
    <hyperlink r:id="rId281" ref="D281"/>
    <hyperlink r:id="rId282" ref="D282"/>
    <hyperlink r:id="rId283" ref="D283"/>
    <hyperlink r:id="rId284" ref="D284"/>
    <hyperlink r:id="rId285" ref="D285"/>
    <hyperlink r:id="rId286" ref="D286"/>
    <hyperlink r:id="rId287" ref="D287"/>
    <hyperlink r:id="rId288" ref="D288"/>
    <hyperlink r:id="rId289" ref="D289"/>
    <hyperlink r:id="rId290" ref="D290"/>
    <hyperlink r:id="rId291" ref="D291"/>
    <hyperlink r:id="rId292" ref="D292"/>
    <hyperlink r:id="rId293" ref="D293"/>
    <hyperlink r:id="rId294" ref="D294"/>
    <hyperlink r:id="rId295" ref="D295"/>
    <hyperlink r:id="rId296" ref="D296"/>
    <hyperlink r:id="rId297" ref="D297"/>
    <hyperlink r:id="rId298" ref="D298"/>
    <hyperlink r:id="rId299" ref="D299"/>
    <hyperlink r:id="rId300" ref="D300"/>
    <hyperlink r:id="rId301" ref="D301"/>
    <hyperlink r:id="rId302" ref="D302"/>
    <hyperlink r:id="rId303" ref="D303"/>
    <hyperlink r:id="rId304" ref="D304"/>
    <hyperlink r:id="rId305" ref="D305"/>
    <hyperlink r:id="rId306" ref="D306"/>
    <hyperlink r:id="rId307" ref="D307"/>
    <hyperlink r:id="rId308" ref="D308"/>
    <hyperlink r:id="rId309" ref="D309"/>
    <hyperlink r:id="rId310" ref="D310"/>
    <hyperlink r:id="rId311" ref="D311"/>
    <hyperlink r:id="rId312" ref="D312"/>
    <hyperlink r:id="rId313" ref="D313"/>
    <hyperlink r:id="rId314" ref="D314"/>
    <hyperlink r:id="rId315" ref="D315"/>
    <hyperlink r:id="rId316" ref="D316"/>
    <hyperlink r:id="rId317" ref="D317"/>
    <hyperlink r:id="rId318" ref="D318"/>
    <hyperlink r:id="rId319" ref="D319"/>
    <hyperlink r:id="rId320" ref="D320"/>
    <hyperlink r:id="rId321" ref="D321"/>
    <hyperlink r:id="rId322" ref="D322"/>
    <hyperlink r:id="rId323" ref="D323"/>
    <hyperlink r:id="rId324" ref="D324"/>
    <hyperlink r:id="rId325" ref="D325"/>
    <hyperlink r:id="rId326" ref="D326"/>
    <hyperlink r:id="rId327" ref="D327"/>
    <hyperlink r:id="rId328" ref="D328"/>
    <hyperlink r:id="rId329" ref="D329"/>
    <hyperlink r:id="rId330" ref="D330"/>
    <hyperlink r:id="rId331" ref="D331"/>
    <hyperlink r:id="rId332" ref="D332"/>
    <hyperlink r:id="rId333" ref="D333"/>
    <hyperlink r:id="rId334" ref="D334"/>
    <hyperlink r:id="rId335" ref="D335"/>
    <hyperlink r:id="rId336" ref="D336"/>
    <hyperlink r:id="rId337" ref="D337"/>
    <hyperlink r:id="rId338" ref="D338"/>
    <hyperlink r:id="rId339" ref="D339"/>
    <hyperlink r:id="rId340" ref="D340"/>
    <hyperlink r:id="rId341" ref="D341"/>
    <hyperlink r:id="rId342" ref="D342"/>
    <hyperlink r:id="rId343" ref="D343"/>
    <hyperlink r:id="rId344" ref="D344"/>
    <hyperlink r:id="rId345" ref="D345"/>
    <hyperlink r:id="rId346" ref="D346"/>
    <hyperlink r:id="rId347" ref="D347"/>
    <hyperlink r:id="rId348" ref="D348"/>
    <hyperlink r:id="rId349" ref="D349"/>
    <hyperlink r:id="rId350" ref="D350"/>
    <hyperlink r:id="rId351" ref="D351"/>
    <hyperlink r:id="rId352" ref="D352"/>
    <hyperlink r:id="rId353" ref="D353"/>
    <hyperlink r:id="rId354" ref="D354"/>
    <hyperlink r:id="rId355" ref="D355"/>
    <hyperlink r:id="rId356" ref="D356"/>
    <hyperlink r:id="rId357" ref="D357"/>
    <hyperlink r:id="rId358" ref="D358"/>
    <hyperlink r:id="rId359" ref="D359"/>
    <hyperlink r:id="rId360" ref="D360"/>
    <hyperlink r:id="rId361" ref="D361"/>
    <hyperlink r:id="rId362" ref="D362"/>
    <hyperlink r:id="rId363" ref="D363"/>
    <hyperlink r:id="rId364" ref="D364"/>
    <hyperlink r:id="rId365" ref="D365"/>
    <hyperlink r:id="rId366" ref="D366"/>
    <hyperlink r:id="rId367" ref="D367"/>
    <hyperlink r:id="rId368" ref="D368"/>
    <hyperlink r:id="rId369" ref="D369"/>
    <hyperlink r:id="rId370" ref="D370"/>
    <hyperlink r:id="rId371" ref="D371"/>
    <hyperlink r:id="rId372" ref="D372"/>
    <hyperlink r:id="rId373" ref="D373"/>
    <hyperlink r:id="rId374" ref="D374"/>
    <hyperlink r:id="rId375" ref="D375"/>
    <hyperlink r:id="rId376" ref="D376"/>
    <hyperlink r:id="rId377" ref="D377"/>
    <hyperlink r:id="rId378" ref="D378"/>
    <hyperlink r:id="rId379" ref="D379"/>
    <hyperlink r:id="rId380" ref="D380"/>
    <hyperlink r:id="rId381" ref="D381"/>
    <hyperlink r:id="rId382" ref="D382"/>
    <hyperlink r:id="rId383" ref="D383"/>
    <hyperlink r:id="rId384" ref="D384"/>
    <hyperlink r:id="rId385" ref="D385"/>
    <hyperlink r:id="rId386" ref="D386"/>
    <hyperlink r:id="rId387" ref="D387"/>
    <hyperlink r:id="rId388" ref="D388"/>
    <hyperlink r:id="rId389" ref="D389"/>
    <hyperlink r:id="rId390" ref="D390"/>
    <hyperlink r:id="rId391" ref="D391"/>
    <hyperlink r:id="rId392" ref="D392"/>
    <hyperlink r:id="rId393" ref="D393"/>
    <hyperlink r:id="rId394" ref="D394"/>
    <hyperlink r:id="rId395" ref="D395"/>
    <hyperlink r:id="rId396" ref="D396"/>
    <hyperlink r:id="rId397" ref="D397"/>
    <hyperlink r:id="rId398" ref="D398"/>
    <hyperlink r:id="rId399" ref="D399"/>
    <hyperlink r:id="rId400" ref="D400"/>
    <hyperlink r:id="rId401" ref="D401"/>
    <hyperlink r:id="rId402" ref="D402"/>
    <hyperlink r:id="rId403" ref="D403"/>
    <hyperlink r:id="rId404" ref="D404"/>
    <hyperlink r:id="rId405" ref="D405"/>
    <hyperlink r:id="rId406" ref="D406"/>
    <hyperlink r:id="rId407" ref="D407"/>
    <hyperlink r:id="rId408" ref="D408"/>
    <hyperlink r:id="rId409" ref="D409"/>
    <hyperlink r:id="rId410" ref="D410"/>
    <hyperlink r:id="rId411" ref="D411"/>
    <hyperlink r:id="rId412" ref="D412"/>
    <hyperlink r:id="rId413" ref="D413"/>
    <hyperlink r:id="rId414" ref="D414"/>
    <hyperlink r:id="rId415" ref="D415"/>
    <hyperlink r:id="rId416" ref="D416"/>
    <hyperlink r:id="rId417" ref="D417"/>
    <hyperlink r:id="rId418" ref="D418"/>
    <hyperlink r:id="rId419" ref="D419"/>
    <hyperlink r:id="rId420" ref="D420"/>
    <hyperlink r:id="rId421" ref="D421"/>
    <hyperlink r:id="rId422" ref="D422"/>
    <hyperlink r:id="rId423" ref="D423"/>
    <hyperlink r:id="rId424" ref="D424"/>
    <hyperlink r:id="rId425" ref="D425"/>
    <hyperlink r:id="rId426" ref="D426"/>
    <hyperlink r:id="rId427" ref="D427"/>
    <hyperlink r:id="rId428" ref="D428"/>
    <hyperlink r:id="rId429" ref="D429"/>
    <hyperlink r:id="rId430" ref="D430"/>
    <hyperlink r:id="rId431" ref="D431"/>
    <hyperlink r:id="rId432" ref="D432"/>
    <hyperlink r:id="rId433" ref="D433"/>
    <hyperlink r:id="rId434" ref="D434"/>
    <hyperlink r:id="rId435" ref="D435"/>
    <hyperlink r:id="rId436" ref="D436"/>
    <hyperlink r:id="rId437" ref="D437"/>
    <hyperlink r:id="rId438" ref="D438"/>
    <hyperlink r:id="rId439" ref="D439"/>
    <hyperlink r:id="rId440" ref="D440"/>
    <hyperlink r:id="rId441" ref="D441"/>
    <hyperlink r:id="rId442" ref="D442"/>
    <hyperlink r:id="rId443" ref="D443"/>
    <hyperlink r:id="rId444" ref="D444"/>
    <hyperlink r:id="rId445" ref="D445"/>
    <hyperlink r:id="rId446" ref="D446"/>
    <hyperlink r:id="rId447" ref="D447"/>
    <hyperlink r:id="rId448" ref="D448"/>
    <hyperlink r:id="rId449" ref="D449"/>
    <hyperlink r:id="rId450" ref="D450"/>
    <hyperlink r:id="rId451" ref="D451"/>
    <hyperlink r:id="rId452" ref="D452"/>
    <hyperlink r:id="rId453" ref="D453"/>
    <hyperlink r:id="rId454" ref="D454"/>
    <hyperlink r:id="rId455" ref="D455"/>
    <hyperlink r:id="rId456" ref="D456"/>
    <hyperlink r:id="rId457" ref="D457"/>
    <hyperlink r:id="rId458" ref="D458"/>
    <hyperlink r:id="rId459" ref="D459"/>
    <hyperlink r:id="rId460" ref="D460"/>
    <hyperlink r:id="rId461" ref="D461"/>
    <hyperlink r:id="rId462" ref="D462"/>
    <hyperlink r:id="rId463" ref="D463"/>
    <hyperlink r:id="rId464" ref="D464"/>
    <hyperlink r:id="rId465" ref="D465"/>
    <hyperlink r:id="rId466" ref="D466"/>
    <hyperlink r:id="rId467" ref="D467"/>
    <hyperlink r:id="rId468" ref="D468"/>
    <hyperlink r:id="rId469" ref="D469"/>
    <hyperlink r:id="rId470" ref="D470"/>
    <hyperlink r:id="rId471" ref="D471"/>
    <hyperlink r:id="rId472" ref="D472"/>
    <hyperlink r:id="rId473" ref="D473"/>
    <hyperlink r:id="rId474" ref="D474"/>
    <hyperlink r:id="rId475" ref="D475"/>
    <hyperlink r:id="rId476" ref="D476"/>
    <hyperlink r:id="rId477" ref="D477"/>
    <hyperlink r:id="rId478" ref="D478"/>
    <hyperlink r:id="rId479" ref="D479"/>
    <hyperlink r:id="rId480" ref="D480"/>
    <hyperlink r:id="rId481" ref="D481"/>
    <hyperlink r:id="rId482" ref="D482"/>
    <hyperlink r:id="rId483" ref="D483"/>
    <hyperlink r:id="rId484" ref="D484"/>
    <hyperlink r:id="rId485" ref="D485"/>
    <hyperlink r:id="rId486" ref="D486"/>
    <hyperlink r:id="rId487" ref="D487"/>
    <hyperlink r:id="rId488" ref="D488"/>
    <hyperlink r:id="rId489" ref="D489"/>
    <hyperlink r:id="rId490" ref="D490"/>
    <hyperlink r:id="rId491" ref="D491"/>
    <hyperlink r:id="rId492" ref="D492"/>
    <hyperlink r:id="rId493" ref="D493"/>
    <hyperlink r:id="rId494" ref="D494"/>
    <hyperlink r:id="rId495" ref="D495"/>
    <hyperlink r:id="rId496" ref="D496"/>
    <hyperlink r:id="rId497" ref="D497"/>
    <hyperlink r:id="rId498" ref="D498"/>
    <hyperlink r:id="rId499" ref="D499"/>
    <hyperlink r:id="rId500" ref="D500"/>
    <hyperlink r:id="rId501" ref="D501"/>
    <hyperlink r:id="rId502" ref="D502"/>
    <hyperlink r:id="rId503" ref="D503"/>
    <hyperlink r:id="rId504" ref="D504"/>
    <hyperlink r:id="rId505" ref="D505"/>
    <hyperlink r:id="rId506" ref="D506"/>
    <hyperlink r:id="rId507" ref="D507"/>
    <hyperlink r:id="rId508" ref="D508"/>
    <hyperlink r:id="rId509" ref="D509"/>
    <hyperlink r:id="rId510" ref="D510"/>
    <hyperlink r:id="rId511" ref="D511"/>
    <hyperlink r:id="rId512" ref="D512"/>
    <hyperlink r:id="rId513" ref="D513"/>
    <hyperlink r:id="rId514" ref="D514"/>
    <hyperlink r:id="rId515" ref="D515"/>
    <hyperlink r:id="rId516" ref="D516"/>
    <hyperlink r:id="rId517" ref="D517"/>
    <hyperlink r:id="rId518" ref="D518"/>
    <hyperlink r:id="rId519" ref="D519"/>
    <hyperlink r:id="rId520" ref="D520"/>
    <hyperlink r:id="rId521" ref="D521"/>
    <hyperlink r:id="rId522" ref="D522"/>
    <hyperlink r:id="rId523" ref="D523"/>
    <hyperlink r:id="rId524" ref="D524"/>
    <hyperlink r:id="rId525" ref="D525"/>
    <hyperlink r:id="rId526" ref="D526"/>
    <hyperlink r:id="rId527" ref="D527"/>
    <hyperlink r:id="rId528" ref="D528"/>
    <hyperlink r:id="rId529" ref="D529"/>
    <hyperlink r:id="rId530" ref="D530"/>
    <hyperlink r:id="rId531" ref="D531"/>
    <hyperlink r:id="rId532" ref="D532"/>
    <hyperlink r:id="rId533" ref="D533"/>
    <hyperlink r:id="rId534" ref="D534"/>
    <hyperlink r:id="rId535" ref="D535"/>
    <hyperlink r:id="rId536" ref="D536"/>
    <hyperlink r:id="rId537" ref="D537"/>
    <hyperlink r:id="rId538" ref="D538"/>
    <hyperlink r:id="rId539" ref="D539"/>
    <hyperlink r:id="rId540" ref="D540"/>
    <hyperlink r:id="rId541" ref="D541"/>
    <hyperlink r:id="rId542" ref="D542"/>
    <hyperlink r:id="rId543" ref="D543"/>
  </hyperlinks>
  <drawing r:id="rId544"/>
  <legacyDrawing r:id="rId54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886</v>
      </c>
      <c r="B1" s="2" t="s">
        <v>1</v>
      </c>
      <c r="C1" s="1" t="str">
        <f>HYPERLINK("https://sites.google.com/view/gifboothexperience/home","A.I. Artificial Intelligence photo booth for rent los angeles")</f>
        <v>A.I. Artificial Intelligence photo booth for rent los angeles</v>
      </c>
      <c r="D1" s="3" t="s">
        <v>2</v>
      </c>
    </row>
    <row r="2">
      <c r="A2" s="2" t="s">
        <v>886</v>
      </c>
      <c r="B2" s="2" t="s">
        <v>85</v>
      </c>
      <c r="C2" s="1" t="str">
        <f>HYPERLINK("https://drive.google.com/drive/folders/1M9fDGq5vU2PvG4AV_1-y4dvMeWg-Z7jo?usp=sharing","hire an AI robotic sketch artist for events The Waldorf Astoria Beverly Hills")</f>
        <v>hire an AI robotic sketch artist for events The Waldorf Astoria Beverly Hills</v>
      </c>
      <c r="D2" s="3" t="s">
        <v>84</v>
      </c>
    </row>
    <row r="3">
      <c r="A3" s="2" t="s">
        <v>886</v>
      </c>
      <c r="B3" s="2" t="s">
        <v>87</v>
      </c>
      <c r="C3" s="1" t="str">
        <f>HYPERLINK("https://drive.google.com/file/d/1wnKYvZRQyRypuAUX0J2mdS4NhOCYiIeE/view?usp=sharing","Unique photo booth alternatives: AI robotic sketch artist The Waldorf Astoria Beverly Hills")</f>
        <v>Unique photo booth alternatives: AI robotic sketch artist The Waldorf Astoria Beverly Hills</v>
      </c>
      <c r="D3" s="3" t="s">
        <v>86</v>
      </c>
    </row>
    <row r="4">
      <c r="A4" s="2" t="s">
        <v>886</v>
      </c>
      <c r="B4" s="2" t="s">
        <v>89</v>
      </c>
      <c r="C4" s="1" t="str">
        <f>HYPERLINK("https://drive.google.com/file/d/10-ia3mBQEFpsWgxWb0Sufs_Nwrrp9wI9/view?usp=sharing","Robot Sketch Artist The Waldorf Astoria Beverly Hills")</f>
        <v>Robot Sketch Artist The Waldorf Astoria Beverly Hills</v>
      </c>
      <c r="D4" s="3" t="s">
        <v>88</v>
      </c>
    </row>
    <row r="5">
      <c r="A5" s="2" t="s">
        <v>886</v>
      </c>
      <c r="B5" s="2" t="s">
        <v>112</v>
      </c>
      <c r="C5" s="1" t="str">
        <f>HYPERLINK("https://drive.google.com/file/d/10gx-56EAd8nYJlCgroTIwRlyo9AagzXA/view?usp=sharing","Live AI Drawing The Waldorf Astoria Beverly Hills")</f>
        <v>Live AI Drawing The Waldorf Astoria Beverly Hills</v>
      </c>
      <c r="D5" s="3" t="s">
        <v>113</v>
      </c>
    </row>
    <row r="6">
      <c r="A6" s="2" t="s">
        <v>886</v>
      </c>
      <c r="B6" s="2" t="s">
        <v>114</v>
      </c>
      <c r="C6" s="1" t="str">
        <f>HYPERLINK("https://drive.google.com/file/d/1UZM9oOgAEoqVCB9biej6dHX1X6ummNwI/view?usp=sharing","AI-Powered Portraits The Waldorf Astoria Beverly Hills")</f>
        <v>AI-Powered Portraits The Waldorf Astoria Beverly Hills</v>
      </c>
      <c r="D6" s="3" t="s">
        <v>115</v>
      </c>
    </row>
    <row r="7">
      <c r="A7" s="2" t="s">
        <v>886</v>
      </c>
      <c r="B7" s="2" t="s">
        <v>116</v>
      </c>
      <c r="C7" s="1" t="str">
        <f>HYPERLINK("https://drive.google.com/file/d/17SkmGLTFy8fPfSEpQLpyIXYe2RQpJYSI/view?usp=sharing","Live robotic artist for hire The Waldorf Astoria Beverly Hills")</f>
        <v>Live robotic artist for hire The Waldorf Astoria Beverly Hills</v>
      </c>
      <c r="D7" s="3" t="s">
        <v>117</v>
      </c>
    </row>
    <row r="8">
      <c r="A8" s="2" t="s">
        <v>886</v>
      </c>
      <c r="B8" s="2" t="s">
        <v>139</v>
      </c>
      <c r="C8" s="1" t="str">
        <f>HYPERLINK("https://drive.google.com/file/d/1vsVM6PORQZ3VEIutIBtUEPh_p1x1TYg2/view?usp=sharing","AI-powered drawing robot The Waldorf Astoria Beverly Hills")</f>
        <v>AI-powered drawing robot The Waldorf Astoria Beverly Hills</v>
      </c>
      <c r="D8" s="3" t="s">
        <v>140</v>
      </c>
    </row>
    <row r="9">
      <c r="A9" s="2" t="s">
        <v>886</v>
      </c>
      <c r="B9" s="2" t="s">
        <v>141</v>
      </c>
      <c r="C9" s="1" t="str">
        <f>HYPERLINK("https://drive.google.com/file/d/1fqpgkm6FuAXyo2mtAlUkBI5Res4GbeNm/view?usp=sharing","AI-powered brand activations The Waldorf Astoria Beverly Hills")</f>
        <v>AI-powered brand activations The Waldorf Astoria Beverly Hills</v>
      </c>
      <c r="D9" s="3" t="s">
        <v>142</v>
      </c>
    </row>
    <row r="10">
      <c r="A10" s="2" t="s">
        <v>886</v>
      </c>
      <c r="B10" s="2" t="s">
        <v>143</v>
      </c>
      <c r="C10" s="1" t="str">
        <f>HYPERLINK("https://drive.google.com/file/d/1WA37ORAvXofAxda7Y8aR_hUcVDQTeOfy/view?usp=sharing","AI-generated live sketches The Waldorf Astoria Beverly Hills")</f>
        <v>AI-generated live sketches The Waldorf Astoria Beverly Hills</v>
      </c>
      <c r="D10" s="3" t="s">
        <v>144</v>
      </c>
    </row>
    <row r="11">
      <c r="A11" s="2" t="s">
        <v>886</v>
      </c>
      <c r="B11" s="2" t="s">
        <v>166</v>
      </c>
      <c r="C11" s="1" t="str">
        <f>HYPERLINK("https://drive.google.com/file/d/1lWpGnvUmUZzTfpAyWZ1ODkK-7aw_9b92/view?usp=sharing","Interactive robot artist for events The Waldorf Astoria Beverly Hills")</f>
        <v>Interactive robot artist for events The Waldorf Astoria Beverly Hills</v>
      </c>
      <c r="D11" s="3" t="s">
        <v>167</v>
      </c>
    </row>
    <row r="12">
      <c r="A12" s="2" t="s">
        <v>886</v>
      </c>
      <c r="B12" s="2" t="s">
        <v>168</v>
      </c>
      <c r="C12" s="1" t="str">
        <f>HYPERLINK("https://drive.google.com/file/d/1FwNMKJZKQMM2kH9FFw4lx48t831PMUYW/view?usp=sharing","Southern California Event Technology The Waldorf Astoria Beverly Hills")</f>
        <v>Southern California Event Technology The Waldorf Astoria Beverly Hills</v>
      </c>
      <c r="D12" s="3" t="s">
        <v>169</v>
      </c>
    </row>
    <row r="13">
      <c r="A13" s="2" t="s">
        <v>886</v>
      </c>
      <c r="B13" s="2" t="s">
        <v>170</v>
      </c>
      <c r="C13" s="1" t="str">
        <f>HYPERLINK("https://drive.google.com/file/d/1xxvfaYUhbvcHQ7DOCjquDOP0jvQWaWNX/view?usp=sharing","Automated Caricature Machine The Waldorf Astoria Beverly Hills")</f>
        <v>Automated Caricature Machine The Waldorf Astoria Beverly Hills</v>
      </c>
      <c r="D13" s="3" t="s">
        <v>171</v>
      </c>
    </row>
    <row r="14">
      <c r="A14" s="2" t="s">
        <v>886</v>
      </c>
      <c r="B14" s="2" t="s">
        <v>193</v>
      </c>
      <c r="C14" s="1" t="str">
        <f>HYPERLINK("https://drive.google.com/file/d/1rEI81zyyLbTz_WwtjbcBzGXm_frpiBuS/view?usp=sharing","Live Digital Artist Robot The Waldorf Astoria Beverly Hills")</f>
        <v>Live Digital Artist Robot The Waldorf Astoria Beverly Hills</v>
      </c>
      <c r="D14" s="3" t="s">
        <v>194</v>
      </c>
    </row>
    <row r="15">
      <c r="A15" s="2" t="s">
        <v>886</v>
      </c>
      <c r="B15" s="2" t="s">
        <v>195</v>
      </c>
      <c r="C15" s="1" t="str">
        <f>HYPERLINK("https://drive.google.com/file/d/1HBby-qEx4HvY50XHVUiN3PKjIXkhkP-f/view?usp=sharing","AI-Generated Caricatures The Waldorf Astoria Beverly Hills")</f>
        <v>AI-Generated Caricatures The Waldorf Astoria Beverly Hills</v>
      </c>
      <c r="D15" s="3" t="s">
        <v>196</v>
      </c>
    </row>
    <row r="16">
      <c r="A16" s="2" t="s">
        <v>886</v>
      </c>
      <c r="B16" s="2" t="s">
        <v>197</v>
      </c>
      <c r="C16" s="1" t="str">
        <f>HYPERLINK("https://drive.google.com/file/d/1CTlMiC4NOup6CD21rrVc---0weXcN_OJ/view?usp=sharing","Artificial Intelligence Art for Events The Waldorf Astoria Beverly Hills")</f>
        <v>Artificial Intelligence Art for Events The Waldorf Astoria Beverly Hills</v>
      </c>
      <c r="D16" s="3" t="s">
        <v>198</v>
      </c>
    </row>
    <row r="17">
      <c r="A17" s="2" t="s">
        <v>886</v>
      </c>
      <c r="B17" s="2" t="s">
        <v>220</v>
      </c>
      <c r="C17" s="1" t="str">
        <f>HYPERLINK("https://drive.google.com/file/d/1c0kGPc7fP5JXkvtAKc4kOaMMBSbNmGKs/view?usp=sharing","Innovative Event Attractions The Waldorf Astoria Beverly Hills")</f>
        <v>Innovative Event Attractions The Waldorf Astoria Beverly Hills</v>
      </c>
      <c r="D17" s="3" t="s">
        <v>221</v>
      </c>
    </row>
    <row r="18">
      <c r="A18" s="2" t="s">
        <v>886</v>
      </c>
      <c r="B18" s="2" t="s">
        <v>222</v>
      </c>
      <c r="C18" s="1" t="str">
        <f>HYPERLINK("https://drive.google.com/file/d/1hcPHJ0JetsVrNxd9CmrUn1QI6HBH7TF9/view?usp=sharing","Memorable Event Experiences The Waldorf Astoria Beverly Hills")</f>
        <v>Memorable Event Experiences The Waldorf Astoria Beverly Hills</v>
      </c>
      <c r="D18" s="3" t="s">
        <v>223</v>
      </c>
    </row>
    <row r="19">
      <c r="A19" s="2" t="s">
        <v>886</v>
      </c>
      <c r="B19" s="2" t="s">
        <v>224</v>
      </c>
      <c r="C19" s="1" t="str">
        <f>HYPERLINK("https://drive.google.com/file/d/1ceEf8Ve7-F9vXL4zuQi5StR2uPeaagHp/view?usp=sharing","Robotic Art Rental The Waldorf Astoria Beverly Hills")</f>
        <v>Robotic Art Rental The Waldorf Astoria Beverly Hills</v>
      </c>
      <c r="D19" s="3" t="s">
        <v>225</v>
      </c>
    </row>
    <row r="20">
      <c r="A20" s="2" t="s">
        <v>886</v>
      </c>
      <c r="B20" s="2" t="s">
        <v>247</v>
      </c>
      <c r="C20" s="1" t="str">
        <f>HYPERLINK("https://drive.google.com/file/d/1A93-1Hgi6cpj7BxjpVTX1GFVxz2c-HLQ/view?usp=sharing","Artificial Artist for Events The Waldorf Astoria Beverly Hills")</f>
        <v>Artificial Artist for Events The Waldorf Astoria Beverly Hills</v>
      </c>
      <c r="D20" s="3" t="s">
        <v>248</v>
      </c>
    </row>
    <row r="21">
      <c r="A21" s="2" t="s">
        <v>886</v>
      </c>
      <c r="B21" s="2" t="s">
        <v>249</v>
      </c>
      <c r="C21" s="1" t="str">
        <f>HYPERLINK("https://drive.google.com/file/d/1__mwNsk44QyBE3qJyEvwxxswMx1G4Zx8/view?usp=sharing","Machine Intelligence Drawing Robot The Waldorf Astoria Beverly Hills")</f>
        <v>Machine Intelligence Drawing Robot The Waldorf Astoria Beverly Hills</v>
      </c>
      <c r="D21" s="3" t="s">
        <v>250</v>
      </c>
    </row>
  </sheetData>
  <hyperlinks>
    <hyperlink r:id="rId1" ref="D1"/>
    <hyperlink r:id="rId2" ref="D2"/>
    <hyperlink r:id="rId3" ref="D3"/>
    <hyperlink r:id="rId4" ref="D4"/>
    <hyperlink r:id="rId5" ref="D5"/>
    <hyperlink r:id="rId6" ref="D6"/>
    <hyperlink r:id="rId7" ref="D7"/>
    <hyperlink r:id="rId8" ref="D8"/>
    <hyperlink r:id="rId9" ref="D9"/>
    <hyperlink r:id="rId10" ref="D10"/>
    <hyperlink r:id="rId11" ref="D11"/>
    <hyperlink r:id="rId12" ref="D12"/>
    <hyperlink r:id="rId13" ref="D13"/>
    <hyperlink r:id="rId14" ref="D14"/>
    <hyperlink r:id="rId15" ref="D15"/>
    <hyperlink r:id="rId16" ref="D16"/>
    <hyperlink r:id="rId17" ref="D17"/>
    <hyperlink r:id="rId18" ref="D18"/>
    <hyperlink r:id="rId19" ref="D19"/>
    <hyperlink r:id="rId20" ref="D20"/>
    <hyperlink r:id="rId21" ref="D21"/>
  </hyperlinks>
  <drawing r:id="rId2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887</v>
      </c>
      <c r="B1" s="2" t="s">
        <v>888</v>
      </c>
      <c r="C1" s="2" t="s">
        <v>889</v>
      </c>
    </row>
    <row r="2">
      <c r="A2" s="2" t="s">
        <v>1</v>
      </c>
      <c r="B2" s="2" t="s">
        <v>1</v>
      </c>
      <c r="C2" s="2" t="s">
        <v>890</v>
      </c>
      <c r="D2" s="2" t="s">
        <v>889</v>
      </c>
    </row>
    <row r="3">
      <c r="A3" s="2" t="s">
        <v>891</v>
      </c>
      <c r="B3" s="2" t="s">
        <v>892</v>
      </c>
    </row>
    <row r="4">
      <c r="A4" s="2" t="s">
        <v>893</v>
      </c>
      <c r="B4" s="2" t="s">
        <v>894</v>
      </c>
    </row>
    <row r="5">
      <c r="A5" s="2" t="s">
        <v>895</v>
      </c>
      <c r="B5" s="4" t="s">
        <v>896</v>
      </c>
    </row>
    <row r="6">
      <c r="A6" s="2" t="s">
        <v>897</v>
      </c>
      <c r="B6" s="2">
        <v>33.8952834938624</v>
      </c>
    </row>
    <row r="7">
      <c r="A7" s="2" t="s">
        <v>898</v>
      </c>
      <c r="B7" s="2">
        <v>-118.072252032517</v>
      </c>
    </row>
    <row r="8">
      <c r="A8" s="2" t="s">
        <v>887</v>
      </c>
      <c r="B8" s="2" t="s">
        <v>888</v>
      </c>
      <c r="C8" s="2" t="s">
        <v>889</v>
      </c>
    </row>
    <row r="9">
      <c r="A9" s="2" t="s">
        <v>85</v>
      </c>
      <c r="B9" s="2" t="s">
        <v>85</v>
      </c>
      <c r="C9" s="2" t="s">
        <v>899</v>
      </c>
      <c r="D9" s="2" t="s">
        <v>889</v>
      </c>
    </row>
    <row r="10">
      <c r="A10" s="2" t="s">
        <v>87</v>
      </c>
      <c r="B10" s="2" t="s">
        <v>87</v>
      </c>
      <c r="C10" s="2" t="s">
        <v>900</v>
      </c>
      <c r="D10" s="2" t="s">
        <v>889</v>
      </c>
    </row>
    <row r="11">
      <c r="A11" s="2" t="s">
        <v>89</v>
      </c>
      <c r="B11" s="2" t="s">
        <v>89</v>
      </c>
      <c r="C11" s="2" t="s">
        <v>901</v>
      </c>
      <c r="D11" s="2" t="s">
        <v>889</v>
      </c>
    </row>
    <row r="12">
      <c r="A12" s="2" t="s">
        <v>887</v>
      </c>
      <c r="B12" s="2" t="s">
        <v>888</v>
      </c>
      <c r="C12" s="2" t="s">
        <v>889</v>
      </c>
    </row>
    <row r="13">
      <c r="A13" s="2" t="s">
        <v>112</v>
      </c>
      <c r="B13" s="2" t="s">
        <v>112</v>
      </c>
      <c r="C13" s="2" t="s">
        <v>902</v>
      </c>
      <c r="D13" s="2" t="s">
        <v>889</v>
      </c>
    </row>
    <row r="14">
      <c r="A14" s="2" t="s">
        <v>114</v>
      </c>
      <c r="B14" s="2" t="s">
        <v>114</v>
      </c>
      <c r="C14" s="2" t="s">
        <v>903</v>
      </c>
      <c r="D14" s="2" t="s">
        <v>889</v>
      </c>
    </row>
    <row r="15">
      <c r="A15" s="2" t="s">
        <v>116</v>
      </c>
      <c r="B15" s="2" t="s">
        <v>116</v>
      </c>
      <c r="C15" s="2" t="s">
        <v>904</v>
      </c>
      <c r="D15" s="2" t="s">
        <v>889</v>
      </c>
    </row>
    <row r="16">
      <c r="A16" s="2" t="s">
        <v>887</v>
      </c>
      <c r="B16" s="2" t="s">
        <v>888</v>
      </c>
      <c r="C16" s="2" t="s">
        <v>889</v>
      </c>
    </row>
    <row r="17">
      <c r="A17" s="2" t="s">
        <v>139</v>
      </c>
      <c r="B17" s="2" t="s">
        <v>139</v>
      </c>
      <c r="C17" s="2" t="s">
        <v>905</v>
      </c>
      <c r="D17" s="2" t="s">
        <v>889</v>
      </c>
    </row>
    <row r="18">
      <c r="A18" s="2" t="s">
        <v>141</v>
      </c>
      <c r="B18" s="2" t="s">
        <v>141</v>
      </c>
      <c r="C18" s="2" t="s">
        <v>906</v>
      </c>
      <c r="D18" s="2" t="s">
        <v>889</v>
      </c>
    </row>
    <row r="19">
      <c r="A19" s="2" t="s">
        <v>143</v>
      </c>
      <c r="B19" s="2" t="s">
        <v>143</v>
      </c>
      <c r="C19" s="2" t="s">
        <v>907</v>
      </c>
      <c r="D19" s="2" t="s">
        <v>889</v>
      </c>
    </row>
    <row r="20">
      <c r="A20" s="2" t="s">
        <v>887</v>
      </c>
      <c r="B20" s="2" t="s">
        <v>888</v>
      </c>
      <c r="C20" s="2" t="s">
        <v>889</v>
      </c>
    </row>
    <row r="21">
      <c r="A21" s="2" t="s">
        <v>166</v>
      </c>
      <c r="B21" s="2" t="s">
        <v>166</v>
      </c>
      <c r="C21" s="2" t="s">
        <v>908</v>
      </c>
      <c r="D21" s="2" t="s">
        <v>889</v>
      </c>
    </row>
    <row r="22">
      <c r="A22" s="2" t="s">
        <v>168</v>
      </c>
      <c r="B22" s="2" t="s">
        <v>168</v>
      </c>
      <c r="C22" s="2" t="s">
        <v>909</v>
      </c>
      <c r="D22" s="2" t="s">
        <v>889</v>
      </c>
    </row>
    <row r="23">
      <c r="A23" s="2" t="s">
        <v>170</v>
      </c>
      <c r="B23" s="2" t="s">
        <v>170</v>
      </c>
      <c r="C23" s="2" t="s">
        <v>910</v>
      </c>
      <c r="D23" s="2" t="s">
        <v>889</v>
      </c>
    </row>
    <row r="24">
      <c r="A24" s="2" t="s">
        <v>887</v>
      </c>
      <c r="B24" s="2" t="s">
        <v>888</v>
      </c>
      <c r="C24" s="2" t="s">
        <v>889</v>
      </c>
    </row>
    <row r="25">
      <c r="A25" s="2" t="s">
        <v>193</v>
      </c>
      <c r="B25" s="2" t="s">
        <v>193</v>
      </c>
      <c r="C25" s="2" t="s">
        <v>911</v>
      </c>
      <c r="D25" s="2" t="s">
        <v>889</v>
      </c>
    </row>
    <row r="26">
      <c r="A26" s="2" t="s">
        <v>195</v>
      </c>
      <c r="B26" s="2" t="s">
        <v>195</v>
      </c>
      <c r="C26" s="2" t="s">
        <v>912</v>
      </c>
      <c r="D26" s="2" t="s">
        <v>889</v>
      </c>
    </row>
    <row r="27">
      <c r="A27" s="2" t="s">
        <v>197</v>
      </c>
      <c r="B27" s="2" t="s">
        <v>197</v>
      </c>
      <c r="C27" s="2" t="s">
        <v>913</v>
      </c>
      <c r="D27" s="2" t="s">
        <v>889</v>
      </c>
    </row>
    <row r="28">
      <c r="A28" s="2" t="s">
        <v>887</v>
      </c>
      <c r="B28" s="2" t="s">
        <v>888</v>
      </c>
      <c r="C28" s="2" t="s">
        <v>889</v>
      </c>
    </row>
    <row r="29">
      <c r="A29" s="2" t="s">
        <v>220</v>
      </c>
      <c r="B29" s="2" t="s">
        <v>220</v>
      </c>
      <c r="C29" s="2" t="s">
        <v>914</v>
      </c>
      <c r="D29" s="2" t="s">
        <v>889</v>
      </c>
    </row>
    <row r="30">
      <c r="A30" s="2" t="s">
        <v>222</v>
      </c>
      <c r="B30" s="2" t="s">
        <v>222</v>
      </c>
      <c r="C30" s="2" t="s">
        <v>915</v>
      </c>
      <c r="D30" s="2" t="s">
        <v>889</v>
      </c>
    </row>
    <row r="31">
      <c r="A31" s="2" t="s">
        <v>224</v>
      </c>
      <c r="B31" s="2" t="s">
        <v>224</v>
      </c>
      <c r="C31" s="2" t="s">
        <v>916</v>
      </c>
      <c r="D31" s="2" t="s">
        <v>889</v>
      </c>
    </row>
    <row r="32">
      <c r="A32" s="2" t="s">
        <v>887</v>
      </c>
      <c r="B32" s="2" t="s">
        <v>888</v>
      </c>
      <c r="C32" s="2" t="s">
        <v>889</v>
      </c>
    </row>
    <row r="33">
      <c r="A33" s="2" t="s">
        <v>247</v>
      </c>
      <c r="B33" s="2" t="s">
        <v>247</v>
      </c>
      <c r="C33" s="2" t="s">
        <v>917</v>
      </c>
      <c r="D33" s="2" t="s">
        <v>889</v>
      </c>
    </row>
    <row r="34">
      <c r="A34" s="2" t="s">
        <v>249</v>
      </c>
      <c r="B34" s="2" t="s">
        <v>249</v>
      </c>
      <c r="C34" s="2" t="s">
        <v>918</v>
      </c>
      <c r="D34" s="2" t="s">
        <v>889</v>
      </c>
    </row>
    <row r="35">
      <c r="A35" s="2" t="s">
        <v>887</v>
      </c>
    </row>
    <row r="36">
      <c r="A36" s="2" t="s">
        <v>887</v>
      </c>
    </row>
    <row r="37">
      <c r="A37" s="2" t="s">
        <v>887</v>
      </c>
    </row>
    <row r="38">
      <c r="A38" s="2" t="s">
        <v>887</v>
      </c>
    </row>
    <row r="39">
      <c r="A39" s="2" t="s">
        <v>887</v>
      </c>
    </row>
    <row r="40">
      <c r="A40" s="2" t="s">
        <v>887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919</v>
      </c>
      <c r="B1" s="3" t="s">
        <v>56</v>
      </c>
    </row>
    <row r="2">
      <c r="A2" s="2" t="s">
        <v>919</v>
      </c>
      <c r="B2" s="3" t="s">
        <v>57</v>
      </c>
    </row>
    <row r="3">
      <c r="A3" s="2" t="s">
        <v>919</v>
      </c>
      <c r="B3" s="3" t="s">
        <v>58</v>
      </c>
    </row>
    <row r="4">
      <c r="A4" s="2" t="s">
        <v>919</v>
      </c>
      <c r="B4" s="3" t="s">
        <v>59</v>
      </c>
    </row>
    <row r="5">
      <c r="A5" s="2" t="s">
        <v>919</v>
      </c>
      <c r="B5" s="3" t="s">
        <v>60</v>
      </c>
    </row>
    <row r="6">
      <c r="A6" s="2" t="s">
        <v>919</v>
      </c>
      <c r="B6" s="3" t="s">
        <v>61</v>
      </c>
    </row>
    <row r="7">
      <c r="A7" s="2" t="s">
        <v>919</v>
      </c>
      <c r="B7" s="3" t="s">
        <v>62</v>
      </c>
    </row>
    <row r="8">
      <c r="A8" s="2" t="s">
        <v>919</v>
      </c>
      <c r="B8" s="3" t="s">
        <v>63</v>
      </c>
    </row>
    <row r="9">
      <c r="A9" s="2" t="s">
        <v>919</v>
      </c>
      <c r="B9" s="3" t="s">
        <v>64</v>
      </c>
    </row>
    <row r="10">
      <c r="A10" s="2" t="s">
        <v>919</v>
      </c>
      <c r="B10" s="3" t="s">
        <v>65</v>
      </c>
    </row>
    <row r="11">
      <c r="A11" s="2" t="s">
        <v>919</v>
      </c>
      <c r="B11" s="3" t="s">
        <v>66</v>
      </c>
    </row>
    <row r="12">
      <c r="A12" s="2" t="s">
        <v>919</v>
      </c>
      <c r="B12" s="3" t="s">
        <v>67</v>
      </c>
    </row>
    <row r="13">
      <c r="A13" s="2" t="s">
        <v>919</v>
      </c>
      <c r="B13" s="3" t="s">
        <v>68</v>
      </c>
    </row>
    <row r="14">
      <c r="A14" s="2" t="s">
        <v>919</v>
      </c>
      <c r="B14" s="3" t="s">
        <v>69</v>
      </c>
    </row>
    <row r="15">
      <c r="A15" s="2" t="s">
        <v>919</v>
      </c>
      <c r="B15" s="3" t="s">
        <v>70</v>
      </c>
    </row>
  </sheetData>
  <hyperlinks>
    <hyperlink r:id="rId1" ref="B1"/>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s>
  <drawing r:id="rId1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6</v>
      </c>
    </row>
    <row r="2">
      <c r="A2" s="5" t="str">
        <f>IFERROR(__xludf.DUMMYFUNCTION("IMPORTFEED(""https://news.google.com/rss/search?q=photobooth"",""items created"", false)"),"Mon, 23 Jun 2025 08:39:42 GMT")</f>
        <v>Mon, 23 Jun 2025 08:39:42 GMT</v>
      </c>
      <c r="B2" s="5" t="str">
        <f>IFERROR(__xludf.DUMMYFUNCTION("IMPORTFEED(""https://news.google.com/rss/search?q=photobooth"",""items title"", false)"),"BREAKING: India’s First Newspaper Photo Booth Is Real, And It’s in Bangalore! - Curly Tales")</f>
        <v>BREAKING: India’s First Newspaper Photo Booth Is Real, And It’s in Bangalore! - Curly Tales</v>
      </c>
      <c r="D2" s="1" t="str">
        <f>IFERROR(__xludf.DUMMYFUNCTION("IMPORTFEED(""https://news.google.com/rss/search?q=photobooth"",""items url"", false)"),"https://news.google.com/rss/articles/CBMinAFBVV95cUxQdEFTczlfQlRVeUFzMm9sNjBkQ1dhWDIzTU1COUxKckdIUkFMYjRLVjdGTmJpY24xd3ZFaldpRFpNSVZ4d29OYnZtYWMxTXJNcG5DRjFBaDMzVWtVbldjOG15SjYtZ2ZLa1dfdnJnZTdzZ2dPTmx5ZnZZU3VTeHhFeUVmUy1SR1BlMnJYTE9EX3dZcEphZ0l4cFZJYlTSAa"&amp;"IBQVVfeXFMTzJXTTU5VE5YeE9WNDMwdjJIMmlTbUhLbnNMQlZkaTVoX1ozc2hVbHRjR0kwOTVrYmg4el9qV01Qcmp1ZjMtRHp3OGdMVE1NUzRBVVFxLUh2akwydGFjTmNOeVdXUTFHOGIwZXV4Y0dqbEptNGlSVEhCNEFfcXhIbWJSNjJzY3RzN3duWk1ybXdtcV8zRkdDOTNWQ21Xdjl2ZG5n?oc=5")</f>
        <v>https://news.google.com/rss/articles/CBMinAFBVV95cUxQdEFTczlfQlRVeUFzMm9sNjBkQ1dhWDIzTU1COUxKckdIUkFMYjRLVjdGTmJpY24xd3ZFaldpRFpNSVZ4d29OYnZtYWMxTXJNcG5DRjFBaDMzVWtVbldjOG15SjYtZ2ZLa1dfdnJnZTdzZ2dPTmx5ZnZZU3VTeHhFeUVmUy1SR1BlMnJYTE9EX3dZcEphZ0l4cFZJYlTSAaIBQVVfeXFMTzJXTTU5VE5YeE9WNDMwdjJIMmlTbUhLbnNMQlZkaTVoX1ozc2hVbHRjR0kwOTVrYmg4el9qV01Qcmp1ZjMtRHp3OGdMVE1NUzRBVVFxLUh2akwydGFjTmNOeVdXUTFHOGIwZXV4Y0dqbEptNGlSVEhCNEFfcXhIbWJSNjJzY3RzN3duWk1ybXdtcV8zRkdDOTNWQ21Xdjl2ZG5n?oc=5</v>
      </c>
      <c r="E2" s="5" t="str">
        <f>IFERROR(__xludf.DUMMYFUNCTION("IMPORTFEED(""https://news.google.com/rss/search?q=photobooth"",""items summary"", false)"),"BREAKING: India’s First Newspaper Photo Booth Is Real, And It’s in 
Bangalore!  Curly Tales")</f>
        <v>BREAKING: India’s First Newspaper Photo Booth Is Real, And It’s in 
Bangalore!  Curly Tales</v>
      </c>
    </row>
    <row r="3">
      <c r="A3" s="5" t="str">
        <f>IFERROR(__xludf.DUMMYFUNCTION("""COMPUTED_VALUE"""),"Fri, 06 Jun 2025 07:00:00 GMT")</f>
        <v>Fri, 06 Jun 2025 07:00:00 GMT</v>
      </c>
      <c r="B3" s="5" t="str">
        <f>IFERROR(__xludf.DUMMYFUNCTION("""COMPUTED_VALUE"""),"‘Australia’s most photographed man’ shown for the first time at RMIT - RMIT University")</f>
        <v>‘Australia’s most photographed man’ shown for the first time at RMIT - RMIT University</v>
      </c>
      <c r="D3" s="1" t="str">
        <f>IFERROR(__xludf.DUMMYFUNCTION("""COMPUTED_VALUE"""),"https://news.google.com/rss/articles/CBMid0FVX3lxTE1WUWsyNGhEQ09fcUM3a3JwXzVUZmNObENfZ3p5cjJlLWRkNklUZ2g5aExySjZPRUlnWmF3WUVlUm45M1g3M28tYU9wT0Rsa0hEOXpkNU1BQTdQXzdxNUt5X3dVVEVkbTFYN2V2dzlFc0lHRkktc0Jv?oc=5")</f>
        <v>https://news.google.com/rss/articles/CBMid0FVX3lxTE1WUWsyNGhEQ09fcUM3a3JwXzVUZmNObENfZ3p5cjJlLWRkNklUZ2g5aExySjZPRUlnWmF3WUVlUm45M1g3M28tYU9wT0Rsa0hEOXpkNU1BQTdQXzdxNUt5X3dVVEVkbTFYN2V2dzlFc0lHRkktc0Jv?oc=5</v>
      </c>
      <c r="E3" s="5" t="str">
        <f>IFERROR(__xludf.DUMMYFUNCTION("""COMPUTED_VALUE"""),"‘Australia’s most photographed man’ shown for the first time at RMIT  RMIT 
University")</f>
        <v>‘Australia’s most photographed man’ shown for the first time at RMIT  RMIT 
University</v>
      </c>
    </row>
    <row r="4">
      <c r="A4" s="5" t="str">
        <f>IFERROR(__xludf.DUMMYFUNCTION("""COMPUTED_VALUE"""),"Tue, 17 Jun 2025 21:33:45 GMT")</f>
        <v>Tue, 17 Jun 2025 21:33:45 GMT</v>
      </c>
      <c r="B4" s="5" t="str">
        <f>IFERROR(__xludf.DUMMYFUNCTION("""COMPUTED_VALUE"""),"Adept Photo Booths Grows Photo Booth Hire Offerings in Brisbane - News Channel Nebraska")</f>
        <v>Adept Photo Booths Grows Photo Booth Hire Offerings in Brisbane - News Channel Nebraska</v>
      </c>
      <c r="D4" s="1" t="str">
        <f>IFERROR(__xludf.DUMMYFUNCTION("""COMPUTED_VALUE"""),"https://news.google.com/rss/articles/CBMiuwFBVV95cUxOeTdaOGo0dXhpVHNtQ3VlZ1ZqYjlyb1FkUmtQaUxVaTBKR0xNR2ZtRDY5cnUzY0huVG9WaHk4dE5fMjRiMTBCZWtnOUdNN1YtYmo0cFlZaWxGR1k4X3ZYVUxRNjUtck90NFJseTFQMzlod2lmTllpaks1dGxZMEk5VDBOMHpIX0VzY1JmcmpCaUp2LWwtVDg0R1hPdXlFOF"&amp;"RQWTdsbjlDTng5YXREUlRRRjhyTU5vUUpydGRr?oc=5")</f>
        <v>https://news.google.com/rss/articles/CBMiuwFBVV95cUxOeTdaOGo0dXhpVHNtQ3VlZ1ZqYjlyb1FkUmtQaUxVaTBKR0xNR2ZtRDY5cnUzY0huVG9WaHk4dE5fMjRiMTBCZWtnOUdNN1YtYmo0cFlZaWxGR1k4X3ZYVUxRNjUtck90NFJseTFQMzlod2lmTllpaks1dGxZMEk5VDBOMHpIX0VzY1JmcmpCaUp2LWwtVDg0R1hPdXlFOFRQWTdsbjlDTng5YXREUlRRRjhyTU5vUUpydGRr?oc=5</v>
      </c>
      <c r="E4" s="5" t="str">
        <f>IFERROR(__xludf.DUMMYFUNCTION("""COMPUTED_VALUE"""),"Adept Photo Booths Grows Photo Booth Hire Offerings in Brisbane  News 
Channel Nebraska")</f>
        <v>Adept Photo Booths Grows Photo Booth Hire Offerings in Brisbane  News 
Channel Nebraska</v>
      </c>
    </row>
    <row r="5">
      <c r="A5" s="5" t="str">
        <f>IFERROR(__xludf.DUMMYFUNCTION("""COMPUTED_VALUE"""),"Fri, 20 Jun 2025 01:00:00 GMT")</f>
        <v>Fri, 20 Jun 2025 01:00:00 GMT</v>
      </c>
      <c r="B5" s="5" t="str">
        <f>IFERROR(__xludf.DUMMYFUNCTION("""COMPUTED_VALUE"""),"Haji Lane’s latest act: Thrift shops, gelato bars and photobooths take over - EdgeProp Singapore")</f>
        <v>Haji Lane’s latest act: Thrift shops, gelato bars and photobooths take over - EdgeProp Singapore</v>
      </c>
      <c r="D5" s="1" t="str">
        <f>IFERROR(__xludf.DUMMYFUNCTION("""COMPUTED_VALUE"""),"https://news.google.com/rss/articles/CBMiuwFBVV95cUxPcDJRNHF4X3VrX3Z0WDA0bDNkRXh5LUp0dXVSN09CTjBuNEJLa2F2cXY2Z2pUV3BKZE02QVpZQlllSnhLbW5rV2VxQzF2dVNweHdTVXFkclozOWFWaGJyUHAza3oxX3RMNHFJQWlWZkdieUFTNHI0R0pXZGVvVFZhcVZjczlHV2Q0c3RZaVlyMS0xTTFXaDlpdXRMZ2Rmbl"&amp;"hkTjZzRFdUdmFkUUtlRWJfU0NJdmxHT0otODNJ?oc=5")</f>
        <v>https://news.google.com/rss/articles/CBMiuwFBVV95cUxPcDJRNHF4X3VrX3Z0WDA0bDNkRXh5LUp0dXVSN09CTjBuNEJLa2F2cXY2Z2pUV3BKZE02QVpZQlllSnhLbW5rV2VxQzF2dVNweHdTVXFkclozOWFWaGJyUHAza3oxX3RMNHFJQWlWZkdieUFTNHI0R0pXZGVvVFZhcVZjczlHV2Q0c3RZaVlyMS0xTTFXaDlpdXRMZ2RmblhkTjZzRFdUdmFkUUtlRWJfU0NJdmxHT0otODNJ?oc=5</v>
      </c>
      <c r="E5" s="5" t="str">
        <f>IFERROR(__xludf.DUMMYFUNCTION("""COMPUTED_VALUE"""),"Haji Lane’s latest act: Thrift shops, gelato bars and photobooths take over
  EdgeProp Singapore")</f>
        <v>Haji Lane’s latest act: Thrift shops, gelato bars and photobooths take over
  EdgeProp Singapore</v>
      </c>
    </row>
    <row r="6">
      <c r="A6" s="5" t="str">
        <f>IFERROR(__xludf.DUMMYFUNCTION("""COMPUTED_VALUE"""),"Tue, 17 Jun 2025 21:33:45 GMT")</f>
        <v>Tue, 17 Jun 2025 21:33:45 GMT</v>
      </c>
      <c r="B6" s="5" t="str">
        <f>IFERROR(__xludf.DUMMYFUNCTION("""COMPUTED_VALUE"""),"Adept Photo Booths Grows Photo Booth Hire Offerings in Brisbane - RIVER COUNTRY - NEWS CHANNEL NEBRASKA")</f>
        <v>Adept Photo Booths Grows Photo Booth Hire Offerings in Brisbane - RIVER COUNTRY - NEWS CHANNEL NEBRASKA</v>
      </c>
      <c r="D6" s="1" t="str">
        <f>IFERROR(__xludf.DUMMYFUNCTION("""COMPUTED_VALUE"""),"https://news.google.com/rss/articles/CBMiwAFBVV95cUxQdGJwMnhGV2x0NzVDbWREVDhEWERXbVRmclRneUlDc001RmgzWkI4MlFNMWFkSjZFQXNQR2lCSW9RSVBJNE0tc2hUMU9PeHFrclRJd19Hc3pKOUxYLTRUajd1QUFxUnAxcjlGeHZlVVpYRmhWSHZ2ejBIQzlnbUMwbGRjcTJhcF9wNnJDU3Rsb2lHelRpSmFhNUVqT0VtQk"&amp;"NqdWVxcmJLR0FkODljOGw4SmxoSU04UkRuNFRrMkt4UDQ?oc=5")</f>
        <v>https://news.google.com/rss/articles/CBMiwAFBVV95cUxQdGJwMnhGV2x0NzVDbWREVDhEWERXbVRmclRneUlDc001RmgzWkI4MlFNMWFkSjZFQXNQR2lCSW9RSVBJNE0tc2hUMU9PeHFrclRJd19Hc3pKOUxYLTRUajd1QUFxUnAxcjlGeHZlVVpYRmhWSHZ2ejBIQzlnbUMwbGRjcTJhcF9wNnJDU3Rsb2lHelRpSmFhNUVqT0VtQkNqdWVxcmJLR0FkODljOGw4SmxoSU04UkRuNFRrMkt4UDQ?oc=5</v>
      </c>
      <c r="E6" s="5" t="str">
        <f>IFERROR(__xludf.DUMMYFUNCTION("""COMPUTED_VALUE"""),"Adept Photo Booths Grows Photo Booth Hire Offerings in Brisbane  RIVER 
COUNTRY - NEWS CHANNEL NEBRASKA")</f>
        <v>Adept Photo Booths Grows Photo Booth Hire Offerings in Brisbane  RIVER 
COUNTRY - NEWS CHANNEL NEBRASKA</v>
      </c>
    </row>
    <row r="7">
      <c r="A7" s="5" t="str">
        <f>IFERROR(__xludf.DUMMYFUNCTION("""COMPUTED_VALUE"""),"Tue, 17 Jun 2025 07:00:00 GMT")</f>
        <v>Tue, 17 Jun 2025 07:00:00 GMT</v>
      </c>
      <c r="B7" s="5" t="str">
        <f>IFERROR(__xludf.DUMMYFUNCTION("""COMPUTED_VALUE"""),"Adept Photo Booths Grows Photo Booth Hire Offerings in Brisbane - RIVER COUNTRY - NEWS CHANNEL NEBRASKA")</f>
        <v>Adept Photo Booths Grows Photo Booth Hire Offerings in Brisbane - RIVER COUNTRY - NEWS CHANNEL NEBRASKA</v>
      </c>
      <c r="D7" s="1" t="str">
        <f>IFERROR(__xludf.DUMMYFUNCTION("""COMPUTED_VALUE"""),"https://news.google.com/rss/articles/CBMivwFBVV95cUxOZHFuaTZlZHBHY1FfOW4tb2FMczFsamFhbzN4TkZyS2tPLWkwSEgxWHRCNXFUbUNxUTEwVXgzR1pxSVEyMFpJY3dsWnJ1SDlYRGFXY2M2UDJaUWtpNEl3aGlCcGU1SUxwZ1p3Y0lQQldLRl9IbTY2MFVoTTdZWXJOZ2xPOU5JZUdLQ29mQTJ6a0hfZzI1SHp1VmFtckZPb0"&amp;"xNWDdGNTFQRlp1ZWdFMExoclVtcmE3Y2xwX0QxN3c0TQ?oc=5")</f>
        <v>https://news.google.com/rss/articles/CBMivwFBVV95cUxOZHFuaTZlZHBHY1FfOW4tb2FMczFsamFhbzN4TkZyS2tPLWkwSEgxWHRCNXFUbUNxUTEwVXgzR1pxSVEyMFpJY3dsWnJ1SDlYRGFXY2M2UDJaUWtpNEl3aGlCcGU1SUxwZ1p3Y0lQQldLRl9IbTY2MFVoTTdZWXJOZ2xPOU5JZUdLQ29mQTJ6a0hfZzI1SHp1VmFtckZPb0xNWDdGNTFQRlp1ZWdFMExoclVtcmE3Y2xwX0QxN3c0TQ?oc=5</v>
      </c>
      <c r="E7" s="5" t="str">
        <f>IFERROR(__xludf.DUMMYFUNCTION("""COMPUTED_VALUE"""),"Adept Photo Booths Grows Photo Booth Hire Offerings in Brisbane  RIVER 
COUNTRY - NEWS CHANNEL NEBRASKA")</f>
        <v>Adept Photo Booths Grows Photo Booth Hire Offerings in Brisbane  RIVER 
COUNTRY - NEWS CHANNEL NEBRASKA</v>
      </c>
    </row>
    <row r="8">
      <c r="A8" s="5" t="str">
        <f>IFERROR(__xludf.DUMMYFUNCTION("""COMPUTED_VALUE"""),"Wed, 18 Jun 2025 14:14:00 GMT")</f>
        <v>Wed, 18 Jun 2025 14:14:00 GMT</v>
      </c>
      <c r="B8" s="5" t="str">
        <f>IFERROR(__xludf.DUMMYFUNCTION("""COMPUTED_VALUE"""),"B&amp;C Awards 2025: The Market Financial Solutions Photobooth - Bridging &amp; Commercial")</f>
        <v>B&amp;C Awards 2025: The Market Financial Solutions Photobooth - Bridging &amp; Commercial</v>
      </c>
      <c r="D8" s="1" t="str">
        <f>IFERROR(__xludf.DUMMYFUNCTION("""COMPUTED_VALUE"""),"https://news.google.com/rss/articles/CBMiqgFBVV95cUxOS0xCTjhBMU5uUnNlcHpITHh3Uk9hTEJqcTdhMVRnbGx2NVBXQ2NtRXFLUktyMzYwV0pzVXM3Um9uTThsR3RYaENhQXp3SlBhc1JSakVfN25OcTdMU25KaXJlOVpjcjF5RFJxcXBaQnFQZW5qbTJEdmpFSEZ0UjJ2VFRmR3Bqb2ZZVERySlZ1ZkRuQ3h4TXpFekMwZWcxdD"&amp;"E2RFpqcTUtWmpkQQ?oc=5")</f>
        <v>https://news.google.com/rss/articles/CBMiqgFBVV95cUxOS0xCTjhBMU5uUnNlcHpITHh3Uk9hTEJqcTdhMVRnbGx2NVBXQ2NtRXFLUktyMzYwV0pzVXM3Um9uTThsR3RYaENhQXp3SlBhc1JSakVfN25OcTdMU25KaXJlOVpjcjF5RFJxcXBaQnFQZW5qbTJEdmpFSEZ0UjJ2VFRmR3Bqb2ZZVERySlZ1ZkRuQ3h4TXpFekMwZWcxdDE2RFpqcTUtWmpkQQ?oc=5</v>
      </c>
      <c r="E8" s="5" t="str">
        <f>IFERROR(__xludf.DUMMYFUNCTION("""COMPUTED_VALUE"""),"B&amp;C Awards 2025: The Market Financial Solutions Photobooth  Bridging &amp; 
Commercial")</f>
        <v>B&amp;C Awards 2025: The Market Financial Solutions Photobooth  Bridging &amp; 
Commercial</v>
      </c>
    </row>
    <row r="9">
      <c r="A9" s="5" t="str">
        <f>IFERROR(__xludf.DUMMYFUNCTION("""COMPUTED_VALUE"""),"Wed, 18 Jun 2025 14:14:00 GMT")</f>
        <v>Wed, 18 Jun 2025 14:14:00 GMT</v>
      </c>
      <c r="B9" s="5" t="str">
        <f>IFERROR(__xludf.DUMMYFUNCTION("""COMPUTED_VALUE"""),"B&amp;C Awards 2025: The Market Financial Solutions Photobooth - Bridging &amp; Commercial")</f>
        <v>B&amp;C Awards 2025: The Market Financial Solutions Photobooth - Bridging &amp; Commercial</v>
      </c>
      <c r="D9" s="1" t="str">
        <f>IFERROR(__xludf.DUMMYFUNCTION("""COMPUTED_VALUE"""),"https://news.google.com/rss/articles/CBMirgFBVV95cUxNWXlBN3h3TmFSeWtzVlA3MUJoM2J1T2tELW5JZzFRTFBpMUg5dnlsRGFLVWZHTDJNRW83Si0xVnhjZHRZcG52NFJ5aFE4YXpEUW1BX0ctZ0NXbnQ5X0cwT2tEVVJFcHR2SGN4Z0hJWGJuaTN0XzdXcWd4UHZ3bFdUaHB1Y0xuWkp4cUowQVd5VlNzNFNPOHJzQTBzSkJ3QT"&amp;"JaeEpLbUFHT09sMUNyc3c?oc=5")</f>
        <v>https://news.google.com/rss/articles/CBMirgFBVV95cUxNWXlBN3h3TmFSeWtzVlA3MUJoM2J1T2tELW5JZzFRTFBpMUg5dnlsRGFLVWZHTDJNRW83Si0xVnhjZHRZcG52NFJ5aFE4YXpEUW1BX0ctZ0NXbnQ5X0cwT2tEVVJFcHR2SGN4Z0hJWGJuaTN0XzdXcWd4UHZ3bFdUaHB1Y0xuWkp4cUowQVd5VlNzNFNPOHJzQTBzSkJ3QTJaeEpLbUFHT09sMUNyc3c?oc=5</v>
      </c>
      <c r="E9" s="5" t="str">
        <f>IFERROR(__xludf.DUMMYFUNCTION("""COMPUTED_VALUE"""),"B&amp;C Awards 2025: The Market Financial Solutions Photobooth  Bridging &amp; 
Commercial")</f>
        <v>B&amp;C Awards 2025: The Market Financial Solutions Photobooth  Bridging &amp; 
Commercial</v>
      </c>
    </row>
    <row r="10">
      <c r="A10" s="5" t="str">
        <f>IFERROR(__xludf.DUMMYFUNCTION("""COMPUTED_VALUE"""),"Tue, 17 Jun 2025 14:56:23 GMT")</f>
        <v>Tue, 17 Jun 2025 14:56:23 GMT</v>
      </c>
      <c r="B10" s="5" t="str">
        <f>IFERROR(__xludf.DUMMYFUNCTION("""COMPUTED_VALUE"""),"Interactive photo booth experience comes to northern Maine - The County")</f>
        <v>Interactive photo booth experience comes to northern Maine - The County</v>
      </c>
      <c r="D10" s="1" t="str">
        <f>IFERROR(__xludf.DUMMYFUNCTION("""COMPUTED_VALUE"""),"https://news.google.com/rss/articles/CBMinAFBVV95cUxQdXpleVhwVFN1Q1NESEt1WkZJNjk4VkJNLVVGSVRTejNsVlJqMEJHanRUVVNhLVJ2V0xRRm5TdG1UQTc0eXhaY1JfN1FiR1BJQ0dqdzNiaDIwVzRfYjEtRGhWY0Ftb0xGUlhHeXdUYThfbVRmRk51VTdiczBmaDdRaEFXMlQyMVU4ZVozVERTTkxuakRSZkt2bFBNVEE?oc"&amp;"=5")</f>
        <v>https://news.google.com/rss/articles/CBMinAFBVV95cUxQdXpleVhwVFN1Q1NESEt1WkZJNjk4VkJNLVVGSVRTejNsVlJqMEJHanRUVVNhLVJ2V0xRRm5TdG1UQTc0eXhaY1JfN1FiR1BJQ0dqdzNiaDIwVzRfYjEtRGhWY0Ftb0xGUlhHeXdUYThfbVRmRk51VTdiczBmaDdRaEFXMlQyMVU4ZVozVERTTkxuakRSZkt2bFBNVEE?oc=5</v>
      </c>
      <c r="E10" s="5" t="str">
        <f>IFERROR(__xludf.DUMMYFUNCTION("""COMPUTED_VALUE"""),"Interactive photo booth experience comes to northern Maine  The County")</f>
        <v>Interactive photo booth experience comes to northern Maine  The County</v>
      </c>
    </row>
    <row r="11">
      <c r="A11" s="5" t="str">
        <f>IFERROR(__xludf.DUMMYFUNCTION("""COMPUTED_VALUE"""),"Mon, 16 Jun 2025 10:29:00 GMT")</f>
        <v>Mon, 16 Jun 2025 10:29:00 GMT</v>
      </c>
      <c r="B11" s="5" t="str">
        <f>IFERROR(__xludf.DUMMYFUNCTION("""COMPUTED_VALUE"""),"Photo Booths Houston Texas Enhances Event Experiences with Diverse Photo Booth Options - openPR.com")</f>
        <v>Photo Booths Houston Texas Enhances Event Experiences with Diverse Photo Booth Options - openPR.com</v>
      </c>
      <c r="D11" s="1" t="str">
        <f>IFERROR(__xludf.DUMMYFUNCTION("""COMPUTED_VALUE"""),"https://news.google.com/rss/articles/CBMimgFBVV95cUxQSHdseXhZU1lmTkdSVDFwVHFUazJubjhzYlJrZFl4U2pXYjBYQ0hoSnIzWXQxSEcyLV9fSjdTb21KbGdsS1p6UXdmcjZMUTBqbll2MWpEU2o4RXpDYldtSzFYWGJIZ21uN3VXOTBGU0EwT1ptLXQtYWhCOG5Bc0U2Q1lqWWFIeGdLaG5wLUxpMlhGbUxXMG16Sjl3?oc=5")</f>
        <v>https://news.google.com/rss/articles/CBMimgFBVV95cUxQSHdseXhZU1lmTkdSVDFwVHFUazJubjhzYlJrZFl4U2pXYjBYQ0hoSnIzWXQxSEcyLV9fSjdTb21KbGdsS1p6UXdmcjZMUTBqbll2MWpEU2o4RXpDYldtSzFYWGJIZ21uN3VXOTBGU0EwT1ptLXQtYWhCOG5Bc0U2Q1lqWWFIeGdLaG5wLUxpMlhGbUxXMG16Sjl3?oc=5</v>
      </c>
      <c r="E11" s="5" t="str">
        <f>IFERROR(__xludf.DUMMYFUNCTION("""COMPUTED_VALUE"""),"Photo Booths Houston Texas Enhances Event Experiences with Diverse Photo 
Booth Options  openPR.com")</f>
        <v>Photo Booths Houston Texas Enhances Event Experiences with Diverse Photo 
Booth Options  openPR.com</v>
      </c>
    </row>
    <row r="12">
      <c r="A12" s="5" t="str">
        <f>IFERROR(__xludf.DUMMYFUNCTION("""COMPUTED_VALUE"""),"Mon, 16 Jun 2025 04:50:58 GMT")</f>
        <v>Mon, 16 Jun 2025 04:50:58 GMT</v>
      </c>
      <c r="B12" s="5" t="str">
        <f>IFERROR(__xludf.DUMMYFUNCTION("""COMPUTED_VALUE"""),"This 24 Y/O grew his photobooth biz to 16 outlets in S’pore, now set to expand worldwide - Vulcan Post")</f>
        <v>This 24 Y/O grew his photobooth biz to 16 outlets in S’pore, now set to expand worldwide - Vulcan Post</v>
      </c>
      <c r="D12" s="1" t="str">
        <f>IFERROR(__xludf.DUMMYFUNCTION("""COMPUTED_VALUE"""),"https://news.google.com/rss/articles/CBMiogFBVV95cUxPcEhPaHhKY09TMFNxYTM2NHFXSmNCZmoxUEhiMGY1M1pRWlZtak1xRjVqTFRtQnN2ZTJtM3JFMGN4ZnJYQ0QzeXdXZnRheGV6cVRhcGcya21XakRkdk9laWl4OGhCU2RHNUEtakZxcm05b3dweE1mcTFkclJLZ3BfcEhxSWZPbmZLS2E5RXpLQTBnX2JOTFBsd1NZX29JRX"&amp;"lqeXfSAacBQVVfeXFMT05nNm1ld0tWeWhnYzd4c1lhX19CV0o5RlJwRGl3dEU2Y1I0a3h5OUVwZHRmZTFOVVVFamt5T1o4LUd4UnVsYjBsTk45aGpyTndyOGNpSFpHQ0ZCXy04RnAwV3g5WW53V3JCY0NOYlZmNk1Xbkg5YzQyclR6TU1Temd2ZFJlN0dWR0FHV1VtSmVBcXdjTXAxUVVkV3hpYzY3VTFhMmoxYVk?oc=5")</f>
        <v>https://news.google.com/rss/articles/CBMiogFBVV95cUxPcEhPaHhKY09TMFNxYTM2NHFXSmNCZmoxUEhiMGY1M1pRWlZtak1xRjVqTFRtQnN2ZTJtM3JFMGN4ZnJYQ0QzeXdXZnRheGV6cVRhcGcya21XakRkdk9laWl4OGhCU2RHNUEtakZxcm05b3dweE1mcTFkclJLZ3BfcEhxSWZPbmZLS2E5RXpLQTBnX2JOTFBsd1NZX29JRXlqeXfSAacBQVVfeXFMT05nNm1ld0tWeWhnYzd4c1lhX19CV0o5RlJwRGl3dEU2Y1I0a3h5OUVwZHRmZTFOVVVFamt5T1o4LUd4UnVsYjBsTk45aGpyTndyOGNpSFpHQ0ZCXy04RnAwV3g5WW53V3JCY0NOYlZmNk1Xbkg5YzQyclR6TU1Temd2ZFJlN0dWR0FHV1VtSmVBcXdjTXAxUVVkV3hpYzY3VTFhMmoxYVk?oc=5</v>
      </c>
      <c r="E12" s="5" t="str">
        <f>IFERROR(__xludf.DUMMYFUNCTION("""COMPUTED_VALUE"""),"This 24 Y/O grew his photobooth biz to 16 outlets in S’pore, now set to 
expand worldwide  Vulcan Post")</f>
        <v>This 24 Y/O grew his photobooth biz to 16 outlets in S’pore, now set to 
expand worldwide  Vulcan Post</v>
      </c>
    </row>
    <row r="13">
      <c r="A13" s="5" t="str">
        <f>IFERROR(__xludf.DUMMYFUNCTION("""COMPUTED_VALUE"""),"Sun, 15 Jun 2025 16:21:00 GMT")</f>
        <v>Sun, 15 Jun 2025 16:21:00 GMT</v>
      </c>
      <c r="B13" s="5" t="str">
        <f>IFERROR(__xludf.DUMMYFUNCTION("""COMPUTED_VALUE"""),"Hearts2Hearts bring back Y2K sticker photo booth vibes for 'STYLE' comeback - allkpop")</f>
        <v>Hearts2Hearts bring back Y2K sticker photo booth vibes for 'STYLE' comeback - allkpop</v>
      </c>
      <c r="D13" s="1" t="str">
        <f>IFERROR(__xludf.DUMMYFUNCTION("""COMPUTED_VALUE"""),"https://news.google.com/rss/articles/CBMiswFBVV95cUxORXltdE03OFJIOGNMMDd6NWZKYWdWV00xTGZWOU5MRkRpbEg1VGJNX2FCS3hkYzVRdC1felRtQTdJeExreWV1WVE4aUM2TEdIbmZaeG5GOGc4ZGlBX1ZMc093d05QS0RaY1h1bE1BenFhOTV6a0hXcW4wZVBsME5GdDNOTUxBalIwWXVEMWVrQWJRZUwxUTBjVldpdVZWN3"&amp;"hCN2RzZkdlWEtIckh5U19COWtKSQ?oc=5")</f>
        <v>https://news.google.com/rss/articles/CBMiswFBVV95cUxORXltdE03OFJIOGNMMDd6NWZKYWdWV00xTGZWOU5MRkRpbEg1VGJNX2FCS3hkYzVRdC1felRtQTdJeExreWV1WVE4aUM2TEdIbmZaeG5GOGc4ZGlBX1ZMc093d05QS0RaY1h1bE1BenFhOTV6a0hXcW4wZVBsME5GdDNOTUxBalIwWXVEMWVrQWJRZUwxUTBjVldpdVZWN3hCN2RzZkdlWEtIckh5U19COWtKSQ?oc=5</v>
      </c>
      <c r="E13" s="5" t="str">
        <f>IFERROR(__xludf.DUMMYFUNCTION("""COMPUTED_VALUE"""),"Hearts2Hearts bring back Y2K sticker photo booth vibes for 'STYLE' comeback
  allkpop")</f>
        <v>Hearts2Hearts bring back Y2K sticker photo booth vibes for 'STYLE' comeback
  allkpop</v>
      </c>
    </row>
    <row r="14">
      <c r="A14" s="5" t="str">
        <f>IFERROR(__xludf.DUMMYFUNCTION("""COMPUTED_VALUE"""),"Thu, 22 May 2025 07:00:00 GMT")</f>
        <v>Thu, 22 May 2025 07:00:00 GMT</v>
      </c>
      <c r="B14" s="5" t="str">
        <f>IFERROR(__xludf.DUMMYFUNCTION("""COMPUTED_VALUE"""),"Build a DIY Photo Booth in 1 Hour with Peel and Stick Wallpaper - DIYPhotography")</f>
        <v>Build a DIY Photo Booth in 1 Hour with Peel and Stick Wallpaper - DIYPhotography</v>
      </c>
      <c r="D14" s="1" t="str">
        <f>IFERROR(__xludf.DUMMYFUNCTION("""COMPUTED_VALUE"""),"https://news.google.com/rss/articles/CBMimwFBVV95cUxNbjZMdGc4QnlGOGtiYUNPb1RFT1c0SUxyLW5XbWYyUS1jRnBDWWQtRXRNOWU2dU1NSFlFLTZCcVRjQlRabHhHdWtLRF9lVzJSU3k1dFFMdlIwZ2R6bVFHMGRvMkc4V3hmV21hZFhxVE1ULVNFS3B5QTA3NHBtNGtrbmxMNHhJcFhuVklIWDZNeXRPZ0x0RGdFMnB5dw?oc="&amp;"5")</f>
        <v>https://news.google.com/rss/articles/CBMimwFBVV95cUxNbjZMdGc4QnlGOGtiYUNPb1RFT1c0SUxyLW5XbWYyUS1jRnBDWWQtRXRNOWU2dU1NSFlFLTZCcVRjQlRabHhHdWtLRF9lVzJSU3k1dFFMdlIwZ2R6bVFHMGRvMkc4V3hmV21hZFhxVE1ULVNFS3B5QTA3NHBtNGtrbmxMNHhJcFhuVklIWDZNeXRPZ0x0RGdFMnB5dw?oc=5</v>
      </c>
      <c r="E14" s="5" t="str">
        <f>IFERROR(__xludf.DUMMYFUNCTION("""COMPUTED_VALUE"""),"Build a DIY Photo Booth in 1 Hour with Peel and Stick Wallpaper  
DIYPhotography")</f>
        <v>Build a DIY Photo Booth in 1 Hour with Peel and Stick Wallpaper  
DIYPhotography</v>
      </c>
    </row>
    <row r="15">
      <c r="A15" s="5" t="str">
        <f>IFERROR(__xludf.DUMMYFUNCTION("""COMPUTED_VALUE"""),"Sat, 14 Jun 2025 02:56:26 GMT")</f>
        <v>Sat, 14 Jun 2025 02:56:26 GMT</v>
      </c>
      <c r="B15" s="5" t="str">
        <f>IFERROR(__xludf.DUMMYFUNCTION("""COMPUTED_VALUE"""),"Physical photo booths return, a draw for Diesel and Memory Shop coming to Harvard Square - Cambridge Day")</f>
        <v>Physical photo booths return, a draw for Diesel and Memory Shop coming to Harvard Square - Cambridge Day</v>
      </c>
      <c r="D15" s="1" t="str">
        <f>IFERROR(__xludf.DUMMYFUNCTION("""COMPUTED_VALUE"""),"https://news.google.com/rss/articles/CBMixwFBVV95cUxOS0lYUkM1VzJYbXRIYTNKdVY3ZWlfSXlEX1B3dDJQV2ZFNnlKakZOQ1N3WW9qSXBCRmdNOE5iVTU2bE93bWhvTlZBUnBZOEVnRmwwQlczQUtpZnBRLVJ0a2p6Q0ZtcTQyN3VHejVvVFVub0dIYkJHdms1WGw5TEZ0eEQzbk5NQm5JZlItT1dVcXhhSTBkS1F3N3lGTG1LTy"&amp;"1Lb18tZWlKX2V6empuMHNITjQtUTVrRzZidmlTM2xldllLUmwxWHhF?oc=5")</f>
        <v>https://news.google.com/rss/articles/CBMixwFBVV95cUxOS0lYUkM1VzJYbXRIYTNKdVY3ZWlfSXlEX1B3dDJQV2ZFNnlKakZOQ1N3WW9qSXBCRmdNOE5iVTU2bE93bWhvTlZBUnBZOEVnRmwwQlczQUtpZnBRLVJ0a2p6Q0ZtcTQyN3VHejVvVFVub0dIYkJHdms1WGw5TEZ0eEQzbk5NQm5JZlItT1dVcXhhSTBkS1F3N3lGTG1LTy1Lb18tZWlKX2V6empuMHNITjQtUTVrRzZidmlTM2xldllLUmwxWHhF?oc=5</v>
      </c>
      <c r="E15" s="5" t="str">
        <f>IFERROR(__xludf.DUMMYFUNCTION("""COMPUTED_VALUE"""),"Physical photo booths return, a draw for Diesel and Memory Shop coming to 
Harvard Square  Cambridge Day")</f>
        <v>Physical photo booths return, a draw for Diesel and Memory Shop coming to 
Harvard Square  Cambridge Day</v>
      </c>
    </row>
    <row r="16">
      <c r="A16" s="5" t="str">
        <f>IFERROR(__xludf.DUMMYFUNCTION("""COMPUTED_VALUE"""),"Fri, 13 Jun 2025 17:15:00 GMT")</f>
        <v>Fri, 13 Jun 2025 17:15:00 GMT</v>
      </c>
      <c r="B16" s="5" t="str">
        <f>IFERROR(__xludf.DUMMYFUNCTION("""COMPUTED_VALUE"""),"121 Glasses of Punch, 226 Photobooth Strips, and 1 Unforgettable Night at “Gay Prom” - punchdrink.com")</f>
        <v>121 Glasses of Punch, 226 Photobooth Strips, and 1 Unforgettable Night at “Gay Prom” - punchdrink.com</v>
      </c>
      <c r="D16" s="1" t="str">
        <f>IFERROR(__xludf.DUMMYFUNCTION("""COMPUTED_VALUE"""),"https://news.google.com/rss/articles/CBMieEFVX3lxTE9KLTBvUUN6LVd4TTV6ajZUT1NhTTNKT3hEbDJTUXIwRWJaTEREMlR2bk1aZzhiOUZRMUZOdUlyN1lCRWQzSlMyV3A3d3JDbm1hLVVvOHZyZzA0NWpBME53Z3ZuYW1KNl9yYmhoNTU0OVBSY3pZNWZhMA?oc=5")</f>
        <v>https://news.google.com/rss/articles/CBMieEFVX3lxTE9KLTBvUUN6LVd4TTV6ajZUT1NhTTNKT3hEbDJTUXIwRWJaTEREMlR2bk1aZzhiOUZRMUZOdUlyN1lCRWQzSlMyV3A3d3JDbm1hLVVvOHZyZzA0NWpBME53Z3ZuYW1KNl9yYmhoNTU0OVBSY3pZNWZhMA?oc=5</v>
      </c>
      <c r="E16" s="5" t="str">
        <f>IFERROR(__xludf.DUMMYFUNCTION("""COMPUTED_VALUE"""),"121 Glasses of Punch, 226 Photobooth Strips, and 1 Unforgettable Night at 
“Gay Prom”  punchdrink.com")</f>
        <v>121 Glasses of Punch, 226 Photobooth Strips, and 1 Unforgettable Night at 
“Gay Prom”  punchdrink.com</v>
      </c>
    </row>
    <row r="17">
      <c r="A17" s="5" t="str">
        <f>IFERROR(__xludf.DUMMYFUNCTION("""COMPUTED_VALUE"""),"Wed, 19 Feb 2025 08:00:00 GMT")</f>
        <v>Wed, 19 Feb 2025 08:00:00 GMT</v>
      </c>
      <c r="B17" s="5" t="str">
        <f>IFERROR(__xludf.DUMMYFUNCTION("""COMPUTED_VALUE"""),"Meet Michelle Tidswell &amp; Monica Wilding | Owners of Face Forward Photo Booth - SHOUTOUT LA")</f>
        <v>Meet Michelle Tidswell &amp; Monica Wilding | Owners of Face Forward Photo Booth - SHOUTOUT LA</v>
      </c>
      <c r="D17" s="1" t="str">
        <f>IFERROR(__xludf.DUMMYFUNCTION("""COMPUTED_VALUE"""),"https://news.google.com/rss/articles/CBMinAFBVV95cUxQNEVDc0ZmNENWNlBEZDhiOWFnUU9hWVRCX3pSQUo3Rlg3QWxGR0QxT3BxX1JVbnB5NmFXb2YyRkg1aUwzWE5GTDRyaXp3cFlmUFYwb3pqTE5aRkNtVUFEY190elNNRkNqMnNSRS12VGU0WGVNV1JXOV8xcGh1NGhtc0l2NU45cmtnMDNGS29xeGx3MTE3Q2FYcU1uZUY?oc"&amp;"=5")</f>
        <v>https://news.google.com/rss/articles/CBMinAFBVV95cUxQNEVDc0ZmNENWNlBEZDhiOWFnUU9hWVRCX3pSQUo3Rlg3QWxGR0QxT3BxX1JVbnB5NmFXb2YyRkg1aUwzWE5GTDRyaXp3cFlmUFYwb3pqTE5aRkNtVUFEY190elNNRkNqMnNSRS12VGU0WGVNV1JXOV8xcGh1NGhtc0l2NU45cmtnMDNGS29xeGx3MTE3Q2FYcU1uZUY?oc=5</v>
      </c>
      <c r="E17" s="5" t="str">
        <f>IFERROR(__xludf.DUMMYFUNCTION("""COMPUTED_VALUE"""),"Meet Michelle Tidswell &amp; Monica Wilding | Owners of Face Forward Photo Booth
  SHOUTOUT LA")</f>
        <v>Meet Michelle Tidswell &amp; Monica Wilding | Owners of Face Forward Photo Booth
  SHOUTOUT LA</v>
      </c>
    </row>
    <row r="18">
      <c r="A18" s="5" t="str">
        <f>IFERROR(__xludf.DUMMYFUNCTION("""COMPUTED_VALUE"""),"Sun, 23 Feb 2025 08:00:00 GMT")</f>
        <v>Sun, 23 Feb 2025 08:00:00 GMT</v>
      </c>
      <c r="B18" s="5" t="str">
        <f>IFERROR(__xludf.DUMMYFUNCTION("""COMPUTED_VALUE"""),"“We Stan Taeshin” — Internet reacts to BTS’ Taehyung and Park Hyo-shin’s goofy photobooth pictures - Sportskeeda")</f>
        <v>“We Stan Taeshin” — Internet reacts to BTS’ Taehyung and Park Hyo-shin’s goofy photobooth pictures - Sportskeeda</v>
      </c>
      <c r="D18" s="1" t="str">
        <f>IFERROR(__xludf.DUMMYFUNCTION("""COMPUTED_VALUE"""),"https://news.google.com/rss/articles/CBMixwFBVV95cUxOUEUzeGRfbFZvVGdGV3RweXZUVG9qaXVnM0dHQkNWb2hSZG9RSEhCVGRmZERpQWg4c05QZXJWdzJoc3J5RjdXeXNwU3dyOWw5eFptRjVpQ1BDaWRGbXpDd0xYNzA0dk9vcWlKdHJOb1VRTERRb2lQTmNWMVZjc01xS2R0NnFETTJEb3gtREluSUZXYWk3aUp2T3B4bWZtc1"&amp;"g3TFJ2U092RG52cDVvMWNvcDNSOWZLdHB5WldsdXdVNkZHZ2swcHo0?oc=5")</f>
        <v>https://news.google.com/rss/articles/CBMixwFBVV95cUxOUEUzeGRfbFZvVGdGV3RweXZUVG9qaXVnM0dHQkNWb2hSZG9RSEhCVGRmZERpQWg4c05QZXJWdzJoc3J5RjdXeXNwU3dyOWw5eFptRjVpQ1BDaWRGbXpDd0xYNzA0dk9vcWlKdHJOb1VRTERRb2lQTmNWMVZjc01xS2R0NnFETTJEb3gtREluSUZXYWk3aUp2T3B4bWZtc1g3TFJ2U092RG52cDVvMWNvcDNSOWZLdHB5WldsdXdVNkZHZ2swcHo0?oc=5</v>
      </c>
      <c r="E18" s="5" t="str">
        <f>IFERROR(__xludf.DUMMYFUNCTION("""COMPUTED_VALUE"""),"“We Stan Taeshin” — Internet reacts to BTS’ Taehyung and Park Hyo-shin’s 
goofy photobooth pictures  Sportskeeda")</f>
        <v>“We Stan Taeshin” — Internet reacts to BTS’ Taehyung and Park Hyo-shin’s 
goofy photobooth pictures  Sportskeeda</v>
      </c>
    </row>
    <row r="19">
      <c r="A19" s="5" t="str">
        <f>IFERROR(__xludf.DUMMYFUNCTION("""COMPUTED_VALUE"""),"Thu, 08 May 2025 07:00:00 GMT")</f>
        <v>Thu, 08 May 2025 07:00:00 GMT</v>
      </c>
      <c r="B19" s="5" t="str">
        <f>IFERROR(__xludf.DUMMYFUNCTION("""COMPUTED_VALUE"""),"Play Together to collab with photobooth company Life4cuts - Pocket Gamer")</f>
        <v>Play Together to collab with photobooth company Life4cuts - Pocket Gamer</v>
      </c>
      <c r="D19" s="1" t="str">
        <f>IFERROR(__xludf.DUMMYFUNCTION("""COMPUTED_VALUE"""),"https://news.google.com/rss/articles/CBMia0FVX3lxTE4ydEVzRTBjMEpZOTlLaURYeGNuMGJra2RVV0ZFeVNEVHBhTlVvaHFWNVowQmlKbjAwYjNzYloxdlpma0ZHTF9HUlF2MDlobDZRX2tfazFpeDhSQkQtT1BHSXJRbmFONER5cDA0?oc=5")</f>
        <v>https://news.google.com/rss/articles/CBMia0FVX3lxTE4ydEVzRTBjMEpZOTlLaURYeGNuMGJra2RVV0ZFeVNEVHBhTlVvaHFWNVowQmlKbjAwYjNzYloxdlpma0ZHTF9HUlF2MDlobDZRX2tfazFpeDhSQkQtT1BHSXJRbmFONER5cDA0?oc=5</v>
      </c>
      <c r="E19" s="5" t="str">
        <f>IFERROR(__xludf.DUMMYFUNCTION("""COMPUTED_VALUE"""),"Play Together to collab with photobooth company Life4cuts  Pocket Gamer")</f>
        <v>Play Together to collab with photobooth company Life4cuts  Pocket Gamer</v>
      </c>
    </row>
    <row r="20">
      <c r="A20" s="5" t="str">
        <f>IFERROR(__xludf.DUMMYFUNCTION("""COMPUTED_VALUE"""),"Fri, 02 May 2025 07:00:00 GMT")</f>
        <v>Fri, 02 May 2025 07:00:00 GMT</v>
      </c>
      <c r="B20" s="5" t="str">
        <f>IFERROR(__xludf.DUMMYFUNCTION("""COMPUTED_VALUE"""),"Lily James to Lead 'Photo Booth,' It Is Either Her 'Gone Girl' Moment or the Movie That Ends Her Leading Lady Era - FandomWire")</f>
        <v>Lily James to Lead 'Photo Booth,' It Is Either Her 'Gone Girl' Moment or the Movie That Ends Her Leading Lady Era - FandomWire</v>
      </c>
      <c r="D20" s="1" t="str">
        <f>IFERROR(__xludf.DUMMYFUNCTION("""COMPUTED_VALUE"""),"https://news.google.com/rss/articles/CBMizAFBVV95cUxOdFg0TGw4bFJuclg4cC1ZYzhtVUd5STEwclI3d1Q1N3FieFBLSk1rWW9RR2Y3NDF1VDE3MlhrT0NOTW1pSGstQkFWSTFTWVE4V19EWm9aektibV93bHpCaTR6dF9vdzdneWFhTlhZNlZ0UmZQckpVbmhMSWVxdlg2MDRZVnhmclZidk03bHBucUZpU1F5TVBvMVB6cjNHQ1"&amp;"g5TG8tQnFwUUVqNk1kNnR3bldfX29Mel9GcnhJME56X29xS1Q3VnFDUW1nU2w?oc=5")</f>
        <v>https://news.google.com/rss/articles/CBMizAFBVV95cUxOdFg0TGw4bFJuclg4cC1ZYzhtVUd5STEwclI3d1Q1N3FieFBLSk1rWW9RR2Y3NDF1VDE3MlhrT0NOTW1pSGstQkFWSTFTWVE4V19EWm9aektibV93bHpCaTR6dF9vdzdneWFhTlhZNlZ0UmZQckpVbmhMSWVxdlg2MDRZVnhmclZidk03bHBucUZpU1F5TVBvMVB6cjNHQ1g5TG8tQnFwUUVqNk1kNnR3bldfX29Mel9GcnhJME56X29xS1Q3VnFDUW1nU2w?oc=5</v>
      </c>
      <c r="E20" s="5" t="str">
        <f>IFERROR(__xludf.DUMMYFUNCTION("""COMPUTED_VALUE"""),"Lily James to Lead 'Photo Booth,' It Is Either Her 'Gone Girl' Moment or 
the Movie That Ends Her Leading Lady Era  FandomWire")</f>
        <v>Lily James to Lead 'Photo Booth,' It Is Either Her 'Gone Girl' Moment or 
the Movie That Ends Her Leading Lady Era  FandomWire</v>
      </c>
    </row>
    <row r="21">
      <c r="A21" s="5" t="str">
        <f>IFERROR(__xludf.DUMMYFUNCTION("""COMPUTED_VALUE"""),"Wed, 11 Jun 2025 12:11:00 GMT")</f>
        <v>Wed, 11 Jun 2025 12:11:00 GMT</v>
      </c>
      <c r="B21" s="5" t="str">
        <f>IFERROR(__xludf.DUMMYFUNCTION("""COMPUTED_VALUE"""),"Ameerpet metro station is now Hyderabad’s new Instagram corner - Siasat.com")</f>
        <v>Ameerpet metro station is now Hyderabad’s new Instagram corner - Siasat.com</v>
      </c>
      <c r="D21" s="1" t="str">
        <f>IFERROR(__xludf.DUMMYFUNCTION("""COMPUTED_VALUE"""),"https://news.google.com/rss/articles/CBMimAFBVV95cUxOaHBUUnBxcWdVOHZvbU5MSXZKaGZzZzVfSEZrQTVybUtKc0tocnRzYmFiazd4enJZOHBGcTV0TzczTzltZl9MMzdXeXV2RkxoejBGYkkwUXVHSWpEeDFRTEtOQS1neUhQQVB1bGNRczBRU0x5OUVJVlYtZGtDNjlzODE2U2VtVXk1MlB2TWgxTUlHODFrcDJzedIBngFBVV"&amp;"95cUxPTkJ3X0ZsTW1Za3FFNGZoX0Q1Qjh1MkhDdGxqWGlpUmV2OE1SQ3FXcEIxcTI3M2todkNUX2g5cEJDSm1jZjBKLTFISnVINzN3ZkRVcFJLdURqVkJPWHFVU09rWXBoWHRPUDRxWW9PbzI4MTVhU1pPc2NpQ0ZuNFlxdHFHdlhqa05MdVVON0xqUlFVS2REYzhZSDFneFJrQQ?oc=5")</f>
        <v>https://news.google.com/rss/articles/CBMimAFBVV95cUxOaHBUUnBxcWdVOHZvbU5MSXZKaGZzZzVfSEZrQTVybUtKc0tocnRzYmFiazd4enJZOHBGcTV0TzczTzltZl9MMzdXeXV2RkxoejBGYkkwUXVHSWpEeDFRTEtOQS1neUhQQVB1bGNRczBRU0x5OUVJVlYtZGtDNjlzODE2U2VtVXk1MlB2TWgxTUlHODFrcDJzedIBngFBVV95cUxPTkJ3X0ZsTW1Za3FFNGZoX0Q1Qjh1MkhDdGxqWGlpUmV2OE1SQ3FXcEIxcTI3M2todkNUX2g5cEJDSm1jZjBKLTFISnVINzN3ZkRVcFJLdURqVkJPWHFVU09rWXBoWHRPUDRxWW9PbzI4MTVhU1pPc2NpQ0ZuNFlxdHFHdlhqa05MdVVON0xqUlFVS2REYzhZSDFneFJrQQ?oc=5</v>
      </c>
      <c r="E21" s="5" t="str">
        <f>IFERROR(__xludf.DUMMYFUNCTION("""COMPUTED_VALUE"""),"Ameerpet metro station is now Hyderabad’s new Instagram corner  Siasat.com")</f>
        <v>Ameerpet metro station is now Hyderabad’s new Instagram corner  Siasat.com</v>
      </c>
    </row>
  </sheetData>
  <hyperlinks>
    <hyperlink r:id="rId1" ref="A1"/>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s>
  <drawing r:id="rId2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3</v>
      </c>
      <c r="B1" s="2" t="s">
        <v>920</v>
      </c>
    </row>
    <row r="2">
      <c r="A2" s="2" t="s">
        <v>7</v>
      </c>
      <c r="B2" s="2" t="s">
        <v>921</v>
      </c>
    </row>
    <row r="3">
      <c r="A3" s="2" t="s">
        <v>16</v>
      </c>
      <c r="B3" s="2" t="s">
        <v>922</v>
      </c>
    </row>
    <row r="4">
      <c r="A4" s="2" t="s">
        <v>10</v>
      </c>
      <c r="B4" s="2" t="s">
        <v>923</v>
      </c>
    </row>
    <row r="5">
      <c r="A5" s="2" t="s">
        <v>13</v>
      </c>
      <c r="B5" s="2" t="s">
        <v>924</v>
      </c>
    </row>
    <row r="6">
      <c r="A6" s="2" t="s">
        <v>24</v>
      </c>
      <c r="B6" s="2" t="s">
        <v>925</v>
      </c>
    </row>
    <row r="7">
      <c r="A7" s="2" t="s">
        <v>44</v>
      </c>
      <c r="B7" s="2" t="s">
        <v>926</v>
      </c>
    </row>
    <row r="8">
      <c r="A8" s="2" t="s">
        <v>44</v>
      </c>
      <c r="B8" s="2" t="s">
        <v>927</v>
      </c>
    </row>
  </sheetData>
  <drawing r:id="rId1"/>
</worksheet>
</file>