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liu.se\home\chred146\exjobb\MSc-Financial-Mathematics-Multi-Curve-Modeling-Risk-Performance-Attribution\TermStructureSimulation\MatlabTestSim\Simulation\PA\Results\"/>
    </mc:Choice>
  </mc:AlternateContent>
  <xr:revisionPtr revIDLastSave="0" documentId="13_ncr:1_{FD090C77-CE92-4FB7-9246-14E0FF88354B}" xr6:coauthVersionLast="36" xr6:coauthVersionMax="36" xr10:uidLastSave="{00000000-0000-0000-0000-000000000000}"/>
  <bookViews>
    <workbookView xWindow="0" yWindow="420" windowWidth="21570" windowHeight="9450" activeTab="6" xr2:uid="{7EA46238-DF02-44FA-82AD-EC9F02FC74A1}"/>
  </bookViews>
  <sheets>
    <sheet name="one_Y_IRS EUR" sheetId="2" r:id="rId1"/>
    <sheet name="sum_all" sheetId="3" r:id="rId2"/>
    <sheet name="abs_cont" sheetId="4" r:id="rId3"/>
    <sheet name="covariance EUR" sheetId="5" r:id="rId4"/>
    <sheet name="covariance USD" sheetId="7" r:id="rId5"/>
    <sheet name="covariance SEK" sheetId="6" r:id="rId6"/>
    <sheet name="PricingError" sheetId="8" r:id="rId7"/>
  </sheets>
  <definedNames>
    <definedName name="_xlnm._FilterDatabase" localSheetId="3" hidden="1">'covariance EUR'!$A$1:$E$154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8" l="1"/>
  <c r="N4" i="8"/>
  <c r="O4" i="8" s="1"/>
  <c r="N5" i="8"/>
  <c r="O5" i="8" s="1"/>
  <c r="N6" i="8"/>
  <c r="O6" i="8" s="1"/>
  <c r="N7" i="8"/>
  <c r="O7" i="8" s="1"/>
  <c r="N8" i="8"/>
  <c r="O8" i="8" s="1"/>
  <c r="N9" i="8"/>
  <c r="O9" i="8" s="1"/>
  <c r="N10" i="8"/>
  <c r="O10" i="8" s="1"/>
  <c r="N11" i="8"/>
  <c r="O11" i="8" s="1"/>
  <c r="N12" i="8"/>
  <c r="O12" i="8" s="1"/>
  <c r="N13" i="8"/>
  <c r="O13" i="8" s="1"/>
  <c r="N14" i="8"/>
  <c r="O14" i="8" s="1"/>
  <c r="N15" i="8"/>
  <c r="O15" i="8" s="1"/>
  <c r="N16" i="8"/>
  <c r="O16" i="8" s="1"/>
  <c r="N17" i="8"/>
  <c r="O17" i="8" s="1"/>
  <c r="N18" i="8"/>
  <c r="O18" i="8" s="1"/>
  <c r="N3" i="8"/>
  <c r="O3" i="8" s="1"/>
  <c r="I4" i="8"/>
  <c r="J4" i="8" s="1"/>
  <c r="I5" i="8"/>
  <c r="J5" i="8" s="1"/>
  <c r="I6" i="8"/>
  <c r="J6" i="8" s="1"/>
  <c r="I7" i="8"/>
  <c r="J7" i="8" s="1"/>
  <c r="I8" i="8"/>
  <c r="J8" i="8" s="1"/>
  <c r="I9" i="8"/>
  <c r="J9" i="8" s="1"/>
  <c r="I10" i="8"/>
  <c r="J10" i="8" s="1"/>
  <c r="I11" i="8"/>
  <c r="J11" i="8" s="1"/>
  <c r="I12" i="8"/>
  <c r="J12" i="8" s="1"/>
  <c r="I13" i="8"/>
  <c r="J13" i="8" s="1"/>
  <c r="I14" i="8"/>
  <c r="J14" i="8" s="1"/>
  <c r="I15" i="8"/>
  <c r="J15" i="8" s="1"/>
  <c r="I16" i="8"/>
  <c r="J16" i="8" s="1"/>
  <c r="I17" i="8"/>
  <c r="J17" i="8" s="1"/>
  <c r="I18" i="8"/>
  <c r="J18" i="8" s="1"/>
  <c r="I3" i="8"/>
  <c r="J19" i="8" l="1"/>
  <c r="O19" i="8"/>
  <c r="D4" i="8"/>
  <c r="E4" i="8" s="1"/>
  <c r="D5" i="8"/>
  <c r="E5" i="8" s="1"/>
  <c r="D6" i="8"/>
  <c r="E6" i="8" s="1"/>
  <c r="D7" i="8"/>
  <c r="E7" i="8" s="1"/>
  <c r="D8" i="8"/>
  <c r="E8" i="8" s="1"/>
  <c r="D9" i="8"/>
  <c r="E9" i="8" s="1"/>
  <c r="D10" i="8"/>
  <c r="E10" i="8" s="1"/>
  <c r="D11" i="8"/>
  <c r="E11" i="8" s="1"/>
  <c r="D12" i="8"/>
  <c r="E12" i="8" s="1"/>
  <c r="D13" i="8"/>
  <c r="E13" i="8" s="1"/>
  <c r="D14" i="8"/>
  <c r="E14" i="8" s="1"/>
  <c r="D15" i="8"/>
  <c r="E15" i="8" s="1"/>
  <c r="D16" i="8"/>
  <c r="E16" i="8" s="1"/>
  <c r="D17" i="8"/>
  <c r="E17" i="8" s="1"/>
  <c r="D18" i="8"/>
  <c r="E18" i="8" s="1"/>
  <c r="D3" i="8"/>
  <c r="E3" i="8" s="1"/>
  <c r="E19" i="8" l="1"/>
  <c r="S20" i="6"/>
  <c r="T20" i="6"/>
  <c r="T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1" i="6"/>
  <c r="S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T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1" i="7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" i="5"/>
  <c r="S1" i="6"/>
  <c r="S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1" i="7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" i="5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A24" i="2"/>
  <c r="M15" i="4" l="1"/>
  <c r="M12" i="4"/>
  <c r="M8" i="4"/>
  <c r="M14" i="4"/>
  <c r="M3" i="4"/>
  <c r="M4" i="4"/>
  <c r="M5" i="4"/>
  <c r="M2" i="4"/>
  <c r="M10" i="4"/>
  <c r="M13" i="4"/>
  <c r="M16" i="4"/>
  <c r="M9" i="4"/>
  <c r="M7" i="4"/>
  <c r="M11" i="4"/>
  <c r="M6" i="4"/>
</calcChain>
</file>

<file path=xl/sharedStrings.xml><?xml version="1.0" encoding="utf-8"?>
<sst xmlns="http://schemas.openxmlformats.org/spreadsheetml/2006/main" count="1004" uniqueCount="103">
  <si>
    <t>2/1</t>
  </si>
  <si>
    <t>3/1</t>
  </si>
  <si>
    <t>4/1</t>
  </si>
  <si>
    <t>7/1</t>
  </si>
  <si>
    <t>8/1</t>
  </si>
  <si>
    <t>9/1</t>
  </si>
  <si>
    <t>10/1</t>
  </si>
  <si>
    <t>28/6</t>
  </si>
  <si>
    <t>1/7</t>
  </si>
  <si>
    <t>2/7</t>
  </si>
  <si>
    <t>3/7</t>
  </si>
  <si>
    <t>4/7</t>
  </si>
  <si>
    <t>5/7</t>
  </si>
  <si>
    <t>8/7</t>
  </si>
  <si>
    <t>24/12</t>
  </si>
  <si>
    <t>27/12</t>
  </si>
  <si>
    <t>30/12</t>
  </si>
  <si>
    <t>31/12</t>
  </si>
  <si>
    <t>6/1</t>
  </si>
  <si>
    <t>Date</t>
  </si>
  <si>
    <t>Shift_f</t>
  </si>
  <si>
    <t>Twist_f</t>
  </si>
  <si>
    <t>Butterfly_f</t>
  </si>
  <si>
    <t>4_6_f</t>
  </si>
  <si>
    <t>Shift_pi</t>
  </si>
  <si>
    <t>Twist_pi</t>
  </si>
  <si>
    <t>Butterfly_pi</t>
  </si>
  <si>
    <t>4_8_pi</t>
  </si>
  <si>
    <t>Sum second</t>
  </si>
  <si>
    <t>eps_p</t>
  </si>
  <si>
    <t>eps_I</t>
  </si>
  <si>
    <t>eps_A</t>
  </si>
  <si>
    <t>Carry</t>
  </si>
  <si>
    <t>D_t</t>
  </si>
  <si>
    <t>NPV</t>
  </si>
  <si>
    <t>Instrument</t>
  </si>
  <si>
    <t>EURAB6E1Y=</t>
  </si>
  <si>
    <t>EURAB6E2Y=</t>
  </si>
  <si>
    <t>EURAB6E3Y=</t>
  </si>
  <si>
    <t>EURAB6E4Y=</t>
  </si>
  <si>
    <t>EURAB6E5Y=</t>
  </si>
  <si>
    <t>EURAB6E6Y=</t>
  </si>
  <si>
    <t>EURAB6E7Y=</t>
  </si>
  <si>
    <t>EURAB6E8Y=</t>
  </si>
  <si>
    <t>EURAB6E9Y=</t>
  </si>
  <si>
    <t>All</t>
  </si>
  <si>
    <t>Mature</t>
  </si>
  <si>
    <t>Factor 1</t>
  </si>
  <si>
    <t>Factor 2</t>
  </si>
  <si>
    <t>Cov.</t>
  </si>
  <si>
    <t>Exp. (%)</t>
  </si>
  <si>
    <t>Tot. Exp. (%)</t>
  </si>
  <si>
    <t>shift_f</t>
  </si>
  <si>
    <t>twist_f</t>
  </si>
  <si>
    <t>shift_pi</t>
  </si>
  <si>
    <t>twist_pi</t>
  </si>
  <si>
    <t>fourth_eight_pi</t>
  </si>
  <si>
    <t>butterfly_f</t>
  </si>
  <si>
    <t>butterfly_pi</t>
  </si>
  <si>
    <t>fourth_sixth_f</t>
  </si>
  <si>
    <t>carry</t>
  </si>
  <si>
    <t>sum_second</t>
  </si>
  <si>
    <t>eps_P</t>
  </si>
  <si>
    <t>EUR</t>
  </si>
  <si>
    <t>USD</t>
  </si>
  <si>
    <t>SEK</t>
  </si>
  <si>
    <t>SEKAB3S1Y=</t>
  </si>
  <si>
    <t>SEKAB3S2Y=</t>
  </si>
  <si>
    <t>SEKAB3S3Y=</t>
  </si>
  <si>
    <t>SEKAB3S4Y=</t>
  </si>
  <si>
    <t>SEKAB3S5Y=</t>
  </si>
  <si>
    <t>SEKAB3S6Y=</t>
  </si>
  <si>
    <t>SEKAB3S7Y=</t>
  </si>
  <si>
    <t>SEKAB3S8Y=</t>
  </si>
  <si>
    <t>SEKAB3S9Y=</t>
  </si>
  <si>
    <t>USDAM3L1Y=</t>
  </si>
  <si>
    <t>USDAM3L2Y=</t>
  </si>
  <si>
    <t>USDAM3L3Y=</t>
  </si>
  <si>
    <t>USDAM3L4Y=</t>
  </si>
  <si>
    <t>USDAM3L5Y=</t>
  </si>
  <si>
    <t>USDAM3L6Y=</t>
  </si>
  <si>
    <t>USDAM3L7Y=</t>
  </si>
  <si>
    <t>USDAM3L8Y=</t>
  </si>
  <si>
    <t>USDAM3L9Y=</t>
  </si>
  <si>
    <t>check</t>
  </si>
  <si>
    <t>$\text{Shift}_f$</t>
  </si>
  <si>
    <t>$\text{Twist}_f$</t>
  </si>
  <si>
    <t>$\text{4th-8th}_\pi$</t>
  </si>
  <si>
    <t>$\Delta \epsilon^P$</t>
  </si>
  <si>
    <t>$\sum \text{2:nd}$</t>
  </si>
  <si>
    <t>$\text{4th-6th}_f$</t>
  </si>
  <si>
    <t>$\text{Twist}_\pi$</t>
  </si>
  <si>
    <t>$\text{Butterfly}_f$</t>
  </si>
  <si>
    <t>$\Delta \epsilon^A$</t>
  </si>
  <si>
    <t>$\text{Butterfly}_\pi$</t>
  </si>
  <si>
    <t>$\Delta \epsilon^I$</t>
  </si>
  <si>
    <t>D</t>
  </si>
  <si>
    <t>$\text{Shift}_\pi$</t>
  </si>
  <si>
    <t>BP</t>
  </si>
  <si>
    <t>Procent</t>
  </si>
  <si>
    <t>Trade date</t>
  </si>
  <si>
    <t>Abs BP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</si>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</sst>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1" fontId="0" fillId="0" borderId="0" xfId="0" applyNumberFormat="1" applyBorder="1"/>
    <xf numFmtId="11" fontId="0" fillId="0" borderId="5" xfId="0" applyNumberFormat="1" applyBorder="1"/>
    <xf numFmtId="11" fontId="0" fillId="0" borderId="7" xfId="0" applyNumberFormat="1" applyBorder="1"/>
    <xf numFmtId="11" fontId="0" fillId="0" borderId="8" xfId="0" applyNumberFormat="1" applyBorder="1"/>
    <xf numFmtId="165" fontId="0" fillId="0" borderId="0" xfId="0" applyNumberFormat="1"/>
    <xf numFmtId="165" fontId="0" fillId="0" borderId="0" xfId="0" applyNumberFormat="1" applyBorder="1"/>
    <xf numFmtId="165" fontId="0" fillId="0" borderId="5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0" fontId="0" fillId="0" borderId="0" xfId="0" applyFill="1" applyBorder="1"/>
    <xf numFmtId="14" fontId="1" fillId="0" borderId="0" xfId="0" applyNumberFormat="1" applyFont="1"/>
    <xf numFmtId="14" fontId="0" fillId="0" borderId="0" xfId="0" applyNumberFormat="1" applyFont="1"/>
    <xf numFmtId="0" fontId="1" fillId="0" borderId="0" xfId="0" applyFont="1" applyBorder="1"/>
    <xf numFmtId="0" fontId="1" fillId="0" borderId="0" xfId="0" applyFont="1" applyFill="1" applyBorder="1"/>
    <xf numFmtId="167" fontId="0" fillId="0" borderId="0" xfId="0" applyNumberFormat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BEFFD-958E-47D0-BCDA-6A343A3257C7}">
  <dimension ref="A1:S44"/>
  <sheetViews>
    <sheetView topLeftCell="A16" workbookViewId="0">
      <selection activeCell="P34" sqref="P34"/>
    </sheetView>
  </sheetViews>
  <sheetFormatPr defaultRowHeight="15" x14ac:dyDescent="0.25"/>
  <cols>
    <col min="8" max="8" width="11.140625" customWidth="1"/>
    <col min="12" max="14" width="10" bestFit="1" customWidth="1"/>
  </cols>
  <sheetData>
    <row r="1" spans="1:19" x14ac:dyDescent="0.25">
      <c r="A1" s="3" t="s">
        <v>19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4" t="s">
        <v>25</v>
      </c>
      <c r="H1" s="4" t="s">
        <v>26</v>
      </c>
      <c r="I1" s="4" t="s">
        <v>27</v>
      </c>
      <c r="J1" s="4" t="s">
        <v>28</v>
      </c>
      <c r="K1" s="4" t="s">
        <v>29</v>
      </c>
      <c r="L1" s="4" t="s">
        <v>30</v>
      </c>
      <c r="M1" s="4" t="s">
        <v>31</v>
      </c>
      <c r="N1" s="4" t="s">
        <v>32</v>
      </c>
      <c r="O1" s="4" t="s">
        <v>33</v>
      </c>
      <c r="P1" s="5" t="s">
        <v>34</v>
      </c>
    </row>
    <row r="2" spans="1:19" x14ac:dyDescent="0.25">
      <c r="A2" s="9" t="s">
        <v>0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4.7281999999999998E-2</v>
      </c>
      <c r="L2" s="14">
        <v>0</v>
      </c>
      <c r="M2" s="14">
        <v>0</v>
      </c>
      <c r="N2" s="14">
        <v>0</v>
      </c>
      <c r="O2" s="14">
        <v>0</v>
      </c>
      <c r="P2" s="15">
        <v>4.7281999999999998E-2</v>
      </c>
    </row>
    <row r="3" spans="1:19" x14ac:dyDescent="0.25">
      <c r="A3" s="9" t="s">
        <v>1</v>
      </c>
      <c r="B3" s="14">
        <v>2.5412000000000001E-2</v>
      </c>
      <c r="C3" s="14">
        <v>4.1890999999999998E-2</v>
      </c>
      <c r="D3" s="14">
        <v>1.8461999999999999E-2</v>
      </c>
      <c r="E3" s="14">
        <v>1.6479000000000001E-2</v>
      </c>
      <c r="F3" s="14">
        <v>9.6825999999999998E-4</v>
      </c>
      <c r="G3" s="14">
        <v>7.4264999999999999E-3</v>
      </c>
      <c r="H3" s="14">
        <v>-1.0723E-2</v>
      </c>
      <c r="I3" s="14">
        <v>5.6551999999999998E-2</v>
      </c>
      <c r="J3" s="14">
        <v>-1.6744000000000001E-5</v>
      </c>
      <c r="K3" s="14">
        <v>0</v>
      </c>
      <c r="L3" s="14">
        <v>6.2602999999999999E-3</v>
      </c>
      <c r="M3" s="14">
        <v>7.9202000000000008E-6</v>
      </c>
      <c r="N3" s="14">
        <v>-2.0330999999999999E-3</v>
      </c>
      <c r="O3" s="14">
        <v>0</v>
      </c>
      <c r="P3" s="15">
        <v>0.16069</v>
      </c>
      <c r="R3" t="s">
        <v>63</v>
      </c>
      <c r="S3" t="s">
        <v>84</v>
      </c>
    </row>
    <row r="4" spans="1:19" x14ac:dyDescent="0.25">
      <c r="A4" s="9" t="s">
        <v>2</v>
      </c>
      <c r="B4" s="14">
        <v>1.8397E-2</v>
      </c>
      <c r="C4" s="14">
        <v>1.5213000000000001E-2</v>
      </c>
      <c r="D4" s="14">
        <v>4.4726000000000002E-2</v>
      </c>
      <c r="E4" s="14">
        <v>-2.8904999999999998E-3</v>
      </c>
      <c r="F4" s="14">
        <v>1.2049000000000001E-3</v>
      </c>
      <c r="G4" s="14">
        <v>-1.1089E-2</v>
      </c>
      <c r="H4" s="14">
        <v>1.536E-2</v>
      </c>
      <c r="I4" s="14">
        <v>5.9693000000000003E-2</v>
      </c>
      <c r="J4" s="14">
        <v>-5.4690999999999999E-6</v>
      </c>
      <c r="K4" s="14">
        <v>0</v>
      </c>
      <c r="L4" s="14">
        <v>2.1264999999999999E-2</v>
      </c>
      <c r="M4" s="14">
        <v>2.6355999999999998E-6</v>
      </c>
      <c r="N4" s="14">
        <v>-1.8845000000000001E-3</v>
      </c>
      <c r="O4" s="14">
        <v>0</v>
      </c>
      <c r="P4" s="15">
        <v>0.15998999999999999</v>
      </c>
    </row>
    <row r="5" spans="1:19" x14ac:dyDescent="0.25">
      <c r="A5" s="9" t="s">
        <v>3</v>
      </c>
      <c r="B5" s="14">
        <v>-2.3629000000000001E-2</v>
      </c>
      <c r="C5" s="14">
        <v>1.9456000000000001E-2</v>
      </c>
      <c r="D5" s="14">
        <v>-5.2865000000000002E-2</v>
      </c>
      <c r="E5" s="14">
        <v>-2.6821000000000002E-3</v>
      </c>
      <c r="F5" s="14">
        <v>-3.5631E-3</v>
      </c>
      <c r="G5" s="14">
        <v>3.6543000000000001E-3</v>
      </c>
      <c r="H5" s="14">
        <v>-8.1253999999999996E-3</v>
      </c>
      <c r="I5" s="14">
        <v>6.4301999999999996E-3</v>
      </c>
      <c r="J5" s="14">
        <v>-4.9281000000000003E-6</v>
      </c>
      <c r="K5" s="14">
        <v>0</v>
      </c>
      <c r="L5" s="14">
        <v>-9.5812999999999992E-3</v>
      </c>
      <c r="M5" s="14">
        <v>1.2560999999999999E-6</v>
      </c>
      <c r="N5" s="14">
        <v>-6.3547999999999999E-3</v>
      </c>
      <c r="O5" s="14">
        <v>0</v>
      </c>
      <c r="P5" s="15">
        <v>-7.7263999999999999E-2</v>
      </c>
    </row>
    <row r="6" spans="1:19" x14ac:dyDescent="0.25">
      <c r="A6" s="9" t="s">
        <v>4</v>
      </c>
      <c r="B6" s="14">
        <v>-7.2585999999999996E-3</v>
      </c>
      <c r="C6" s="14">
        <v>-4.7487000000000001E-2</v>
      </c>
      <c r="D6" s="14">
        <v>-6.3249999999999999E-3</v>
      </c>
      <c r="E6" s="14">
        <v>1.7031999999999999E-2</v>
      </c>
      <c r="F6" s="14">
        <v>1.7413000000000001E-3</v>
      </c>
      <c r="G6" s="14">
        <v>-1.3997E-3</v>
      </c>
      <c r="H6" s="14">
        <v>5.0512999999999999E-3</v>
      </c>
      <c r="I6" s="14">
        <v>-3.5400000000000001E-2</v>
      </c>
      <c r="J6" s="14">
        <v>-2.7008E-6</v>
      </c>
      <c r="K6" s="14">
        <v>0</v>
      </c>
      <c r="L6" s="14">
        <v>-1.9289000000000001E-3</v>
      </c>
      <c r="M6" s="14">
        <v>5.5051999999999998E-7</v>
      </c>
      <c r="N6" s="14">
        <v>-1.8982999999999999E-3</v>
      </c>
      <c r="O6" s="14">
        <v>0</v>
      </c>
      <c r="P6" s="15">
        <v>-7.7875E-2</v>
      </c>
    </row>
    <row r="7" spans="1:19" x14ac:dyDescent="0.25">
      <c r="A7" s="9" t="s">
        <v>5</v>
      </c>
      <c r="B7" s="14">
        <v>-4.5848E-3</v>
      </c>
      <c r="C7" s="14">
        <v>-3.7789000000000003E-2</v>
      </c>
      <c r="D7" s="14">
        <v>1.5827999999999998E-2</v>
      </c>
      <c r="E7" s="14">
        <v>-9.0153999999999998E-3</v>
      </c>
      <c r="F7" s="14">
        <v>-6.1695000000000001E-4</v>
      </c>
      <c r="G7" s="14">
        <v>-3.1365999999999998E-3</v>
      </c>
      <c r="H7" s="14">
        <v>6.9545000000000002E-4</v>
      </c>
      <c r="I7" s="14">
        <v>-3.1993000000000001E-2</v>
      </c>
      <c r="J7" s="14">
        <v>-9.1999000000000002E-7</v>
      </c>
      <c r="K7" s="14">
        <v>0</v>
      </c>
      <c r="L7" s="14">
        <v>4.9872000000000002E-4</v>
      </c>
      <c r="M7" s="14">
        <v>-3.5241000000000002E-7</v>
      </c>
      <c r="N7" s="14">
        <v>-1.5873E-3</v>
      </c>
      <c r="O7" s="14">
        <v>0</v>
      </c>
      <c r="P7" s="15">
        <v>-7.1703000000000003E-2</v>
      </c>
    </row>
    <row r="8" spans="1:19" x14ac:dyDescent="0.25">
      <c r="A8" s="9" t="s">
        <v>6</v>
      </c>
      <c r="B8" s="14">
        <v>4.5107000000000001E-2</v>
      </c>
      <c r="C8" s="14">
        <v>0.17071</v>
      </c>
      <c r="D8" s="14">
        <v>1.7798999999999999E-2</v>
      </c>
      <c r="E8" s="14">
        <v>8.4008999999999993E-3</v>
      </c>
      <c r="F8" s="14">
        <v>1.9712000000000002E-3</v>
      </c>
      <c r="G8" s="14">
        <v>1.1291000000000001E-2</v>
      </c>
      <c r="H8" s="14">
        <v>-2.6091E-3</v>
      </c>
      <c r="I8" s="14">
        <v>3.8566000000000003E-2</v>
      </c>
      <c r="J8" s="14">
        <v>-6.9728999999999996E-5</v>
      </c>
      <c r="K8" s="14">
        <v>0</v>
      </c>
      <c r="L8" s="14">
        <v>-7.7736999999999997E-3</v>
      </c>
      <c r="M8" s="14">
        <v>1.8632000000000001E-5</v>
      </c>
      <c r="N8" s="14">
        <v>-1.5506999999999999E-3</v>
      </c>
      <c r="O8" s="14">
        <v>0</v>
      </c>
      <c r="P8" s="15">
        <v>0.28186</v>
      </c>
    </row>
    <row r="9" spans="1:19" x14ac:dyDescent="0.25">
      <c r="A9" s="9" t="s">
        <v>7</v>
      </c>
      <c r="B9" s="14">
        <v>3.6021E-3</v>
      </c>
      <c r="C9" s="14">
        <v>-9.9821999999999997E-4</v>
      </c>
      <c r="D9" s="14">
        <v>3.1710000000000002E-3</v>
      </c>
      <c r="E9" s="14">
        <v>1.7330999999999999E-2</v>
      </c>
      <c r="F9" s="14">
        <v>-2.2776E-4</v>
      </c>
      <c r="G9" s="14">
        <v>-1.7176999999999999E-4</v>
      </c>
      <c r="H9" s="14">
        <v>-1.0503999999999999E-3</v>
      </c>
      <c r="I9" s="14">
        <v>8.1434000000000003E-3</v>
      </c>
      <c r="J9" s="14">
        <v>-1.1602999999999999E-6</v>
      </c>
      <c r="K9" s="14">
        <v>0</v>
      </c>
      <c r="L9" s="14">
        <v>-1.8870000000000001E-2</v>
      </c>
      <c r="M9" s="14">
        <v>1.3925E-6</v>
      </c>
      <c r="N9" s="14">
        <v>-5.0791999999999999E-3</v>
      </c>
      <c r="O9" s="14">
        <v>0</v>
      </c>
      <c r="P9" s="15">
        <v>5.8510999999999997E-3</v>
      </c>
    </row>
    <row r="10" spans="1:19" x14ac:dyDescent="0.25">
      <c r="A10" s="9" t="s">
        <v>8</v>
      </c>
      <c r="B10" s="14">
        <v>-1.1297E-3</v>
      </c>
      <c r="C10" s="14">
        <v>1.7233999999999999E-2</v>
      </c>
      <c r="D10" s="14">
        <v>8.8348000000000003E-3</v>
      </c>
      <c r="E10" s="14">
        <v>1.4298999999999999E-2</v>
      </c>
      <c r="F10" s="14">
        <v>-5.0151999999999998E-4</v>
      </c>
      <c r="G10" s="14">
        <v>2.1974000000000001E-4</v>
      </c>
      <c r="H10" s="14">
        <v>2.2327999999999999E-4</v>
      </c>
      <c r="I10" s="14">
        <v>2.4587000000000001E-2</v>
      </c>
      <c r="J10" s="14">
        <v>-3.8266000000000001E-7</v>
      </c>
      <c r="K10" s="14">
        <v>0</v>
      </c>
      <c r="L10" s="14">
        <v>-4.0308999999999998E-2</v>
      </c>
      <c r="M10" s="14">
        <v>4.5634999999999998E-7</v>
      </c>
      <c r="N10" s="14">
        <v>-1.7224E-2</v>
      </c>
      <c r="O10" s="14">
        <v>0</v>
      </c>
      <c r="P10" s="15">
        <v>6.2337E-3</v>
      </c>
    </row>
    <row r="11" spans="1:19" x14ac:dyDescent="0.25">
      <c r="A11" s="9" t="s">
        <v>9</v>
      </c>
      <c r="B11" s="14">
        <v>-1.0176E-5</v>
      </c>
      <c r="C11" s="14">
        <v>-8.1067000000000002E-5</v>
      </c>
      <c r="D11" s="14">
        <v>-2.5593E-5</v>
      </c>
      <c r="E11" s="14">
        <v>7.2711999999999999E-6</v>
      </c>
      <c r="F11" s="14">
        <v>0</v>
      </c>
      <c r="G11" s="14">
        <v>0</v>
      </c>
      <c r="H11" s="14">
        <v>0</v>
      </c>
      <c r="I11" s="14">
        <v>0</v>
      </c>
      <c r="J11" s="14">
        <v>-1.3630999999999999E-6</v>
      </c>
      <c r="K11" s="14">
        <v>0</v>
      </c>
      <c r="L11" s="14">
        <v>6.4618999999999999E-5</v>
      </c>
      <c r="M11" s="14">
        <v>3.4847E-7</v>
      </c>
      <c r="N11" s="14">
        <v>-1.1789999999999999E-3</v>
      </c>
      <c r="O11" s="14">
        <v>9.6617999999999999E-3</v>
      </c>
      <c r="P11" s="15">
        <v>-1.225E-3</v>
      </c>
    </row>
    <row r="12" spans="1:19" x14ac:dyDescent="0.25">
      <c r="A12" s="9" t="s">
        <v>10</v>
      </c>
      <c r="B12" s="14">
        <v>3.6500000000000002E-6</v>
      </c>
      <c r="C12" s="14">
        <v>4.8520000000000003E-6</v>
      </c>
      <c r="D12" s="14">
        <v>1.8808999999999999E-5</v>
      </c>
      <c r="E12" s="14">
        <v>-2.3105E-5</v>
      </c>
      <c r="F12" s="14">
        <v>0</v>
      </c>
      <c r="G12" s="14">
        <v>0</v>
      </c>
      <c r="H12" s="14">
        <v>0</v>
      </c>
      <c r="I12" s="14">
        <v>0</v>
      </c>
      <c r="J12" s="14">
        <v>3.4058E-8</v>
      </c>
      <c r="K12" s="14">
        <v>0</v>
      </c>
      <c r="L12" s="14">
        <v>-9.6011000000000003E-6</v>
      </c>
      <c r="M12" s="14">
        <v>-1.5104999999999999E-7</v>
      </c>
      <c r="N12" s="14">
        <v>-2.3578000000000001E-6</v>
      </c>
      <c r="O12" s="14">
        <v>0</v>
      </c>
      <c r="P12" s="15">
        <v>-7.8697000000000002E-6</v>
      </c>
    </row>
    <row r="13" spans="1:19" x14ac:dyDescent="0.25">
      <c r="A13" s="9" t="s">
        <v>11</v>
      </c>
      <c r="B13" s="14">
        <v>3.5136999999999999E-6</v>
      </c>
      <c r="C13" s="14">
        <v>-1.3726E-4</v>
      </c>
      <c r="D13" s="14">
        <v>-6.1774999999999997E-5</v>
      </c>
      <c r="E13" s="14">
        <v>5.1452999999999997E-5</v>
      </c>
      <c r="F13" s="14">
        <v>0</v>
      </c>
      <c r="G13" s="14">
        <v>0</v>
      </c>
      <c r="H13" s="14">
        <v>0</v>
      </c>
      <c r="I13" s="14">
        <v>0</v>
      </c>
      <c r="J13" s="14">
        <v>8.0386999999999998E-6</v>
      </c>
      <c r="K13" s="14">
        <v>0</v>
      </c>
      <c r="L13" s="14">
        <v>1.1539000000000001E-5</v>
      </c>
      <c r="M13" s="14">
        <v>-9.2630999999999995E-6</v>
      </c>
      <c r="N13" s="14">
        <v>-2.3613000000000002E-6</v>
      </c>
      <c r="O13" s="14">
        <v>0</v>
      </c>
      <c r="P13" s="15">
        <v>-1.3611E-4</v>
      </c>
    </row>
    <row r="14" spans="1:19" x14ac:dyDescent="0.25">
      <c r="A14" s="9" t="s">
        <v>12</v>
      </c>
      <c r="B14" s="14">
        <v>1.9174E-5</v>
      </c>
      <c r="C14" s="14">
        <v>1.1283E-5</v>
      </c>
      <c r="D14" s="14">
        <v>-6.2533000000000006E-5</v>
      </c>
      <c r="E14" s="14">
        <v>-2.0137E-5</v>
      </c>
      <c r="F14" s="14">
        <v>0</v>
      </c>
      <c r="G14" s="14">
        <v>0</v>
      </c>
      <c r="H14" s="14">
        <v>0</v>
      </c>
      <c r="I14" s="14">
        <v>0</v>
      </c>
      <c r="J14" s="14">
        <v>3.4684000000000001E-6</v>
      </c>
      <c r="K14" s="14">
        <v>0</v>
      </c>
      <c r="L14" s="14">
        <v>-9.2111999999999992E-6</v>
      </c>
      <c r="M14" s="14">
        <v>-3.8595000000000001E-6</v>
      </c>
      <c r="N14" s="14">
        <v>-5.1360999999999998E-6</v>
      </c>
      <c r="O14" s="14">
        <v>0</v>
      </c>
      <c r="P14" s="15">
        <v>-6.6951000000000003E-5</v>
      </c>
    </row>
    <row r="15" spans="1:19" x14ac:dyDescent="0.25">
      <c r="A15" s="9" t="s">
        <v>13</v>
      </c>
      <c r="B15" s="14">
        <v>-5.5493999999999998E-6</v>
      </c>
      <c r="C15" s="14">
        <v>-2.3187999999999999E-5</v>
      </c>
      <c r="D15" s="14">
        <v>-4.8641999999999999E-5</v>
      </c>
      <c r="E15" s="14">
        <v>4.4428000000000002E-5</v>
      </c>
      <c r="F15" s="14">
        <v>0</v>
      </c>
      <c r="G15" s="14">
        <v>0</v>
      </c>
      <c r="H15" s="14">
        <v>0</v>
      </c>
      <c r="I15" s="14">
        <v>0</v>
      </c>
      <c r="J15" s="14">
        <v>6.2229999999999995E-8</v>
      </c>
      <c r="K15" s="14">
        <v>0</v>
      </c>
      <c r="L15" s="14">
        <v>5.3899E-5</v>
      </c>
      <c r="M15" s="14">
        <v>-4.0471999999999999E-7</v>
      </c>
      <c r="N15" s="14">
        <v>-1.3424000000000001E-5</v>
      </c>
      <c r="O15" s="14">
        <v>0</v>
      </c>
      <c r="P15" s="15">
        <v>7.1806000000000003E-6</v>
      </c>
    </row>
    <row r="16" spans="1:19" x14ac:dyDescent="0.25">
      <c r="A16" s="9" t="s">
        <v>14</v>
      </c>
      <c r="B16" s="14">
        <v>-1.1142999999999999E-8</v>
      </c>
      <c r="C16" s="14">
        <v>1.614E-7</v>
      </c>
      <c r="D16" s="14">
        <v>9.4858000000000005E-9</v>
      </c>
      <c r="E16" s="14">
        <v>-1.0445999999999999E-6</v>
      </c>
      <c r="F16" s="14">
        <v>0</v>
      </c>
      <c r="G16" s="14">
        <v>0</v>
      </c>
      <c r="H16" s="14">
        <v>0</v>
      </c>
      <c r="I16" s="14">
        <v>0</v>
      </c>
      <c r="J16" s="14">
        <v>-1.287E-8</v>
      </c>
      <c r="K16" s="14">
        <v>0</v>
      </c>
      <c r="L16" s="14">
        <v>9.3793000000000003E-7</v>
      </c>
      <c r="M16" s="14">
        <v>-8.1676999999999994E-9</v>
      </c>
      <c r="N16" s="14">
        <v>-8.5357000000000003E-6</v>
      </c>
      <c r="O16" s="14">
        <v>0</v>
      </c>
      <c r="P16" s="15">
        <v>-8.5036999999999996E-6</v>
      </c>
    </row>
    <row r="17" spans="1:16" x14ac:dyDescent="0.25">
      <c r="A17" s="9" t="s">
        <v>15</v>
      </c>
      <c r="B17" s="14">
        <v>8.2650000000000002E-8</v>
      </c>
      <c r="C17" s="14">
        <v>7.1999000000000003E-7</v>
      </c>
      <c r="D17" s="14">
        <v>-1.5367E-7</v>
      </c>
      <c r="E17" s="14">
        <v>-2.1907E-6</v>
      </c>
      <c r="F17" s="14">
        <v>0</v>
      </c>
      <c r="G17" s="14">
        <v>0</v>
      </c>
      <c r="H17" s="14">
        <v>0</v>
      </c>
      <c r="I17" s="14">
        <v>0</v>
      </c>
      <c r="J17" s="14">
        <v>2.5258E-8</v>
      </c>
      <c r="K17" s="14">
        <v>0</v>
      </c>
      <c r="L17" s="14">
        <v>-6.2216000000000001E-7</v>
      </c>
      <c r="M17" s="14">
        <v>1.05E-8</v>
      </c>
      <c r="N17" s="14">
        <v>-2.5910000000000001E-5</v>
      </c>
      <c r="O17" s="14">
        <v>0</v>
      </c>
      <c r="P17" s="15">
        <v>-2.8038000000000002E-5</v>
      </c>
    </row>
    <row r="18" spans="1:16" x14ac:dyDescent="0.25">
      <c r="A18" s="9" t="s">
        <v>16</v>
      </c>
      <c r="B18" s="14">
        <v>-1.7660000000000001E-8</v>
      </c>
      <c r="C18" s="14">
        <v>-9.7889999999999998E-8</v>
      </c>
      <c r="D18" s="14">
        <v>-2.9587000000000001E-7</v>
      </c>
      <c r="E18" s="14">
        <v>-2.1591999999999999E-7</v>
      </c>
      <c r="F18" s="14">
        <v>0</v>
      </c>
      <c r="G18" s="14">
        <v>0</v>
      </c>
      <c r="H18" s="14">
        <v>0</v>
      </c>
      <c r="I18" s="14">
        <v>0</v>
      </c>
      <c r="J18" s="14">
        <v>-9.5875999999999994E-9</v>
      </c>
      <c r="K18" s="14">
        <v>0</v>
      </c>
      <c r="L18" s="14">
        <v>-1.6166000000000001E-5</v>
      </c>
      <c r="M18" s="14">
        <v>-7.2514E-9</v>
      </c>
      <c r="N18" s="14">
        <v>-2.5791000000000001E-5</v>
      </c>
      <c r="O18" s="14">
        <v>0</v>
      </c>
      <c r="P18" s="15">
        <v>-4.2601000000000001E-5</v>
      </c>
    </row>
    <row r="19" spans="1:16" x14ac:dyDescent="0.25">
      <c r="A19" s="9" t="s">
        <v>17</v>
      </c>
      <c r="B19" s="14">
        <v>-3.0277000000000002E-9</v>
      </c>
      <c r="C19" s="14">
        <v>1.1558000000000001E-7</v>
      </c>
      <c r="D19" s="14">
        <v>3.8150999999999998E-7</v>
      </c>
      <c r="E19" s="14">
        <v>6.1648999999999998E-7</v>
      </c>
      <c r="F19" s="14">
        <v>0</v>
      </c>
      <c r="G19" s="14">
        <v>0</v>
      </c>
      <c r="H19" s="14">
        <v>0</v>
      </c>
      <c r="I19" s="14">
        <v>0</v>
      </c>
      <c r="J19" s="14">
        <v>1.6773000000000001E-8</v>
      </c>
      <c r="K19" s="14">
        <v>0</v>
      </c>
      <c r="L19" s="14">
        <v>-8.8239E-8</v>
      </c>
      <c r="M19" s="14">
        <v>-1.5615000000000001E-8</v>
      </c>
      <c r="N19" s="14">
        <v>-6.4732000000000001E-6</v>
      </c>
      <c r="O19" s="14">
        <v>0</v>
      </c>
      <c r="P19" s="15">
        <v>-5.4496999999999997E-6</v>
      </c>
    </row>
    <row r="20" spans="1:16" x14ac:dyDescent="0.25">
      <c r="A20" s="9" t="s">
        <v>0</v>
      </c>
      <c r="B20" s="14">
        <v>6.3810999999999998E-9</v>
      </c>
      <c r="C20" s="14">
        <v>-1.4215000000000001E-7</v>
      </c>
      <c r="D20" s="14">
        <v>-3.4002000000000002E-8</v>
      </c>
      <c r="E20" s="14">
        <v>-2.4490999999999999E-7</v>
      </c>
      <c r="F20" s="14">
        <v>0</v>
      </c>
      <c r="G20" s="14">
        <v>0</v>
      </c>
      <c r="H20" s="14">
        <v>0</v>
      </c>
      <c r="I20" s="14">
        <v>0</v>
      </c>
      <c r="J20" s="14">
        <v>1.0837999999999999E-8</v>
      </c>
      <c r="K20" s="14">
        <v>0</v>
      </c>
      <c r="L20" s="14">
        <v>-9.4150000000000001E-7</v>
      </c>
      <c r="M20" s="14">
        <v>-4.0560999999999997E-9</v>
      </c>
      <c r="N20" s="14">
        <v>-1.3259E-5</v>
      </c>
      <c r="O20" s="14">
        <v>0</v>
      </c>
      <c r="P20" s="15">
        <v>-1.4608E-5</v>
      </c>
    </row>
    <row r="21" spans="1:16" x14ac:dyDescent="0.25">
      <c r="A21" s="9" t="s">
        <v>1</v>
      </c>
      <c r="B21" s="14">
        <v>-1.0426999999999999E-9</v>
      </c>
      <c r="C21" s="14">
        <v>-9.4033999999999994E-8</v>
      </c>
      <c r="D21" s="14">
        <v>-7.7346999999999998E-8</v>
      </c>
      <c r="E21" s="14">
        <v>1.0984E-7</v>
      </c>
      <c r="F21" s="14">
        <v>0</v>
      </c>
      <c r="G21" s="14">
        <v>0</v>
      </c>
      <c r="H21" s="14">
        <v>0</v>
      </c>
      <c r="I21" s="14">
        <v>0</v>
      </c>
      <c r="J21" s="14">
        <v>9.0387999999999998E-10</v>
      </c>
      <c r="K21" s="14">
        <v>0</v>
      </c>
      <c r="L21" s="14">
        <v>-1.0835000000000001E-6</v>
      </c>
      <c r="M21" s="14">
        <v>-7.3276999999999998E-9</v>
      </c>
      <c r="N21" s="14">
        <v>-6.2957999999999999E-6</v>
      </c>
      <c r="O21" s="14">
        <v>0</v>
      </c>
      <c r="P21" s="15">
        <v>-7.4483000000000003E-6</v>
      </c>
    </row>
    <row r="22" spans="1:16" ht="15.75" thickBot="1" x14ac:dyDescent="0.3">
      <c r="A22" s="10" t="s">
        <v>18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-1.7686E-5</v>
      </c>
      <c r="O22" s="16">
        <v>0</v>
      </c>
      <c r="P22" s="17">
        <v>-1.7686E-5</v>
      </c>
    </row>
    <row r="24" spans="1:16" x14ac:dyDescent="0.25">
      <c r="A24" t="str">
        <f>IF(A2=0,0,A2)</f>
        <v>2/1</v>
      </c>
      <c r="B24">
        <f t="shared" ref="B24:P24" si="0">IF(B2=0,0,B2)</f>
        <v>0</v>
      </c>
      <c r="C24">
        <f t="shared" si="0"/>
        <v>0</v>
      </c>
      <c r="D24">
        <f t="shared" si="0"/>
        <v>0</v>
      </c>
      <c r="E24">
        <f t="shared" si="0"/>
        <v>0</v>
      </c>
      <c r="F24">
        <f t="shared" si="0"/>
        <v>0</v>
      </c>
      <c r="G24">
        <f t="shared" si="0"/>
        <v>0</v>
      </c>
      <c r="H24">
        <f t="shared" si="0"/>
        <v>0</v>
      </c>
      <c r="I24">
        <f t="shared" si="0"/>
        <v>0</v>
      </c>
      <c r="J24">
        <f t="shared" si="0"/>
        <v>0</v>
      </c>
      <c r="K24" s="18">
        <f t="shared" si="0"/>
        <v>4.7281999999999998E-2</v>
      </c>
      <c r="L24">
        <f t="shared" si="0"/>
        <v>0</v>
      </c>
      <c r="M24">
        <f t="shared" si="0"/>
        <v>0</v>
      </c>
      <c r="N24">
        <f t="shared" si="0"/>
        <v>0</v>
      </c>
      <c r="O24">
        <f t="shared" si="0"/>
        <v>0</v>
      </c>
      <c r="P24" s="18">
        <f t="shared" si="0"/>
        <v>4.7281999999999998E-2</v>
      </c>
    </row>
    <row r="25" spans="1:16" x14ac:dyDescent="0.25">
      <c r="A25" t="str">
        <f t="shared" ref="A25:P25" si="1">IF(A3=0,0,A3)</f>
        <v>3/1</v>
      </c>
      <c r="B25" s="18">
        <f t="shared" si="1"/>
        <v>2.5412000000000001E-2</v>
      </c>
      <c r="C25" s="18">
        <f t="shared" si="1"/>
        <v>4.1890999999999998E-2</v>
      </c>
      <c r="D25" s="18">
        <f t="shared" si="1"/>
        <v>1.8461999999999999E-2</v>
      </c>
      <c r="E25" s="18">
        <f t="shared" si="1"/>
        <v>1.6479000000000001E-2</v>
      </c>
      <c r="F25" s="18">
        <f t="shared" si="1"/>
        <v>9.6825999999999998E-4</v>
      </c>
      <c r="G25" s="18">
        <f t="shared" si="1"/>
        <v>7.4264999999999999E-3</v>
      </c>
      <c r="H25" s="18">
        <f t="shared" si="1"/>
        <v>-1.0723E-2</v>
      </c>
      <c r="I25" s="18">
        <f t="shared" si="1"/>
        <v>5.6551999999999998E-2</v>
      </c>
      <c r="J25" s="1">
        <f t="shared" si="1"/>
        <v>-1.6744000000000001E-5</v>
      </c>
      <c r="K25">
        <f t="shared" si="1"/>
        <v>0</v>
      </c>
      <c r="L25" s="18">
        <f t="shared" si="1"/>
        <v>6.2602999999999999E-3</v>
      </c>
      <c r="M25" s="1">
        <f t="shared" si="1"/>
        <v>7.9202000000000008E-6</v>
      </c>
      <c r="N25" s="18">
        <f t="shared" si="1"/>
        <v>-2.0330999999999999E-3</v>
      </c>
      <c r="O25">
        <f t="shared" si="1"/>
        <v>0</v>
      </c>
      <c r="P25" s="18">
        <f t="shared" si="1"/>
        <v>0.16069</v>
      </c>
    </row>
    <row r="26" spans="1:16" x14ac:dyDescent="0.25">
      <c r="A26" t="str">
        <f t="shared" ref="A26:P26" si="2">IF(A4=0,0,A4)</f>
        <v>4/1</v>
      </c>
      <c r="B26" s="18">
        <f t="shared" si="2"/>
        <v>1.8397E-2</v>
      </c>
      <c r="C26" s="18">
        <f t="shared" si="2"/>
        <v>1.5213000000000001E-2</v>
      </c>
      <c r="D26" s="18">
        <f t="shared" si="2"/>
        <v>4.4726000000000002E-2</v>
      </c>
      <c r="E26" s="18">
        <f t="shared" si="2"/>
        <v>-2.8904999999999998E-3</v>
      </c>
      <c r="F26" s="18">
        <f t="shared" si="2"/>
        <v>1.2049000000000001E-3</v>
      </c>
      <c r="G26" s="18">
        <f t="shared" si="2"/>
        <v>-1.1089E-2</v>
      </c>
      <c r="H26" s="18">
        <f t="shared" si="2"/>
        <v>1.536E-2</v>
      </c>
      <c r="I26" s="18">
        <f t="shared" si="2"/>
        <v>5.9693000000000003E-2</v>
      </c>
      <c r="J26" s="1">
        <f t="shared" si="2"/>
        <v>-5.4690999999999999E-6</v>
      </c>
      <c r="K26">
        <f t="shared" si="2"/>
        <v>0</v>
      </c>
      <c r="L26" s="18">
        <f t="shared" si="2"/>
        <v>2.1264999999999999E-2</v>
      </c>
      <c r="M26" s="1">
        <f t="shared" si="2"/>
        <v>2.6355999999999998E-6</v>
      </c>
      <c r="N26" s="18">
        <f t="shared" si="2"/>
        <v>-1.8845000000000001E-3</v>
      </c>
      <c r="O26">
        <f t="shared" si="2"/>
        <v>0</v>
      </c>
      <c r="P26" s="18">
        <f t="shared" si="2"/>
        <v>0.15998999999999999</v>
      </c>
    </row>
    <row r="27" spans="1:16" x14ac:dyDescent="0.25">
      <c r="A27" t="str">
        <f t="shared" ref="A27:P27" si="3">IF(A5=0,0,A5)</f>
        <v>7/1</v>
      </c>
      <c r="B27" s="18">
        <f t="shared" si="3"/>
        <v>-2.3629000000000001E-2</v>
      </c>
      <c r="C27" s="18">
        <f t="shared" si="3"/>
        <v>1.9456000000000001E-2</v>
      </c>
      <c r="D27" s="18">
        <f t="shared" si="3"/>
        <v>-5.2865000000000002E-2</v>
      </c>
      <c r="E27" s="18">
        <f t="shared" si="3"/>
        <v>-2.6821000000000002E-3</v>
      </c>
      <c r="F27" s="18">
        <f t="shared" si="3"/>
        <v>-3.5631E-3</v>
      </c>
      <c r="G27" s="18">
        <f t="shared" si="3"/>
        <v>3.6543000000000001E-3</v>
      </c>
      <c r="H27" s="18">
        <f t="shared" si="3"/>
        <v>-8.1253999999999996E-3</v>
      </c>
      <c r="I27" s="18">
        <f t="shared" si="3"/>
        <v>6.4301999999999996E-3</v>
      </c>
      <c r="J27" s="1">
        <f t="shared" si="3"/>
        <v>-4.9281000000000003E-6</v>
      </c>
      <c r="K27">
        <f t="shared" si="3"/>
        <v>0</v>
      </c>
      <c r="L27" s="18">
        <f t="shared" si="3"/>
        <v>-9.5812999999999992E-3</v>
      </c>
      <c r="M27" s="1">
        <f t="shared" si="3"/>
        <v>1.2560999999999999E-6</v>
      </c>
      <c r="N27" s="18">
        <f t="shared" si="3"/>
        <v>-6.3547999999999999E-3</v>
      </c>
      <c r="O27">
        <f t="shared" si="3"/>
        <v>0</v>
      </c>
      <c r="P27" s="18">
        <f t="shared" si="3"/>
        <v>-7.7263999999999999E-2</v>
      </c>
    </row>
    <row r="28" spans="1:16" x14ac:dyDescent="0.25">
      <c r="A28" t="str">
        <f t="shared" ref="A28:P28" si="4">IF(A6=0,0,A6)</f>
        <v>8/1</v>
      </c>
      <c r="B28" s="18">
        <f t="shared" si="4"/>
        <v>-7.2585999999999996E-3</v>
      </c>
      <c r="C28" s="18">
        <f t="shared" si="4"/>
        <v>-4.7487000000000001E-2</v>
      </c>
      <c r="D28" s="18">
        <f t="shared" si="4"/>
        <v>-6.3249999999999999E-3</v>
      </c>
      <c r="E28" s="18">
        <f t="shared" si="4"/>
        <v>1.7031999999999999E-2</v>
      </c>
      <c r="F28" s="18">
        <f t="shared" si="4"/>
        <v>1.7413000000000001E-3</v>
      </c>
      <c r="G28" s="18">
        <f t="shared" si="4"/>
        <v>-1.3997E-3</v>
      </c>
      <c r="H28" s="18">
        <f t="shared" si="4"/>
        <v>5.0512999999999999E-3</v>
      </c>
      <c r="I28" s="18">
        <f t="shared" si="4"/>
        <v>-3.5400000000000001E-2</v>
      </c>
      <c r="J28" s="1">
        <f t="shared" si="4"/>
        <v>-2.7008E-6</v>
      </c>
      <c r="K28">
        <f t="shared" si="4"/>
        <v>0</v>
      </c>
      <c r="L28" s="18">
        <f t="shared" si="4"/>
        <v>-1.9289000000000001E-3</v>
      </c>
      <c r="M28" s="1">
        <f t="shared" si="4"/>
        <v>5.5051999999999998E-7</v>
      </c>
      <c r="N28" s="18">
        <f t="shared" si="4"/>
        <v>-1.8982999999999999E-3</v>
      </c>
      <c r="O28">
        <f t="shared" si="4"/>
        <v>0</v>
      </c>
      <c r="P28" s="18">
        <f t="shared" si="4"/>
        <v>-7.7875E-2</v>
      </c>
    </row>
    <row r="29" spans="1:16" x14ac:dyDescent="0.25">
      <c r="A29" t="str">
        <f t="shared" ref="A29:P29" si="5">IF(A7=0,0,A7)</f>
        <v>9/1</v>
      </c>
      <c r="B29" s="18">
        <f t="shared" si="5"/>
        <v>-4.5848E-3</v>
      </c>
      <c r="C29" s="18">
        <f t="shared" si="5"/>
        <v>-3.7789000000000003E-2</v>
      </c>
      <c r="D29" s="18">
        <f t="shared" si="5"/>
        <v>1.5827999999999998E-2</v>
      </c>
      <c r="E29" s="18">
        <f t="shared" si="5"/>
        <v>-9.0153999999999998E-3</v>
      </c>
      <c r="F29" s="18">
        <f t="shared" si="5"/>
        <v>-6.1695000000000001E-4</v>
      </c>
      <c r="G29" s="18">
        <f t="shared" si="5"/>
        <v>-3.1365999999999998E-3</v>
      </c>
      <c r="H29" s="18">
        <f t="shared" si="5"/>
        <v>6.9545000000000002E-4</v>
      </c>
      <c r="I29" s="18">
        <f t="shared" si="5"/>
        <v>-3.1993000000000001E-2</v>
      </c>
      <c r="J29" s="1">
        <f t="shared" si="5"/>
        <v>-9.1999000000000002E-7</v>
      </c>
      <c r="K29">
        <f t="shared" si="5"/>
        <v>0</v>
      </c>
      <c r="L29" s="18">
        <f t="shared" si="5"/>
        <v>4.9872000000000002E-4</v>
      </c>
      <c r="M29" s="1">
        <f t="shared" si="5"/>
        <v>-3.5241000000000002E-7</v>
      </c>
      <c r="N29" s="18">
        <f t="shared" si="5"/>
        <v>-1.5873E-3</v>
      </c>
      <c r="O29">
        <f t="shared" si="5"/>
        <v>0</v>
      </c>
      <c r="P29" s="18">
        <f t="shared" si="5"/>
        <v>-7.1703000000000003E-2</v>
      </c>
    </row>
    <row r="30" spans="1:16" x14ac:dyDescent="0.25">
      <c r="A30" t="str">
        <f t="shared" ref="A30:P30" si="6">IF(A8=0,0,A8)</f>
        <v>10/1</v>
      </c>
      <c r="B30" s="18">
        <f t="shared" si="6"/>
        <v>4.5107000000000001E-2</v>
      </c>
      <c r="C30" s="18">
        <f t="shared" si="6"/>
        <v>0.17071</v>
      </c>
      <c r="D30" s="18">
        <f t="shared" si="6"/>
        <v>1.7798999999999999E-2</v>
      </c>
      <c r="E30" s="18">
        <f t="shared" si="6"/>
        <v>8.4008999999999993E-3</v>
      </c>
      <c r="F30" s="18">
        <f t="shared" si="6"/>
        <v>1.9712000000000002E-3</v>
      </c>
      <c r="G30" s="18">
        <f t="shared" si="6"/>
        <v>1.1291000000000001E-2</v>
      </c>
      <c r="H30" s="18">
        <f t="shared" si="6"/>
        <v>-2.6091E-3</v>
      </c>
      <c r="I30" s="18">
        <f t="shared" si="6"/>
        <v>3.8566000000000003E-2</v>
      </c>
      <c r="J30" s="1">
        <f t="shared" si="6"/>
        <v>-6.9728999999999996E-5</v>
      </c>
      <c r="K30">
        <f t="shared" si="6"/>
        <v>0</v>
      </c>
      <c r="L30" s="18">
        <f t="shared" si="6"/>
        <v>-7.7736999999999997E-3</v>
      </c>
      <c r="M30" s="1">
        <f t="shared" si="6"/>
        <v>1.8632000000000001E-5</v>
      </c>
      <c r="N30" s="18">
        <f t="shared" si="6"/>
        <v>-1.5506999999999999E-3</v>
      </c>
      <c r="O30">
        <f t="shared" si="6"/>
        <v>0</v>
      </c>
      <c r="P30" s="18">
        <f t="shared" si="6"/>
        <v>0.28186</v>
      </c>
    </row>
    <row r="31" spans="1:16" x14ac:dyDescent="0.25">
      <c r="A31" t="str">
        <f t="shared" ref="A31:P31" si="7">IF(A9=0,0,A9)</f>
        <v>28/6</v>
      </c>
      <c r="B31" s="18">
        <f t="shared" si="7"/>
        <v>3.6021E-3</v>
      </c>
      <c r="C31" s="18">
        <f t="shared" si="7"/>
        <v>-9.9821999999999997E-4</v>
      </c>
      <c r="D31" s="18">
        <f t="shared" si="7"/>
        <v>3.1710000000000002E-3</v>
      </c>
      <c r="E31" s="18">
        <f t="shared" si="7"/>
        <v>1.7330999999999999E-2</v>
      </c>
      <c r="F31" s="18">
        <f t="shared" si="7"/>
        <v>-2.2776E-4</v>
      </c>
      <c r="G31" s="18">
        <f t="shared" si="7"/>
        <v>-1.7176999999999999E-4</v>
      </c>
      <c r="H31" s="18">
        <f t="shared" si="7"/>
        <v>-1.0503999999999999E-3</v>
      </c>
      <c r="I31" s="18">
        <f t="shared" si="7"/>
        <v>8.1434000000000003E-3</v>
      </c>
      <c r="J31" s="1">
        <f t="shared" si="7"/>
        <v>-1.1602999999999999E-6</v>
      </c>
      <c r="K31">
        <f t="shared" si="7"/>
        <v>0</v>
      </c>
      <c r="L31" s="18">
        <f t="shared" si="7"/>
        <v>-1.8870000000000001E-2</v>
      </c>
      <c r="M31" s="1">
        <f t="shared" si="7"/>
        <v>1.3925E-6</v>
      </c>
      <c r="N31" s="18">
        <f t="shared" si="7"/>
        <v>-5.0791999999999999E-3</v>
      </c>
      <c r="O31">
        <f t="shared" si="7"/>
        <v>0</v>
      </c>
      <c r="P31" s="18">
        <f t="shared" si="7"/>
        <v>5.8510999999999997E-3</v>
      </c>
    </row>
    <row r="32" spans="1:16" x14ac:dyDescent="0.25">
      <c r="A32" t="str">
        <f t="shared" ref="A32:P32" si="8">IF(A10=0,0,A10)</f>
        <v>1/7</v>
      </c>
      <c r="B32" s="18">
        <f t="shared" si="8"/>
        <v>-1.1297E-3</v>
      </c>
      <c r="C32" s="18">
        <f t="shared" si="8"/>
        <v>1.7233999999999999E-2</v>
      </c>
      <c r="D32" s="18">
        <f t="shared" si="8"/>
        <v>8.8348000000000003E-3</v>
      </c>
      <c r="E32" s="18">
        <f t="shared" si="8"/>
        <v>1.4298999999999999E-2</v>
      </c>
      <c r="F32" s="18">
        <f t="shared" si="8"/>
        <v>-5.0151999999999998E-4</v>
      </c>
      <c r="G32" s="18">
        <f t="shared" si="8"/>
        <v>2.1974000000000001E-4</v>
      </c>
      <c r="H32" s="18">
        <f t="shared" si="8"/>
        <v>2.2327999999999999E-4</v>
      </c>
      <c r="I32" s="18">
        <f t="shared" si="8"/>
        <v>2.4587000000000001E-2</v>
      </c>
      <c r="J32" s="1">
        <f t="shared" si="8"/>
        <v>-3.8266000000000001E-7</v>
      </c>
      <c r="K32">
        <f t="shared" si="8"/>
        <v>0</v>
      </c>
      <c r="L32" s="18">
        <f t="shared" si="8"/>
        <v>-4.0308999999999998E-2</v>
      </c>
      <c r="M32" s="1">
        <f t="shared" si="8"/>
        <v>4.5634999999999998E-7</v>
      </c>
      <c r="N32" s="18">
        <f t="shared" si="8"/>
        <v>-1.7224E-2</v>
      </c>
      <c r="O32">
        <f t="shared" si="8"/>
        <v>0</v>
      </c>
      <c r="P32" s="18">
        <f t="shared" si="8"/>
        <v>6.2337E-3</v>
      </c>
    </row>
    <row r="33" spans="1:16" x14ac:dyDescent="0.25">
      <c r="A33" t="str">
        <f t="shared" ref="A33:P33" si="9">IF(A11=0,0,A11)</f>
        <v>2/7</v>
      </c>
      <c r="B33" s="1">
        <f t="shared" si="9"/>
        <v>-1.0176E-5</v>
      </c>
      <c r="C33" s="1">
        <f t="shared" si="9"/>
        <v>-8.1067000000000002E-5</v>
      </c>
      <c r="D33" s="1">
        <f t="shared" si="9"/>
        <v>-2.5593E-5</v>
      </c>
      <c r="E33" s="1">
        <f t="shared" si="9"/>
        <v>7.2711999999999999E-6</v>
      </c>
      <c r="F33">
        <f t="shared" si="9"/>
        <v>0</v>
      </c>
      <c r="G33">
        <f t="shared" si="9"/>
        <v>0</v>
      </c>
      <c r="H33">
        <f t="shared" si="9"/>
        <v>0</v>
      </c>
      <c r="I33">
        <f t="shared" si="9"/>
        <v>0</v>
      </c>
      <c r="J33" s="1">
        <f t="shared" si="9"/>
        <v>-1.3630999999999999E-6</v>
      </c>
      <c r="K33">
        <f t="shared" si="9"/>
        <v>0</v>
      </c>
      <c r="L33" s="1">
        <f t="shared" si="9"/>
        <v>6.4618999999999999E-5</v>
      </c>
      <c r="M33" s="1">
        <f t="shared" si="9"/>
        <v>3.4847E-7</v>
      </c>
      <c r="N33" s="18">
        <f t="shared" si="9"/>
        <v>-1.1789999999999999E-3</v>
      </c>
      <c r="O33" s="18">
        <f t="shared" si="9"/>
        <v>9.6617999999999999E-3</v>
      </c>
      <c r="P33" s="18">
        <f t="shared" si="9"/>
        <v>-1.225E-3</v>
      </c>
    </row>
    <row r="34" spans="1:16" x14ac:dyDescent="0.25">
      <c r="A34" t="str">
        <f t="shared" ref="A34:P34" si="10">IF(A12=0,0,A12)</f>
        <v>3/7</v>
      </c>
      <c r="B34" s="1">
        <f t="shared" si="10"/>
        <v>3.6500000000000002E-6</v>
      </c>
      <c r="C34" s="1">
        <f t="shared" si="10"/>
        <v>4.8520000000000003E-6</v>
      </c>
      <c r="D34" s="1">
        <f t="shared" si="10"/>
        <v>1.8808999999999999E-5</v>
      </c>
      <c r="E34" s="1">
        <f t="shared" si="10"/>
        <v>-2.3105E-5</v>
      </c>
      <c r="F34">
        <f t="shared" si="10"/>
        <v>0</v>
      </c>
      <c r="G34">
        <f t="shared" si="10"/>
        <v>0</v>
      </c>
      <c r="H34">
        <f t="shared" si="10"/>
        <v>0</v>
      </c>
      <c r="I34">
        <f t="shared" si="10"/>
        <v>0</v>
      </c>
      <c r="J34" s="1">
        <f t="shared" si="10"/>
        <v>3.4058E-8</v>
      </c>
      <c r="K34">
        <f t="shared" si="10"/>
        <v>0</v>
      </c>
      <c r="L34" s="1">
        <f t="shared" si="10"/>
        <v>-9.6011000000000003E-6</v>
      </c>
      <c r="M34" s="1">
        <f t="shared" si="10"/>
        <v>-1.5104999999999999E-7</v>
      </c>
      <c r="N34" s="1">
        <f t="shared" si="10"/>
        <v>-2.3578000000000001E-6</v>
      </c>
      <c r="O34">
        <f t="shared" si="10"/>
        <v>0</v>
      </c>
      <c r="P34" s="1">
        <f t="shared" si="10"/>
        <v>-7.8697000000000002E-6</v>
      </c>
    </row>
    <row r="35" spans="1:16" x14ac:dyDescent="0.25">
      <c r="A35" t="str">
        <f t="shared" ref="A35:P35" si="11">IF(A13=0,0,A13)</f>
        <v>4/7</v>
      </c>
      <c r="B35" s="1">
        <f t="shared" si="11"/>
        <v>3.5136999999999999E-6</v>
      </c>
      <c r="C35" s="1">
        <f t="shared" si="11"/>
        <v>-1.3726E-4</v>
      </c>
      <c r="D35" s="1">
        <f t="shared" si="11"/>
        <v>-6.1774999999999997E-5</v>
      </c>
      <c r="E35" s="1">
        <f t="shared" si="11"/>
        <v>5.1452999999999997E-5</v>
      </c>
      <c r="F35">
        <f t="shared" si="11"/>
        <v>0</v>
      </c>
      <c r="G35">
        <f t="shared" si="11"/>
        <v>0</v>
      </c>
      <c r="H35">
        <f t="shared" si="11"/>
        <v>0</v>
      </c>
      <c r="I35">
        <f t="shared" si="11"/>
        <v>0</v>
      </c>
      <c r="J35" s="1">
        <f t="shared" si="11"/>
        <v>8.0386999999999998E-6</v>
      </c>
      <c r="K35">
        <f t="shared" si="11"/>
        <v>0</v>
      </c>
      <c r="L35" s="1">
        <f t="shared" si="11"/>
        <v>1.1539000000000001E-5</v>
      </c>
      <c r="M35" s="1">
        <f t="shared" si="11"/>
        <v>-9.2630999999999995E-6</v>
      </c>
      <c r="N35" s="1">
        <f t="shared" si="11"/>
        <v>-2.3613000000000002E-6</v>
      </c>
      <c r="O35">
        <f t="shared" si="11"/>
        <v>0</v>
      </c>
      <c r="P35" s="18">
        <f t="shared" si="11"/>
        <v>-1.3611E-4</v>
      </c>
    </row>
    <row r="36" spans="1:16" x14ac:dyDescent="0.25">
      <c r="A36" t="str">
        <f t="shared" ref="A36:P36" si="12">IF(A14=0,0,A14)</f>
        <v>5/7</v>
      </c>
      <c r="B36" s="1">
        <f t="shared" si="12"/>
        <v>1.9174E-5</v>
      </c>
      <c r="C36" s="1">
        <f t="shared" si="12"/>
        <v>1.1283E-5</v>
      </c>
      <c r="D36" s="1">
        <f t="shared" si="12"/>
        <v>-6.2533000000000006E-5</v>
      </c>
      <c r="E36" s="1">
        <f t="shared" si="12"/>
        <v>-2.0137E-5</v>
      </c>
      <c r="F36">
        <f t="shared" si="12"/>
        <v>0</v>
      </c>
      <c r="G36">
        <f t="shared" si="12"/>
        <v>0</v>
      </c>
      <c r="H36">
        <f t="shared" si="12"/>
        <v>0</v>
      </c>
      <c r="I36">
        <f t="shared" si="12"/>
        <v>0</v>
      </c>
      <c r="J36" s="1">
        <f t="shared" si="12"/>
        <v>3.4684000000000001E-6</v>
      </c>
      <c r="K36">
        <f t="shared" si="12"/>
        <v>0</v>
      </c>
      <c r="L36" s="1">
        <f t="shared" si="12"/>
        <v>-9.2111999999999992E-6</v>
      </c>
      <c r="M36" s="1">
        <f t="shared" si="12"/>
        <v>-3.8595000000000001E-6</v>
      </c>
      <c r="N36" s="1">
        <f t="shared" si="12"/>
        <v>-5.1360999999999998E-6</v>
      </c>
      <c r="O36">
        <f t="shared" si="12"/>
        <v>0</v>
      </c>
      <c r="P36" s="1">
        <f t="shared" si="12"/>
        <v>-6.6951000000000003E-5</v>
      </c>
    </row>
    <row r="37" spans="1:16" x14ac:dyDescent="0.25">
      <c r="A37" t="str">
        <f>IF(A15=0,0,A15)</f>
        <v>8/7</v>
      </c>
      <c r="B37" s="1">
        <f t="shared" ref="B37:P37" si="13">IF(B15=0,0,B15)</f>
        <v>-5.5493999999999998E-6</v>
      </c>
      <c r="C37" s="1">
        <f t="shared" si="13"/>
        <v>-2.3187999999999999E-5</v>
      </c>
      <c r="D37" s="1">
        <f t="shared" si="13"/>
        <v>-4.8641999999999999E-5</v>
      </c>
      <c r="E37" s="1">
        <f t="shared" si="13"/>
        <v>4.4428000000000002E-5</v>
      </c>
      <c r="F37">
        <f t="shared" si="13"/>
        <v>0</v>
      </c>
      <c r="G37">
        <f t="shared" si="13"/>
        <v>0</v>
      </c>
      <c r="H37">
        <f t="shared" si="13"/>
        <v>0</v>
      </c>
      <c r="I37">
        <f t="shared" si="13"/>
        <v>0</v>
      </c>
      <c r="J37" s="1">
        <f t="shared" si="13"/>
        <v>6.2229999999999995E-8</v>
      </c>
      <c r="K37">
        <f t="shared" si="13"/>
        <v>0</v>
      </c>
      <c r="L37" s="1">
        <f t="shared" si="13"/>
        <v>5.3899E-5</v>
      </c>
      <c r="M37" s="1">
        <f t="shared" si="13"/>
        <v>-4.0471999999999999E-7</v>
      </c>
      <c r="N37" s="1">
        <f t="shared" si="13"/>
        <v>-1.3424000000000001E-5</v>
      </c>
      <c r="O37">
        <f t="shared" si="13"/>
        <v>0</v>
      </c>
      <c r="P37" s="1">
        <f t="shared" si="13"/>
        <v>7.1806000000000003E-6</v>
      </c>
    </row>
    <row r="38" spans="1:16" x14ac:dyDescent="0.25">
      <c r="A38" t="str">
        <f t="shared" ref="A38:P38" si="14">IF(A16=0,0,A16)</f>
        <v>24/12</v>
      </c>
      <c r="B38" s="1">
        <f t="shared" si="14"/>
        <v>-1.1142999999999999E-8</v>
      </c>
      <c r="C38" s="1">
        <f t="shared" si="14"/>
        <v>1.614E-7</v>
      </c>
      <c r="D38" s="1">
        <f t="shared" si="14"/>
        <v>9.4858000000000005E-9</v>
      </c>
      <c r="E38" s="1">
        <f t="shared" si="14"/>
        <v>-1.0445999999999999E-6</v>
      </c>
      <c r="F38">
        <f t="shared" si="14"/>
        <v>0</v>
      </c>
      <c r="G38">
        <f t="shared" si="14"/>
        <v>0</v>
      </c>
      <c r="H38">
        <f t="shared" si="14"/>
        <v>0</v>
      </c>
      <c r="I38">
        <f t="shared" si="14"/>
        <v>0</v>
      </c>
      <c r="J38" s="1">
        <f t="shared" si="14"/>
        <v>-1.287E-8</v>
      </c>
      <c r="K38">
        <f t="shared" si="14"/>
        <v>0</v>
      </c>
      <c r="L38" s="1">
        <f t="shared" si="14"/>
        <v>9.3793000000000003E-7</v>
      </c>
      <c r="M38" s="1">
        <f t="shared" si="14"/>
        <v>-8.1676999999999994E-9</v>
      </c>
      <c r="N38" s="1">
        <f t="shared" si="14"/>
        <v>-8.5357000000000003E-6</v>
      </c>
      <c r="O38">
        <f t="shared" si="14"/>
        <v>0</v>
      </c>
      <c r="P38" s="1">
        <f t="shared" si="14"/>
        <v>-8.5036999999999996E-6</v>
      </c>
    </row>
    <row r="39" spans="1:16" x14ac:dyDescent="0.25">
      <c r="A39" t="str">
        <f t="shared" ref="A39:P39" si="15">IF(A17=0,0,A17)</f>
        <v>27/12</v>
      </c>
      <c r="B39" s="1">
        <f t="shared" si="15"/>
        <v>8.2650000000000002E-8</v>
      </c>
      <c r="C39" s="1">
        <f t="shared" si="15"/>
        <v>7.1999000000000003E-7</v>
      </c>
      <c r="D39" s="1">
        <f t="shared" si="15"/>
        <v>-1.5367E-7</v>
      </c>
      <c r="E39" s="1">
        <f t="shared" si="15"/>
        <v>-2.1907E-6</v>
      </c>
      <c r="F39">
        <f t="shared" si="15"/>
        <v>0</v>
      </c>
      <c r="G39">
        <f t="shared" si="15"/>
        <v>0</v>
      </c>
      <c r="H39">
        <f t="shared" si="15"/>
        <v>0</v>
      </c>
      <c r="I39">
        <f t="shared" si="15"/>
        <v>0</v>
      </c>
      <c r="J39" s="1">
        <f t="shared" si="15"/>
        <v>2.5258E-8</v>
      </c>
      <c r="K39">
        <f t="shared" si="15"/>
        <v>0</v>
      </c>
      <c r="L39" s="1">
        <f t="shared" si="15"/>
        <v>-6.2216000000000001E-7</v>
      </c>
      <c r="M39" s="1">
        <f t="shared" si="15"/>
        <v>1.05E-8</v>
      </c>
      <c r="N39" s="1">
        <f t="shared" si="15"/>
        <v>-2.5910000000000001E-5</v>
      </c>
      <c r="O39">
        <f t="shared" si="15"/>
        <v>0</v>
      </c>
      <c r="P39" s="1">
        <f t="shared" si="15"/>
        <v>-2.8038000000000002E-5</v>
      </c>
    </row>
    <row r="40" spans="1:16" x14ac:dyDescent="0.25">
      <c r="A40" t="str">
        <f t="shared" ref="A40:P40" si="16">IF(A18=0,0,A18)</f>
        <v>30/12</v>
      </c>
      <c r="B40" s="1">
        <f t="shared" si="16"/>
        <v>-1.7660000000000001E-8</v>
      </c>
      <c r="C40" s="1">
        <f t="shared" si="16"/>
        <v>-9.7889999999999998E-8</v>
      </c>
      <c r="D40" s="1">
        <f t="shared" si="16"/>
        <v>-2.9587000000000001E-7</v>
      </c>
      <c r="E40" s="1">
        <f t="shared" si="16"/>
        <v>-2.1591999999999999E-7</v>
      </c>
      <c r="F40">
        <f t="shared" si="16"/>
        <v>0</v>
      </c>
      <c r="G40">
        <f t="shared" si="16"/>
        <v>0</v>
      </c>
      <c r="H40">
        <f t="shared" si="16"/>
        <v>0</v>
      </c>
      <c r="I40">
        <f t="shared" si="16"/>
        <v>0</v>
      </c>
      <c r="J40" s="1">
        <f t="shared" si="16"/>
        <v>-9.5875999999999994E-9</v>
      </c>
      <c r="K40">
        <f t="shared" si="16"/>
        <v>0</v>
      </c>
      <c r="L40" s="1">
        <f t="shared" si="16"/>
        <v>-1.6166000000000001E-5</v>
      </c>
      <c r="M40" s="1">
        <f t="shared" si="16"/>
        <v>-7.2514E-9</v>
      </c>
      <c r="N40" s="1">
        <f t="shared" si="16"/>
        <v>-2.5791000000000001E-5</v>
      </c>
      <c r="O40">
        <f t="shared" si="16"/>
        <v>0</v>
      </c>
      <c r="P40" s="1">
        <f t="shared" si="16"/>
        <v>-4.2601000000000001E-5</v>
      </c>
    </row>
    <row r="41" spans="1:16" x14ac:dyDescent="0.25">
      <c r="A41" t="str">
        <f t="shared" ref="A41:P41" si="17">IF(A19=0,0,A19)</f>
        <v>31/12</v>
      </c>
      <c r="B41" s="1">
        <f t="shared" si="17"/>
        <v>-3.0277000000000002E-9</v>
      </c>
      <c r="C41" s="1">
        <f t="shared" si="17"/>
        <v>1.1558000000000001E-7</v>
      </c>
      <c r="D41" s="1">
        <f t="shared" si="17"/>
        <v>3.8150999999999998E-7</v>
      </c>
      <c r="E41" s="1">
        <f t="shared" si="17"/>
        <v>6.1648999999999998E-7</v>
      </c>
      <c r="F41">
        <f t="shared" si="17"/>
        <v>0</v>
      </c>
      <c r="G41">
        <f t="shared" si="17"/>
        <v>0</v>
      </c>
      <c r="H41">
        <f t="shared" si="17"/>
        <v>0</v>
      </c>
      <c r="I41">
        <f t="shared" si="17"/>
        <v>0</v>
      </c>
      <c r="J41" s="1">
        <f t="shared" si="17"/>
        <v>1.6773000000000001E-8</v>
      </c>
      <c r="K41">
        <f t="shared" si="17"/>
        <v>0</v>
      </c>
      <c r="L41" s="1">
        <f t="shared" si="17"/>
        <v>-8.8239E-8</v>
      </c>
      <c r="M41" s="1">
        <f t="shared" si="17"/>
        <v>-1.5615000000000001E-8</v>
      </c>
      <c r="N41" s="1">
        <f t="shared" si="17"/>
        <v>-6.4732000000000001E-6</v>
      </c>
      <c r="O41">
        <f t="shared" si="17"/>
        <v>0</v>
      </c>
      <c r="P41" s="1">
        <f t="shared" si="17"/>
        <v>-5.4496999999999997E-6</v>
      </c>
    </row>
    <row r="42" spans="1:16" x14ac:dyDescent="0.25">
      <c r="A42" t="str">
        <f t="shared" ref="A42:P42" si="18">IF(A20=0,0,A20)</f>
        <v>2/1</v>
      </c>
      <c r="B42" s="1">
        <f t="shared" si="18"/>
        <v>6.3810999999999998E-9</v>
      </c>
      <c r="C42" s="1">
        <f t="shared" si="18"/>
        <v>-1.4215000000000001E-7</v>
      </c>
      <c r="D42" s="1">
        <f t="shared" si="18"/>
        <v>-3.4002000000000002E-8</v>
      </c>
      <c r="E42" s="1">
        <f t="shared" si="18"/>
        <v>-2.4490999999999999E-7</v>
      </c>
      <c r="F42">
        <f t="shared" si="18"/>
        <v>0</v>
      </c>
      <c r="G42">
        <f t="shared" si="18"/>
        <v>0</v>
      </c>
      <c r="H42">
        <f t="shared" si="18"/>
        <v>0</v>
      </c>
      <c r="I42">
        <f t="shared" si="18"/>
        <v>0</v>
      </c>
      <c r="J42" s="1">
        <f t="shared" si="18"/>
        <v>1.0837999999999999E-8</v>
      </c>
      <c r="K42">
        <f t="shared" si="18"/>
        <v>0</v>
      </c>
      <c r="L42" s="1">
        <f t="shared" si="18"/>
        <v>-9.4150000000000001E-7</v>
      </c>
      <c r="M42" s="1">
        <f t="shared" si="18"/>
        <v>-4.0560999999999997E-9</v>
      </c>
      <c r="N42" s="1">
        <f t="shared" si="18"/>
        <v>-1.3259E-5</v>
      </c>
      <c r="O42">
        <f t="shared" si="18"/>
        <v>0</v>
      </c>
      <c r="P42" s="1">
        <f t="shared" si="18"/>
        <v>-1.4608E-5</v>
      </c>
    </row>
    <row r="43" spans="1:16" x14ac:dyDescent="0.25">
      <c r="A43" t="str">
        <f t="shared" ref="A43:P43" si="19">IF(A21=0,0,A21)</f>
        <v>3/1</v>
      </c>
      <c r="B43" s="1">
        <f t="shared" si="19"/>
        <v>-1.0426999999999999E-9</v>
      </c>
      <c r="C43" s="1">
        <f t="shared" si="19"/>
        <v>-9.4033999999999994E-8</v>
      </c>
      <c r="D43" s="1">
        <f t="shared" si="19"/>
        <v>-7.7346999999999998E-8</v>
      </c>
      <c r="E43" s="1">
        <f t="shared" si="19"/>
        <v>1.0984E-7</v>
      </c>
      <c r="F43">
        <f t="shared" si="19"/>
        <v>0</v>
      </c>
      <c r="G43">
        <f t="shared" si="19"/>
        <v>0</v>
      </c>
      <c r="H43">
        <f t="shared" si="19"/>
        <v>0</v>
      </c>
      <c r="I43">
        <f t="shared" si="19"/>
        <v>0</v>
      </c>
      <c r="J43" s="1">
        <f t="shared" si="19"/>
        <v>9.0387999999999998E-10</v>
      </c>
      <c r="K43">
        <f t="shared" si="19"/>
        <v>0</v>
      </c>
      <c r="L43" s="1">
        <f t="shared" si="19"/>
        <v>-1.0835000000000001E-6</v>
      </c>
      <c r="M43" s="1">
        <f t="shared" si="19"/>
        <v>-7.3276999999999998E-9</v>
      </c>
      <c r="N43" s="1">
        <f t="shared" si="19"/>
        <v>-6.2957999999999999E-6</v>
      </c>
      <c r="O43">
        <f t="shared" si="19"/>
        <v>0</v>
      </c>
      <c r="P43" s="1">
        <f t="shared" si="19"/>
        <v>-7.4483000000000003E-6</v>
      </c>
    </row>
    <row r="44" spans="1:16" x14ac:dyDescent="0.25">
      <c r="A44" t="str">
        <f>IF(A22=0,0,A22)</f>
        <v>6/1</v>
      </c>
      <c r="B44">
        <f t="shared" ref="B44:P44" si="20">IF(B22=0,0,B22)</f>
        <v>0</v>
      </c>
      <c r="C44">
        <f t="shared" si="20"/>
        <v>0</v>
      </c>
      <c r="D44">
        <f t="shared" si="20"/>
        <v>0</v>
      </c>
      <c r="E44">
        <f t="shared" si="20"/>
        <v>0</v>
      </c>
      <c r="F44">
        <f t="shared" si="20"/>
        <v>0</v>
      </c>
      <c r="G44">
        <f t="shared" si="20"/>
        <v>0</v>
      </c>
      <c r="H44">
        <f t="shared" si="20"/>
        <v>0</v>
      </c>
      <c r="I44">
        <f t="shared" si="20"/>
        <v>0</v>
      </c>
      <c r="J44">
        <f t="shared" si="20"/>
        <v>0</v>
      </c>
      <c r="K44">
        <f t="shared" si="20"/>
        <v>0</v>
      </c>
      <c r="L44">
        <f t="shared" si="20"/>
        <v>0</v>
      </c>
      <c r="M44">
        <f t="shared" si="20"/>
        <v>0</v>
      </c>
      <c r="N44" s="1">
        <f t="shared" si="20"/>
        <v>-1.7686E-5</v>
      </c>
      <c r="O44">
        <f t="shared" si="20"/>
        <v>0</v>
      </c>
      <c r="P44" s="1">
        <f t="shared" si="20"/>
        <v>-1.7686E-5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23E4A-BB5B-4F31-8051-471865C20DD1}">
  <dimension ref="A1:S36"/>
  <sheetViews>
    <sheetView workbookViewId="0">
      <selection activeCell="A2" sqref="A2:A36"/>
    </sheetView>
  </sheetViews>
  <sheetFormatPr defaultRowHeight="15" x14ac:dyDescent="0.25"/>
  <cols>
    <col min="1" max="1" width="11.85546875" bestFit="1" customWidth="1"/>
    <col min="2" max="13" width="9.42578125" bestFit="1" customWidth="1"/>
    <col min="14" max="14" width="10.28515625" bestFit="1" customWidth="1"/>
    <col min="15" max="15" width="9.42578125" bestFit="1" customWidth="1"/>
    <col min="16" max="16" width="10.28515625" bestFit="1" customWidth="1"/>
  </cols>
  <sheetData>
    <row r="1" spans="1:19" x14ac:dyDescent="0.25">
      <c r="A1" s="3" t="s">
        <v>35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4" t="s">
        <v>25</v>
      </c>
      <c r="H1" s="4" t="s">
        <v>26</v>
      </c>
      <c r="I1" s="4" t="s">
        <v>27</v>
      </c>
      <c r="J1" s="4" t="s">
        <v>28</v>
      </c>
      <c r="K1" s="4" t="s">
        <v>29</v>
      </c>
      <c r="L1" s="4" t="s">
        <v>30</v>
      </c>
      <c r="M1" s="4" t="s">
        <v>31</v>
      </c>
      <c r="N1" s="4" t="s">
        <v>32</v>
      </c>
      <c r="O1" s="4" t="s">
        <v>33</v>
      </c>
      <c r="P1" s="5" t="s">
        <v>34</v>
      </c>
    </row>
    <row r="2" spans="1:19" x14ac:dyDescent="0.25">
      <c r="A2" s="6" t="s">
        <v>36</v>
      </c>
      <c r="B2" s="19">
        <v>6.2572938458268598E-2</v>
      </c>
      <c r="C2" s="19">
        <v>0.45513973858835499</v>
      </c>
      <c r="D2" s="19">
        <v>0.128782260722271</v>
      </c>
      <c r="E2" s="19">
        <v>-6.1482617360605098E-2</v>
      </c>
      <c r="F2" s="19">
        <v>6.4504526363795003E-4</v>
      </c>
      <c r="G2" s="19">
        <v>-8.0314126276699403E-3</v>
      </c>
      <c r="H2" s="19">
        <v>-1.0244456881633701E-2</v>
      </c>
      <c r="I2" s="19">
        <v>-5.4675924000440398E-2</v>
      </c>
      <c r="J2" s="19">
        <v>-5.0240092857294701E-4</v>
      </c>
      <c r="K2" s="19">
        <v>4.7281617717517002E-2</v>
      </c>
      <c r="L2" s="19">
        <v>-3.08154016166571E-2</v>
      </c>
      <c r="M2" s="19">
        <v>-1.3932206574831E-4</v>
      </c>
      <c r="N2" s="19">
        <v>-0.40509050089392101</v>
      </c>
      <c r="O2" s="19">
        <v>9.6617865970216599E-3</v>
      </c>
      <c r="P2" s="20">
        <v>0.1234395643748</v>
      </c>
      <c r="Q2" s="2"/>
    </row>
    <row r="3" spans="1:19" x14ac:dyDescent="0.25">
      <c r="A3" s="6" t="s">
        <v>37</v>
      </c>
      <c r="B3" s="19">
        <v>0.42287134541336802</v>
      </c>
      <c r="C3" s="19">
        <v>1.09211397512465</v>
      </c>
      <c r="D3" s="19">
        <v>0.20518281981634201</v>
      </c>
      <c r="E3" s="19">
        <v>-0.17365692092409901</v>
      </c>
      <c r="F3" s="19">
        <v>-6.4309455131406797E-3</v>
      </c>
      <c r="G3" s="19">
        <v>-9.3645657639556096E-2</v>
      </c>
      <c r="H3" s="19">
        <v>9.0515920356082497E-3</v>
      </c>
      <c r="I3" s="19">
        <v>7.4796436478466705E-2</v>
      </c>
      <c r="J3" s="19">
        <v>-1.2463488611641199E-2</v>
      </c>
      <c r="K3" s="19">
        <v>0.14669769094874999</v>
      </c>
      <c r="L3" s="19">
        <v>-0.13322321379531399</v>
      </c>
      <c r="M3" s="19">
        <v>-8.5325835276917202E-4</v>
      </c>
      <c r="N3" s="19">
        <v>-2.62211965896743</v>
      </c>
      <c r="O3" s="19">
        <v>-7.0179283986761196E-2</v>
      </c>
      <c r="P3" s="20">
        <v>-1.09167928398676</v>
      </c>
      <c r="Q3" s="2"/>
      <c r="R3" t="s">
        <v>63</v>
      </c>
      <c r="S3" t="s">
        <v>84</v>
      </c>
    </row>
    <row r="4" spans="1:19" x14ac:dyDescent="0.25">
      <c r="A4" s="6" t="s">
        <v>38</v>
      </c>
      <c r="B4" s="19">
        <v>-4.5751474947948602E-2</v>
      </c>
      <c r="C4" s="19">
        <v>-0.13957164113411899</v>
      </c>
      <c r="D4" s="19">
        <v>-0.70569665191656195</v>
      </c>
      <c r="E4" s="19">
        <v>0.68945976266291897</v>
      </c>
      <c r="F4" s="19">
        <v>-1.8227288242590602E-2</v>
      </c>
      <c r="G4" s="19">
        <v>6.6877085979243106E-2</v>
      </c>
      <c r="H4" s="19">
        <v>-0.25741936235915702</v>
      </c>
      <c r="I4" s="19">
        <v>0.55685637113783704</v>
      </c>
      <c r="J4" s="19">
        <v>5.8385481172174999E-2</v>
      </c>
      <c r="K4" s="19">
        <v>-0.38967602424900999</v>
      </c>
      <c r="L4" s="19">
        <v>0.23528049055160299</v>
      </c>
      <c r="M4" s="19">
        <v>3.3903402394244901E-3</v>
      </c>
      <c r="N4" s="19">
        <v>7.0597272923358503</v>
      </c>
      <c r="O4" s="19">
        <v>-6.9328825674106601E-2</v>
      </c>
      <c r="P4" s="20">
        <v>7.1136343812296596</v>
      </c>
      <c r="Q4" s="2"/>
    </row>
    <row r="5" spans="1:19" x14ac:dyDescent="0.25">
      <c r="A5" s="6" t="s">
        <v>39</v>
      </c>
      <c r="B5" s="19">
        <v>-1.9602714835252699</v>
      </c>
      <c r="C5" s="19">
        <v>-1.9902316140879399</v>
      </c>
      <c r="D5" s="19">
        <v>0.33801933061735601</v>
      </c>
      <c r="E5" s="19">
        <v>-1.1606909252539901</v>
      </c>
      <c r="F5" s="19">
        <v>0.136167038418197</v>
      </c>
      <c r="G5" s="19">
        <v>0.304608950806107</v>
      </c>
      <c r="H5" s="19">
        <v>0.32520393729728703</v>
      </c>
      <c r="I5" s="19">
        <v>-1.0534791548797799</v>
      </c>
      <c r="J5" s="19">
        <v>-0.157211672088541</v>
      </c>
      <c r="K5" s="19">
        <v>0.56422694360728798</v>
      </c>
      <c r="L5" s="19">
        <v>-0.20779483241143801</v>
      </c>
      <c r="M5" s="19">
        <v>-9.1537030908702601E-3</v>
      </c>
      <c r="N5" s="19">
        <v>-14.424218024172999</v>
      </c>
      <c r="O5" s="19">
        <v>-5.4936319875708899E-2</v>
      </c>
      <c r="P5" s="20">
        <v>-19.2948252087646</v>
      </c>
      <c r="Q5" s="2"/>
    </row>
    <row r="6" spans="1:19" x14ac:dyDescent="0.25">
      <c r="A6" s="6" t="s">
        <v>40</v>
      </c>
      <c r="B6" s="19">
        <v>6.6409296723108397</v>
      </c>
      <c r="C6" s="19">
        <v>4.4922020779914602</v>
      </c>
      <c r="D6" s="19">
        <v>0.24763963204228101</v>
      </c>
      <c r="E6" s="19">
        <v>0.78048224385973797</v>
      </c>
      <c r="F6" s="19">
        <v>-0.19714285258929301</v>
      </c>
      <c r="G6" s="19">
        <v>-0.73673085402025396</v>
      </c>
      <c r="H6" s="19">
        <v>-0.101549940266389</v>
      </c>
      <c r="I6" s="19">
        <v>2.00315766035339</v>
      </c>
      <c r="J6" s="19">
        <v>0.33056610755862098</v>
      </c>
      <c r="K6" s="19">
        <v>-0.19720979181609299</v>
      </c>
      <c r="L6" s="19">
        <v>0.197770800294471</v>
      </c>
      <c r="M6" s="19">
        <v>1.50810183003608E-2</v>
      </c>
      <c r="N6" s="19">
        <v>24.2951108552143</v>
      </c>
      <c r="O6" s="19">
        <v>-5.8695518122375799E-2</v>
      </c>
      <c r="P6" s="20">
        <v>37.770306629233403</v>
      </c>
      <c r="Q6" s="2"/>
    </row>
    <row r="7" spans="1:19" x14ac:dyDescent="0.25">
      <c r="A7" s="6" t="s">
        <v>41</v>
      </c>
      <c r="B7" s="19">
        <v>13.5884484081175</v>
      </c>
      <c r="C7" s="19">
        <v>5.3099240627953499</v>
      </c>
      <c r="D7" s="19">
        <v>1.07521593775687</v>
      </c>
      <c r="E7" s="19">
        <v>1.1649176540297099</v>
      </c>
      <c r="F7" s="19">
        <v>-0.152570454134659</v>
      </c>
      <c r="G7" s="19">
        <v>-0.93374842272379299</v>
      </c>
      <c r="H7" s="19">
        <v>0.15532060655702901</v>
      </c>
      <c r="I7" s="19">
        <v>2.9597513398706599</v>
      </c>
      <c r="J7" s="19">
        <v>0.60594939357816402</v>
      </c>
      <c r="K7" s="19">
        <v>-0.18345916273987201</v>
      </c>
      <c r="L7" s="19">
        <v>0.354950628787009</v>
      </c>
      <c r="M7" s="19">
        <v>8.4503194197556204E-3</v>
      </c>
      <c r="N7" s="19">
        <v>36.220076633333598</v>
      </c>
      <c r="O7" s="19">
        <v>-2.3754722424987901E-2</v>
      </c>
      <c r="P7" s="20">
        <v>60.173226944647098</v>
      </c>
      <c r="Q7" s="2"/>
    </row>
    <row r="8" spans="1:19" x14ac:dyDescent="0.25">
      <c r="A8" s="6" t="s">
        <v>42</v>
      </c>
      <c r="B8" s="19">
        <v>-21.590280626808799</v>
      </c>
      <c r="C8" s="19">
        <v>-6.5083935167786402</v>
      </c>
      <c r="D8" s="19">
        <v>-1.76354370097515</v>
      </c>
      <c r="E8" s="19">
        <v>-0.99252445456529703</v>
      </c>
      <c r="F8" s="19">
        <v>1.55756320328171E-2</v>
      </c>
      <c r="G8" s="19">
        <v>0.89956297888101799</v>
      </c>
      <c r="H8" s="19">
        <v>-0.48653423048055799</v>
      </c>
      <c r="I8" s="19">
        <v>-3.3097528477706999</v>
      </c>
      <c r="J8" s="19">
        <v>-1.0351345966254</v>
      </c>
      <c r="K8" s="19">
        <v>0.95082514699097898</v>
      </c>
      <c r="L8" s="19">
        <v>-0.21589342426341701</v>
      </c>
      <c r="M8" s="19">
        <v>3.1574857766524397E-2</v>
      </c>
      <c r="N8" s="19">
        <v>-51.286853373098403</v>
      </c>
      <c r="O8" s="19">
        <v>4.5322288749402001E-2</v>
      </c>
      <c r="P8" s="20">
        <v>-85.2913721556951</v>
      </c>
      <c r="Q8" s="2"/>
    </row>
    <row r="9" spans="1:19" x14ac:dyDescent="0.25">
      <c r="A9" s="6" t="s">
        <v>43</v>
      </c>
      <c r="B9" s="19">
        <v>30.880915801482399</v>
      </c>
      <c r="C9" s="19">
        <v>8.9151969736117405</v>
      </c>
      <c r="D9" s="19">
        <v>1.69139869741412</v>
      </c>
      <c r="E9" s="19">
        <v>0.19289860906289799</v>
      </c>
      <c r="F9" s="19">
        <v>0.23513479462751499</v>
      </c>
      <c r="G9" s="19">
        <v>-0.44054018240854098</v>
      </c>
      <c r="H9" s="19">
        <v>0.69235391877795605</v>
      </c>
      <c r="I9" s="19">
        <v>3.6015708688065602</v>
      </c>
      <c r="J9" s="19">
        <v>1.6834788579384301</v>
      </c>
      <c r="K9" s="19">
        <v>-0.88687197073284096</v>
      </c>
      <c r="L9" s="19">
        <v>0.14026827278232201</v>
      </c>
      <c r="M9" s="19">
        <v>-0.13044338517892201</v>
      </c>
      <c r="N9" s="19">
        <v>67.354483935944799</v>
      </c>
      <c r="O9" s="19">
        <v>5.2970593370306601E-2</v>
      </c>
      <c r="P9" s="20">
        <v>113.929845192128</v>
      </c>
      <c r="Q9" s="2"/>
    </row>
    <row r="10" spans="1:19" ht="15.75" thickBot="1" x14ac:dyDescent="0.3">
      <c r="A10" s="8" t="s">
        <v>44</v>
      </c>
      <c r="B10" s="21">
        <v>42.884604562070201</v>
      </c>
      <c r="C10" s="21">
        <v>10.224543217969201</v>
      </c>
      <c r="D10" s="21">
        <v>1.03116860496072</v>
      </c>
      <c r="E10" s="21">
        <v>5.6868473427935003E-2</v>
      </c>
      <c r="F10" s="21">
        <v>0.63249473859799599</v>
      </c>
      <c r="G10" s="21">
        <v>0.43006251638638299</v>
      </c>
      <c r="H10" s="21">
        <v>0.55786846121600897</v>
      </c>
      <c r="I10" s="21">
        <v>3.7960967681313198</v>
      </c>
      <c r="J10" s="21">
        <v>2.6386373087433701</v>
      </c>
      <c r="K10" s="21">
        <v>-0.91554697488689396</v>
      </c>
      <c r="L10" s="21">
        <v>0.27907955612238999</v>
      </c>
      <c r="M10" s="21">
        <v>-0.31712840933762898</v>
      </c>
      <c r="N10" s="21">
        <v>84.068495272256598</v>
      </c>
      <c r="O10" s="21">
        <v>5.2970593370306601E-2</v>
      </c>
      <c r="P10" s="22">
        <v>145.36724409565801</v>
      </c>
      <c r="Q10" s="2"/>
    </row>
    <row r="11" spans="1:19" x14ac:dyDescent="0.25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</row>
    <row r="12" spans="1:19" x14ac:dyDescent="0.25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spans="1:19" ht="15.75" thickBot="1" x14ac:dyDescent="0.3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1:19" x14ac:dyDescent="0.25">
      <c r="A14" s="3" t="s">
        <v>35</v>
      </c>
      <c r="B14" s="23" t="s">
        <v>20</v>
      </c>
      <c r="C14" s="23" t="s">
        <v>21</v>
      </c>
      <c r="D14" s="23" t="s">
        <v>22</v>
      </c>
      <c r="E14" s="23" t="s">
        <v>23</v>
      </c>
      <c r="F14" s="23" t="s">
        <v>24</v>
      </c>
      <c r="G14" s="23" t="s">
        <v>25</v>
      </c>
      <c r="H14" s="23" t="s">
        <v>26</v>
      </c>
      <c r="I14" s="23" t="s">
        <v>27</v>
      </c>
      <c r="J14" s="23" t="s">
        <v>28</v>
      </c>
      <c r="K14" s="23" t="s">
        <v>29</v>
      </c>
      <c r="L14" s="23" t="s">
        <v>30</v>
      </c>
      <c r="M14" s="23" t="s">
        <v>31</v>
      </c>
      <c r="N14" s="23" t="s">
        <v>32</v>
      </c>
      <c r="O14" s="23" t="s">
        <v>33</v>
      </c>
      <c r="P14" s="24" t="s">
        <v>34</v>
      </c>
    </row>
    <row r="15" spans="1:19" x14ac:dyDescent="0.25">
      <c r="A15" s="6" t="s">
        <v>75</v>
      </c>
      <c r="B15" s="19">
        <v>0.23613304684816799</v>
      </c>
      <c r="C15" s="19">
        <v>0.764918965115295</v>
      </c>
      <c r="D15" s="19">
        <v>-0.46279907933739001</v>
      </c>
      <c r="E15" s="19">
        <v>-0.41061463789809199</v>
      </c>
      <c r="F15" s="19">
        <v>-3.5539797603742801E-3</v>
      </c>
      <c r="G15" s="19">
        <v>-8.5030076032548106E-3</v>
      </c>
      <c r="H15" s="19">
        <v>-2.47446920970906E-3</v>
      </c>
      <c r="I15" s="19">
        <v>6.1712513235707901E-2</v>
      </c>
      <c r="J15" s="19">
        <v>3.3537765246915898E-4</v>
      </c>
      <c r="K15" s="19">
        <v>0.25743511492238502</v>
      </c>
      <c r="L15" s="19">
        <v>-0.13134373158801299</v>
      </c>
      <c r="M15" s="19">
        <v>1.1264204362830799E-4</v>
      </c>
      <c r="N15" s="19">
        <v>-0.44102283470442699</v>
      </c>
      <c r="O15" s="19">
        <v>2.0859197163929401E-3</v>
      </c>
      <c r="P15" s="20">
        <v>-0.139664080283607</v>
      </c>
    </row>
    <row r="16" spans="1:19" x14ac:dyDescent="0.25">
      <c r="A16" s="6" t="s">
        <v>76</v>
      </c>
      <c r="B16" s="19">
        <v>-1.6686555748299701</v>
      </c>
      <c r="C16" s="19">
        <v>-5.33077086632193</v>
      </c>
      <c r="D16" s="19">
        <v>1.9052281617303299</v>
      </c>
      <c r="E16" s="19">
        <v>3.7614555623927899</v>
      </c>
      <c r="F16" s="19">
        <v>1.13168089526543E-2</v>
      </c>
      <c r="G16" s="19">
        <v>3.7557094922094802E-2</v>
      </c>
      <c r="H16" s="19">
        <v>9.8556967185033702E-4</v>
      </c>
      <c r="I16" s="19">
        <v>0.24801856830114499</v>
      </c>
      <c r="J16" s="19">
        <v>2.52663790157004E-3</v>
      </c>
      <c r="K16" s="19">
        <v>-7.1876227760791195E-2</v>
      </c>
      <c r="L16" s="19">
        <v>0.52883534601065596</v>
      </c>
      <c r="M16" s="19">
        <v>-7.9376114931327098E-4</v>
      </c>
      <c r="N16" s="19">
        <v>2.9305707342546099</v>
      </c>
      <c r="O16" s="19">
        <v>3.2547237020931199E-3</v>
      </c>
      <c r="P16" s="20">
        <v>2.3543980540756899</v>
      </c>
      <c r="R16" t="s">
        <v>64</v>
      </c>
      <c r="S16" t="s">
        <v>84</v>
      </c>
    </row>
    <row r="17" spans="1:19" x14ac:dyDescent="0.25">
      <c r="A17" s="6" t="s">
        <v>77</v>
      </c>
      <c r="B17" s="19">
        <v>-4.2155538253250704</v>
      </c>
      <c r="C17" s="19">
        <v>-12.516337218020301</v>
      </c>
      <c r="D17" s="19">
        <v>0.15351397078229401</v>
      </c>
      <c r="E17" s="19">
        <v>5.6959142303872001</v>
      </c>
      <c r="F17" s="19">
        <v>-7.5072931477044802E-2</v>
      </c>
      <c r="G17" s="19">
        <v>-0.109833314878543</v>
      </c>
      <c r="H17" s="19">
        <v>-9.8575874991833706E-2</v>
      </c>
      <c r="I17" s="19">
        <v>1.03269331539418</v>
      </c>
      <c r="J17" s="19">
        <v>3.06026994630638E-2</v>
      </c>
      <c r="K17" s="19">
        <v>-5.7389465126067997E-2</v>
      </c>
      <c r="L17" s="19">
        <v>-0.21766371028604201</v>
      </c>
      <c r="M17" s="19">
        <v>-1.4259178998245301E-3</v>
      </c>
      <c r="N17" s="19">
        <v>16.8670527732849</v>
      </c>
      <c r="O17" s="19">
        <v>1.5357213137529E-2</v>
      </c>
      <c r="P17" s="20">
        <v>6.4879247313069097</v>
      </c>
    </row>
    <row r="18" spans="1:19" x14ac:dyDescent="0.25">
      <c r="A18" s="6" t="s">
        <v>78</v>
      </c>
      <c r="B18" s="19">
        <v>-7.2140105849503904</v>
      </c>
      <c r="C18" s="19">
        <v>-17.939092767802901</v>
      </c>
      <c r="D18" s="19">
        <v>-4.0281240575304604</v>
      </c>
      <c r="E18" s="19">
        <v>-0.60679917086594004</v>
      </c>
      <c r="F18" s="19">
        <v>-0.177100876421388</v>
      </c>
      <c r="G18" s="19">
        <v>-0.24365925869473201</v>
      </c>
      <c r="H18" s="19">
        <v>-0.181364624700278</v>
      </c>
      <c r="I18" s="19">
        <v>-0.76620649893181703</v>
      </c>
      <c r="J18" s="19">
        <v>0.19664756720624299</v>
      </c>
      <c r="K18" s="19">
        <v>-0.122011339442281</v>
      </c>
      <c r="L18" s="19">
        <v>-0.54961096740280302</v>
      </c>
      <c r="M18" s="19">
        <v>8.7896868351177099E-4</v>
      </c>
      <c r="N18" s="19">
        <v>42.636607843669097</v>
      </c>
      <c r="O18" s="19">
        <v>-6.1192328157864103E-3</v>
      </c>
      <c r="P18" s="20">
        <v>11.006154232815801</v>
      </c>
    </row>
    <row r="19" spans="1:19" x14ac:dyDescent="0.25">
      <c r="A19" s="6" t="s">
        <v>79</v>
      </c>
      <c r="B19" s="19">
        <v>9.2913302302193603</v>
      </c>
      <c r="C19" s="19">
        <v>24.533736019601701</v>
      </c>
      <c r="D19" s="19">
        <v>9.3456688054726094</v>
      </c>
      <c r="E19" s="19">
        <v>5.3923513191414498</v>
      </c>
      <c r="F19" s="19">
        <v>0.27804552095715201</v>
      </c>
      <c r="G19" s="19">
        <v>8.9884802641831199E-3</v>
      </c>
      <c r="H19" s="19">
        <v>0.189661562581662</v>
      </c>
      <c r="I19" s="19">
        <v>1.27329570701237</v>
      </c>
      <c r="J19" s="19">
        <v>-0.65158311844040795</v>
      </c>
      <c r="K19" s="19">
        <v>2.7283535728287199E-2</v>
      </c>
      <c r="L19" s="19">
        <v>1.38536095778379</v>
      </c>
      <c r="M19" s="19">
        <v>-9.3004567167413992E-3</v>
      </c>
      <c r="N19" s="19">
        <v>-67.275694959184605</v>
      </c>
      <c r="O19" s="19">
        <v>2.11324933099164E-2</v>
      </c>
      <c r="P19" s="20">
        <v>-16.210856395579</v>
      </c>
    </row>
    <row r="20" spans="1:19" x14ac:dyDescent="0.25">
      <c r="A20" s="6" t="s">
        <v>80</v>
      </c>
      <c r="B20" s="19">
        <v>9.8463719309685391</v>
      </c>
      <c r="C20" s="19">
        <v>35.237517517396803</v>
      </c>
      <c r="D20" s="19">
        <v>16.071353180452501</v>
      </c>
      <c r="E20" s="19">
        <v>5.5817717121974404</v>
      </c>
      <c r="F20" s="19">
        <v>0.65227216620052397</v>
      </c>
      <c r="G20" s="19">
        <v>-0.35462440141750001</v>
      </c>
      <c r="H20" s="19">
        <v>0.22326856563338299</v>
      </c>
      <c r="I20" s="19">
        <v>1.86448841027603</v>
      </c>
      <c r="J20" s="19">
        <v>-1.4079038836440501</v>
      </c>
      <c r="K20" s="19">
        <v>-0.14359209763343</v>
      </c>
      <c r="L20" s="19">
        <v>3.3128913402417499</v>
      </c>
      <c r="M20" s="19">
        <v>-2.2947718723337701E-2</v>
      </c>
      <c r="N20" s="19">
        <v>-88.0820846252644</v>
      </c>
      <c r="O20" s="19">
        <v>-0.33757484776046598</v>
      </c>
      <c r="P20" s="20">
        <v>-17.221217903316099</v>
      </c>
    </row>
    <row r="21" spans="1:19" x14ac:dyDescent="0.25">
      <c r="A21" s="6" t="s">
        <v>81</v>
      </c>
      <c r="B21" s="19">
        <v>-10.1546409742342</v>
      </c>
      <c r="C21" s="19">
        <v>-44.995336300923803</v>
      </c>
      <c r="D21" s="19">
        <v>-20.7359213204012</v>
      </c>
      <c r="E21" s="19">
        <v>-3.8813508852694998</v>
      </c>
      <c r="F21" s="19">
        <v>-1.2780936330491901</v>
      </c>
      <c r="G21" s="19">
        <v>0.62843035468775998</v>
      </c>
      <c r="H21" s="19">
        <v>-0.11755600586963399</v>
      </c>
      <c r="I21" s="19">
        <v>-1.7779824919234299</v>
      </c>
      <c r="J21" s="19">
        <v>2.4564173928807702</v>
      </c>
      <c r="K21" s="19">
        <v>9.9959935002274902E-2</v>
      </c>
      <c r="L21" s="19">
        <v>-2.1512883752773702</v>
      </c>
      <c r="M21" s="19">
        <v>3.68012314461744E-2</v>
      </c>
      <c r="N21" s="19">
        <v>101.441514729796</v>
      </c>
      <c r="O21" s="19">
        <v>-0.59857115686446105</v>
      </c>
      <c r="P21" s="20">
        <v>19.5709536568644</v>
      </c>
    </row>
    <row r="22" spans="1:19" x14ac:dyDescent="0.25">
      <c r="A22" s="6" t="s">
        <v>82</v>
      </c>
      <c r="B22" s="19">
        <v>10.669721199795999</v>
      </c>
      <c r="C22" s="19">
        <v>44.466854424164097</v>
      </c>
      <c r="D22" s="19">
        <v>15.5892899251144</v>
      </c>
      <c r="E22" s="19">
        <v>-3.5636617317581898</v>
      </c>
      <c r="F22" s="19">
        <v>1.99890979233786</v>
      </c>
      <c r="G22" s="19">
        <v>-0.78750444436882805</v>
      </c>
      <c r="H22" s="19">
        <v>2.37365498138838E-2</v>
      </c>
      <c r="I22" s="19">
        <v>2.3563853174513998</v>
      </c>
      <c r="J22" s="19">
        <v>-3.8265285971009502</v>
      </c>
      <c r="K22" s="19">
        <v>-0.26294380606171303</v>
      </c>
      <c r="L22" s="19">
        <v>-2.6353422030437601</v>
      </c>
      <c r="M22" s="19">
        <v>-3.6295181231476403E-2</v>
      </c>
      <c r="N22" s="19">
        <v>-103.8465756069</v>
      </c>
      <c r="O22" s="19">
        <v>-0.93532188367237601</v>
      </c>
      <c r="P22" s="20">
        <v>-39.8539543617877</v>
      </c>
    </row>
    <row r="23" spans="1:19" ht="15.75" thickBot="1" x14ac:dyDescent="0.3">
      <c r="A23" s="6" t="s">
        <v>83</v>
      </c>
      <c r="B23" s="21">
        <v>-9.7690583355212404</v>
      </c>
      <c r="C23" s="21">
        <v>-35.193300337671197</v>
      </c>
      <c r="D23" s="21">
        <v>-2.7979403734641801</v>
      </c>
      <c r="E23" s="21">
        <v>6.7563720602310502</v>
      </c>
      <c r="F23" s="21">
        <v>-2.5577965719002802</v>
      </c>
      <c r="G23" s="21">
        <v>0.94330687710544203</v>
      </c>
      <c r="H23" s="21">
        <v>3.86332381745371E-2</v>
      </c>
      <c r="I23" s="21">
        <v>-2.1290461704789601</v>
      </c>
      <c r="J23" s="21">
        <v>5.5865219236112704</v>
      </c>
      <c r="K23" s="21">
        <v>0.36230454151112201</v>
      </c>
      <c r="L23" s="21">
        <v>-0.26758443120442299</v>
      </c>
      <c r="M23" s="21">
        <v>-4.1593842717347297E-3</v>
      </c>
      <c r="N23" s="21">
        <v>108.498262149006</v>
      </c>
      <c r="O23" s="21">
        <v>-0.93532188367237601</v>
      </c>
      <c r="P23" s="22">
        <v>69.466515185127307</v>
      </c>
    </row>
    <row r="24" spans="1:19" x14ac:dyDescent="0.25"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</row>
    <row r="25" spans="1:19" x14ac:dyDescent="0.25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</row>
    <row r="26" spans="1:19" ht="15.75" thickBot="1" x14ac:dyDescent="0.3"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</row>
    <row r="27" spans="1:19" x14ac:dyDescent="0.25">
      <c r="A27" s="3" t="s">
        <v>35</v>
      </c>
      <c r="B27" s="23" t="s">
        <v>20</v>
      </c>
      <c r="C27" s="23" t="s">
        <v>21</v>
      </c>
      <c r="D27" s="23" t="s">
        <v>22</v>
      </c>
      <c r="E27" s="23" t="s">
        <v>23</v>
      </c>
      <c r="F27" s="23" t="s">
        <v>24</v>
      </c>
      <c r="G27" s="23" t="s">
        <v>25</v>
      </c>
      <c r="H27" s="23" t="s">
        <v>26</v>
      </c>
      <c r="I27" s="23" t="s">
        <v>27</v>
      </c>
      <c r="J27" s="23" t="s">
        <v>28</v>
      </c>
      <c r="K27" s="23" t="s">
        <v>29</v>
      </c>
      <c r="L27" s="23" t="s">
        <v>30</v>
      </c>
      <c r="M27" s="23" t="s">
        <v>31</v>
      </c>
      <c r="N27" s="23" t="s">
        <v>32</v>
      </c>
      <c r="O27" s="23" t="s">
        <v>33</v>
      </c>
      <c r="P27" s="24" t="s">
        <v>34</v>
      </c>
    </row>
    <row r="28" spans="1:19" x14ac:dyDescent="0.25">
      <c r="A28" s="6" t="s">
        <v>66</v>
      </c>
      <c r="B28" s="19">
        <v>-0.17937458104371101</v>
      </c>
      <c r="C28" s="19">
        <v>-1.1373453294899301</v>
      </c>
      <c r="D28" s="19">
        <v>-0.28074781928030101</v>
      </c>
      <c r="E28" s="19">
        <v>0.48106082336993899</v>
      </c>
      <c r="F28" s="19">
        <v>-4.3030706932460699E-3</v>
      </c>
      <c r="G28" s="19">
        <v>-1.6118458719965801E-2</v>
      </c>
      <c r="H28" s="19">
        <v>-4.4165447741958E-3</v>
      </c>
      <c r="I28" s="19">
        <v>0.36090270827503601</v>
      </c>
      <c r="J28" s="19">
        <v>8.3982989908085897E-4</v>
      </c>
      <c r="K28" s="19">
        <v>0.41919981464661799</v>
      </c>
      <c r="L28" s="19">
        <v>0.22676805144939799</v>
      </c>
      <c r="M28" s="19">
        <v>-1.6390681145873E-4</v>
      </c>
      <c r="N28" s="19">
        <v>0.16486908431959699</v>
      </c>
      <c r="O28" s="19">
        <v>1.2512738432975801</v>
      </c>
      <c r="P28" s="20">
        <v>3.1170601146863298E-2</v>
      </c>
    </row>
    <row r="29" spans="1:19" x14ac:dyDescent="0.25">
      <c r="A29" s="6" t="s">
        <v>67</v>
      </c>
      <c r="B29" s="19">
        <v>0.96962852123415799</v>
      </c>
      <c r="C29" s="19">
        <v>2.92375287789742</v>
      </c>
      <c r="D29" s="19">
        <v>-0.489819099343202</v>
      </c>
      <c r="E29" s="19">
        <v>-2.3630771559419799</v>
      </c>
      <c r="F29" s="19">
        <v>-4.8170829165822601E-3</v>
      </c>
      <c r="G29" s="19">
        <v>0.10656839043416801</v>
      </c>
      <c r="H29" s="19">
        <v>1.3944251300795799E-2</v>
      </c>
      <c r="I29" s="19">
        <v>-1.2702706578845</v>
      </c>
      <c r="J29" s="19">
        <v>-1.33321881129299E-2</v>
      </c>
      <c r="K29" s="19">
        <v>-0.31888592785696102</v>
      </c>
      <c r="L29" s="19">
        <v>-1.7337963871364499</v>
      </c>
      <c r="M29" s="19">
        <v>4.0479121796386299E-4</v>
      </c>
      <c r="N29" s="19">
        <v>-3.0583024271230901</v>
      </c>
      <c r="O29" s="19">
        <v>2.2615256835465898</v>
      </c>
      <c r="P29" s="20">
        <v>-5.2380020942311898</v>
      </c>
      <c r="R29" t="s">
        <v>65</v>
      </c>
      <c r="S29" t="s">
        <v>84</v>
      </c>
    </row>
    <row r="30" spans="1:19" x14ac:dyDescent="0.25">
      <c r="A30" s="6" t="s">
        <v>68</v>
      </c>
      <c r="B30" s="19">
        <v>-1.61335451459655</v>
      </c>
      <c r="C30" s="19">
        <v>0.64008155713939197</v>
      </c>
      <c r="D30" s="19">
        <v>3.9936495501731302</v>
      </c>
      <c r="E30" s="19">
        <v>3.36323040076589</v>
      </c>
      <c r="F30" s="19">
        <v>7.1998445561996804E-2</v>
      </c>
      <c r="G30" s="19">
        <v>-0.106993388629604</v>
      </c>
      <c r="H30" s="19">
        <v>-7.6095028386120103E-2</v>
      </c>
      <c r="I30" s="19">
        <v>2.7826826680179702</v>
      </c>
      <c r="J30" s="19">
        <v>6.2347763003736699E-2</v>
      </c>
      <c r="K30" s="19">
        <v>0.11399699787534701</v>
      </c>
      <c r="L30" s="19">
        <v>2.1354155784000501</v>
      </c>
      <c r="M30" s="19">
        <v>-1.31676138159049E-3</v>
      </c>
      <c r="N30" s="19">
        <v>9.9165987895474892</v>
      </c>
      <c r="O30" s="19">
        <v>3.2112301647310701</v>
      </c>
      <c r="P30" s="20">
        <v>21.2822420574911</v>
      </c>
    </row>
    <row r="31" spans="1:19" x14ac:dyDescent="0.25">
      <c r="A31" s="6" t="s">
        <v>69</v>
      </c>
      <c r="B31" s="19">
        <v>1.48099257142755</v>
      </c>
      <c r="C31" s="19">
        <v>-6.7912176655539502</v>
      </c>
      <c r="D31" s="19">
        <v>-9.4357915755929493</v>
      </c>
      <c r="E31" s="19">
        <v>-2.1824885647485202</v>
      </c>
      <c r="F31" s="19">
        <v>-0.18278057764821001</v>
      </c>
      <c r="G31" s="19">
        <v>-0.215512839496634</v>
      </c>
      <c r="H31" s="19">
        <v>-7.9033444556874499E-2</v>
      </c>
      <c r="I31" s="19">
        <v>-4.4558182410806397</v>
      </c>
      <c r="J31" s="19">
        <v>-0.17470183288858401</v>
      </c>
      <c r="K31" s="19">
        <v>-1.9383866729903301E-2</v>
      </c>
      <c r="L31" s="19">
        <v>-2.2043764850313701</v>
      </c>
      <c r="M31" s="19">
        <v>-4.87492928694639E-4</v>
      </c>
      <c r="N31" s="19">
        <v>-19.665972069333499</v>
      </c>
      <c r="O31" s="19">
        <v>4.8362890269488998</v>
      </c>
      <c r="P31" s="20">
        <v>-43.926572084162103</v>
      </c>
    </row>
    <row r="32" spans="1:19" x14ac:dyDescent="0.25">
      <c r="A32" s="6" t="s">
        <v>70</v>
      </c>
      <c r="B32" s="19">
        <v>-0.587158895356098</v>
      </c>
      <c r="C32" s="19">
        <v>-13.2161568494398</v>
      </c>
      <c r="D32" s="19">
        <v>-12.7806489817882</v>
      </c>
      <c r="E32" s="19">
        <v>-0.68605051703781095</v>
      </c>
      <c r="F32" s="19">
        <v>-0.41150186176453402</v>
      </c>
      <c r="G32" s="19">
        <v>-0.67166429322406596</v>
      </c>
      <c r="H32" s="19">
        <v>-0.50888036091614197</v>
      </c>
      <c r="I32" s="19">
        <v>-4.9201287181677804</v>
      </c>
      <c r="J32" s="19">
        <v>-0.36715571061457603</v>
      </c>
      <c r="K32" s="19">
        <v>-0.191040428616503</v>
      </c>
      <c r="L32" s="19">
        <v>-2.52288529394135</v>
      </c>
      <c r="M32" s="19">
        <v>-2.2529701856783799E-2</v>
      </c>
      <c r="N32" s="19">
        <v>-33.180474777694798</v>
      </c>
      <c r="O32" s="19">
        <v>5.2714736095816104</v>
      </c>
      <c r="P32" s="20">
        <v>-70.066276390418395</v>
      </c>
    </row>
    <row r="33" spans="1:16" x14ac:dyDescent="0.25">
      <c r="A33" s="6" t="s">
        <v>71</v>
      </c>
      <c r="B33" s="19">
        <v>4.7081971376020997</v>
      </c>
      <c r="C33" s="19">
        <v>17.8486788664564</v>
      </c>
      <c r="D33" s="19">
        <v>11.767587716698401</v>
      </c>
      <c r="E33" s="19">
        <v>1.35005090844589</v>
      </c>
      <c r="F33" s="19">
        <v>0.88492034377429496</v>
      </c>
      <c r="G33" s="19">
        <v>1.16169124401948</v>
      </c>
      <c r="H33" s="19">
        <v>0.80437739170228095</v>
      </c>
      <c r="I33" s="19">
        <v>4.6852574151262099</v>
      </c>
      <c r="J33" s="19">
        <v>0.61618746873663799</v>
      </c>
      <c r="K33" s="19">
        <v>0.22085786207250599</v>
      </c>
      <c r="L33" s="19">
        <v>2.4611793735019001</v>
      </c>
      <c r="M33" s="19">
        <v>8.5520135588569995E-2</v>
      </c>
      <c r="N33" s="19">
        <v>51.738368387339101</v>
      </c>
      <c r="O33" s="19">
        <v>6.2576535267140496</v>
      </c>
      <c r="P33" s="20">
        <v>98.3328742510637</v>
      </c>
    </row>
    <row r="34" spans="1:16" x14ac:dyDescent="0.25">
      <c r="A34" s="6" t="s">
        <v>72</v>
      </c>
      <c r="B34" s="19">
        <v>-10.0159178109253</v>
      </c>
      <c r="C34" s="19">
        <v>-22.968246835527498</v>
      </c>
      <c r="D34" s="19">
        <v>-6.6705324062318896</v>
      </c>
      <c r="E34" s="19">
        <v>-1.13220133708517</v>
      </c>
      <c r="F34" s="19">
        <v>-1.4679909717381801</v>
      </c>
      <c r="G34" s="19">
        <v>-1.6572595631668701</v>
      </c>
      <c r="H34" s="19">
        <v>-0.759404575244362</v>
      </c>
      <c r="I34" s="19">
        <v>-3.88179611907377</v>
      </c>
      <c r="J34" s="19">
        <v>-0.90728616390786998</v>
      </c>
      <c r="K34" s="19">
        <v>-0.24873200381406901</v>
      </c>
      <c r="L34" s="19">
        <v>-1.0499080136939101</v>
      </c>
      <c r="M34" s="19">
        <v>-0.19290829618515401</v>
      </c>
      <c r="N34" s="19">
        <v>-74.400455064641505</v>
      </c>
      <c r="O34" s="19">
        <v>8.3823608387644502</v>
      </c>
      <c r="P34" s="20">
        <v>-125.352639161236</v>
      </c>
    </row>
    <row r="35" spans="1:16" x14ac:dyDescent="0.25">
      <c r="A35" s="6" t="s">
        <v>73</v>
      </c>
      <c r="B35" s="19">
        <v>-16.767197623278999</v>
      </c>
      <c r="C35" s="19">
        <v>-28.510588248197902</v>
      </c>
      <c r="D35" s="19">
        <v>-5.7112950416716303E-2</v>
      </c>
      <c r="E35" s="19">
        <v>0.27037918975480502</v>
      </c>
      <c r="F35" s="19">
        <v>-2.0456554713832702</v>
      </c>
      <c r="G35" s="19">
        <v>-1.7974862026458001</v>
      </c>
      <c r="H35" s="19">
        <v>-0.49487988415703998</v>
      </c>
      <c r="I35" s="19">
        <v>-3.9667471277074902</v>
      </c>
      <c r="J35" s="19">
        <v>-1.32996837049483</v>
      </c>
      <c r="K35" s="19">
        <v>-0.333637544680016</v>
      </c>
      <c r="L35" s="19">
        <v>-1.1617137671528599</v>
      </c>
      <c r="M35" s="19">
        <v>-0.30699852904477598</v>
      </c>
      <c r="N35" s="19">
        <v>-94.709197006560899</v>
      </c>
      <c r="O35" s="19">
        <v>10.0524984858806</v>
      </c>
      <c r="P35" s="20">
        <v>-151.21080353596599</v>
      </c>
    </row>
    <row r="36" spans="1:16" ht="15.75" thickBot="1" x14ac:dyDescent="0.3">
      <c r="A36" s="6" t="s">
        <v>74</v>
      </c>
      <c r="B36" s="21">
        <v>26.112759627538299</v>
      </c>
      <c r="C36" s="21">
        <v>30.926709821958202</v>
      </c>
      <c r="D36" s="21">
        <v>-3.9366065645160599</v>
      </c>
      <c r="E36" s="21">
        <v>0.39242629699935599</v>
      </c>
      <c r="F36" s="21">
        <v>2.8308851955321899</v>
      </c>
      <c r="G36" s="21">
        <v>1.6052380947786999</v>
      </c>
      <c r="H36" s="21">
        <v>0.206143069863888</v>
      </c>
      <c r="I36" s="21">
        <v>4.7475618104952799</v>
      </c>
      <c r="J36" s="21">
        <v>2.0316391657879702</v>
      </c>
      <c r="K36" s="21">
        <v>0.35189971075408299</v>
      </c>
      <c r="L36" s="21">
        <v>1.31515559056516</v>
      </c>
      <c r="M36" s="21">
        <v>0.37165854199821902</v>
      </c>
      <c r="N36" s="21">
        <v>112.361568233382</v>
      </c>
      <c r="O36" s="21">
        <v>10.0524984858806</v>
      </c>
      <c r="P36" s="22">
        <v>179.31703859513701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B55C0-79FF-431A-994F-A2EF2AAAD844}">
  <dimension ref="A1:P37"/>
  <sheetViews>
    <sheetView workbookViewId="0">
      <selection activeCell="P2" sqref="P2:P13"/>
    </sheetView>
  </sheetViews>
  <sheetFormatPr defaultRowHeight="15" x14ac:dyDescent="0.25"/>
  <cols>
    <col min="1" max="1" width="20.5703125" bestFit="1" customWidth="1"/>
    <col min="5" max="5" width="20.5703125" bestFit="1" customWidth="1"/>
    <col min="6" max="6" width="12.7109375" bestFit="1" customWidth="1"/>
  </cols>
  <sheetData>
    <row r="1" spans="1:16" ht="15.75" thickBot="1" x14ac:dyDescent="0.3"/>
    <row r="2" spans="1:16" x14ac:dyDescent="0.25">
      <c r="A2" s="11" t="s">
        <v>45</v>
      </c>
      <c r="B2" s="12"/>
      <c r="C2" s="12"/>
      <c r="D2" s="12"/>
      <c r="E2" s="12" t="s">
        <v>46</v>
      </c>
      <c r="F2" s="13"/>
      <c r="K2" s="7" t="s">
        <v>20</v>
      </c>
      <c r="L2">
        <v>-2.8814812209821099</v>
      </c>
      <c r="M2">
        <f t="shared" ref="M2:M16" si="0">ABS(L2)</f>
        <v>2.8814812209821099</v>
      </c>
      <c r="P2" s="7" t="s">
        <v>85</v>
      </c>
    </row>
    <row r="3" spans="1:16" x14ac:dyDescent="0.25">
      <c r="A3" s="6" t="s">
        <v>34</v>
      </c>
      <c r="B3" s="19">
        <v>196.79816071261399</v>
      </c>
      <c r="C3" s="19"/>
      <c r="D3" s="19"/>
      <c r="E3" s="19" t="s">
        <v>85</v>
      </c>
      <c r="F3" s="20">
        <v>-2.8814812209821099</v>
      </c>
      <c r="K3" s="7" t="s">
        <v>21</v>
      </c>
      <c r="L3">
        <v>2.7111830824991099</v>
      </c>
      <c r="M3">
        <f t="shared" si="0"/>
        <v>2.7111830824991099</v>
      </c>
      <c r="P3" s="7" t="s">
        <v>86</v>
      </c>
    </row>
    <row r="4" spans="1:16" x14ac:dyDescent="0.25">
      <c r="A4" s="6" t="s">
        <v>32</v>
      </c>
      <c r="B4" s="19">
        <v>137.18646253417</v>
      </c>
      <c r="C4" s="19"/>
      <c r="D4" s="19"/>
      <c r="E4" s="19" t="s">
        <v>86</v>
      </c>
      <c r="F4" s="20">
        <v>2.7111830824991099</v>
      </c>
      <c r="H4" t="s">
        <v>63</v>
      </c>
      <c r="K4" s="7" t="s">
        <v>27</v>
      </c>
      <c r="L4">
        <v>1.17665388118944</v>
      </c>
      <c r="M4">
        <f t="shared" si="0"/>
        <v>1.17665388118944</v>
      </c>
      <c r="P4" s="7" t="s">
        <v>92</v>
      </c>
    </row>
    <row r="5" spans="1:16" x14ac:dyDescent="0.25">
      <c r="A5" s="6" t="s">
        <v>85</v>
      </c>
      <c r="B5" s="19">
        <v>51.793359449615302</v>
      </c>
      <c r="C5" s="19"/>
      <c r="D5" s="19"/>
      <c r="E5" s="19" t="s">
        <v>87</v>
      </c>
      <c r="F5" s="20">
        <v>1.17665388118944</v>
      </c>
      <c r="K5" s="7" t="s">
        <v>32</v>
      </c>
      <c r="L5">
        <v>-1.1633667762490101</v>
      </c>
      <c r="M5">
        <f t="shared" si="0"/>
        <v>1.1633667762490101</v>
      </c>
      <c r="P5" s="7" t="s">
        <v>90</v>
      </c>
    </row>
    <row r="6" spans="1:16" x14ac:dyDescent="0.25">
      <c r="A6" s="6" t="s">
        <v>86</v>
      </c>
      <c r="B6" s="19">
        <v>6.1520134431257096</v>
      </c>
      <c r="C6" s="19"/>
      <c r="D6" s="19"/>
      <c r="E6" s="19" t="s">
        <v>32</v>
      </c>
      <c r="F6" s="20">
        <v>-1.1633667762490101</v>
      </c>
      <c r="K6" s="7" t="s">
        <v>29</v>
      </c>
      <c r="L6">
        <v>0.93868642045955997</v>
      </c>
      <c r="M6">
        <f t="shared" si="0"/>
        <v>0.93868642045955997</v>
      </c>
      <c r="P6" s="7" t="s">
        <v>97</v>
      </c>
    </row>
    <row r="7" spans="1:16" x14ac:dyDescent="0.25">
      <c r="A7" s="6" t="s">
        <v>87</v>
      </c>
      <c r="B7" s="19">
        <v>5.0048376180807299</v>
      </c>
      <c r="C7" s="19"/>
      <c r="D7" s="19"/>
      <c r="E7" s="19" t="s">
        <v>88</v>
      </c>
      <c r="F7" s="20">
        <v>0.93868642045955997</v>
      </c>
      <c r="K7" s="7" t="s">
        <v>25</v>
      </c>
      <c r="L7">
        <v>-0.50110733134490604</v>
      </c>
      <c r="M7">
        <f t="shared" si="0"/>
        <v>0.50110733134490604</v>
      </c>
      <c r="P7" s="7" t="s">
        <v>91</v>
      </c>
    </row>
    <row r="8" spans="1:16" x14ac:dyDescent="0.25">
      <c r="A8" s="7" t="s">
        <v>97</v>
      </c>
      <c r="B8" s="19">
        <v>-2.6143347807934498</v>
      </c>
      <c r="C8" s="19"/>
      <c r="D8" s="19"/>
      <c r="E8" s="19" t="s">
        <v>91</v>
      </c>
      <c r="F8" s="20">
        <v>-0.50110733134490604</v>
      </c>
      <c r="K8" s="7" t="s">
        <v>34</v>
      </c>
      <c r="L8">
        <v>-0.49726912896140602</v>
      </c>
      <c r="M8">
        <f t="shared" si="0"/>
        <v>0.49726912896140602</v>
      </c>
      <c r="P8" s="7" t="s">
        <v>94</v>
      </c>
    </row>
    <row r="9" spans="1:16" x14ac:dyDescent="0.25">
      <c r="A9" s="6" t="s">
        <v>88</v>
      </c>
      <c r="B9" s="19">
        <v>-1.9793687091974801</v>
      </c>
      <c r="C9" s="19"/>
      <c r="D9" s="19"/>
      <c r="E9" s="19" t="s">
        <v>34</v>
      </c>
      <c r="F9" s="20">
        <v>-0.49726912896140602</v>
      </c>
      <c r="K9" s="7" t="s">
        <v>22</v>
      </c>
      <c r="L9">
        <v>-0.47440037193659201</v>
      </c>
      <c r="M9">
        <f t="shared" si="0"/>
        <v>0.47440037193659201</v>
      </c>
      <c r="P9" s="7" t="s">
        <v>87</v>
      </c>
    </row>
    <row r="10" spans="1:16" x14ac:dyDescent="0.25">
      <c r="A10" s="6" t="s">
        <v>89</v>
      </c>
      <c r="B10" s="19">
        <v>1.8224828083236999</v>
      </c>
      <c r="C10" s="19"/>
      <c r="D10" s="19"/>
      <c r="E10" s="19" t="s">
        <v>92</v>
      </c>
      <c r="F10" s="20">
        <v>-0.47440037193659201</v>
      </c>
      <c r="K10" s="7" t="s">
        <v>26</v>
      </c>
      <c r="L10">
        <v>-0.366171854097813</v>
      </c>
      <c r="M10">
        <f t="shared" si="0"/>
        <v>0.366171854097813</v>
      </c>
      <c r="P10" s="7" t="s">
        <v>89</v>
      </c>
    </row>
    <row r="11" spans="1:16" x14ac:dyDescent="0.25">
      <c r="A11" s="6" t="s">
        <v>90</v>
      </c>
      <c r="B11" s="19">
        <v>-1.4474878649948899</v>
      </c>
      <c r="C11" s="19"/>
      <c r="D11" s="19"/>
      <c r="E11" s="19" t="s">
        <v>94</v>
      </c>
      <c r="F11" s="20">
        <v>-0.366171854097813</v>
      </c>
      <c r="K11" s="7" t="s">
        <v>23</v>
      </c>
      <c r="L11">
        <v>0.24650474244837101</v>
      </c>
      <c r="M11">
        <f t="shared" si="0"/>
        <v>0.24650474244837101</v>
      </c>
      <c r="P11" s="7" t="s">
        <v>88</v>
      </c>
    </row>
    <row r="12" spans="1:16" x14ac:dyDescent="0.25">
      <c r="A12" s="6" t="s">
        <v>92</v>
      </c>
      <c r="B12" s="19">
        <v>1.3784938066435599</v>
      </c>
      <c r="C12" s="19"/>
      <c r="D12" s="19"/>
      <c r="E12" s="19" t="s">
        <v>90</v>
      </c>
      <c r="F12" s="20">
        <v>0.24650474244837101</v>
      </c>
      <c r="K12" s="7" t="s">
        <v>24</v>
      </c>
      <c r="L12">
        <v>-0.22198382476503101</v>
      </c>
      <c r="M12">
        <f t="shared" si="0"/>
        <v>0.22198382476503101</v>
      </c>
      <c r="P12" s="7" t="s">
        <v>95</v>
      </c>
    </row>
    <row r="13" spans="1:16" x14ac:dyDescent="0.25">
      <c r="A13" s="6" t="s">
        <v>91</v>
      </c>
      <c r="B13" s="19">
        <v>-1.0661755392135099</v>
      </c>
      <c r="C13" s="19"/>
      <c r="D13" s="19"/>
      <c r="E13" s="7" t="s">
        <v>97</v>
      </c>
      <c r="F13" s="20">
        <v>-0.22198382476503101</v>
      </c>
      <c r="K13" s="7" t="s">
        <v>33</v>
      </c>
      <c r="L13">
        <v>-0.22191059473751701</v>
      </c>
      <c r="M13">
        <f t="shared" si="0"/>
        <v>0.22191059473751701</v>
      </c>
      <c r="P13" s="7" t="s">
        <v>93</v>
      </c>
    </row>
    <row r="14" spans="1:16" x14ac:dyDescent="0.25">
      <c r="A14" s="6" t="s">
        <v>96</v>
      </c>
      <c r="B14" s="19">
        <v>0.50384859333899201</v>
      </c>
      <c r="C14" s="19"/>
      <c r="D14" s="19"/>
      <c r="E14" s="19" t="s">
        <v>96</v>
      </c>
      <c r="F14" s="20">
        <v>-0.22191059473751701</v>
      </c>
      <c r="K14" s="7" t="s">
        <v>28</v>
      </c>
      <c r="L14">
        <v>-0.21041117594519301</v>
      </c>
      <c r="M14">
        <f t="shared" si="0"/>
        <v>0.21041117594519301</v>
      </c>
      <c r="P14" s="7" t="s">
        <v>32</v>
      </c>
    </row>
    <row r="15" spans="1:16" x14ac:dyDescent="0.25">
      <c r="A15" s="6" t="s">
        <v>93</v>
      </c>
      <c r="B15" s="19">
        <v>0.499964442913925</v>
      </c>
      <c r="C15" s="19"/>
      <c r="D15" s="19"/>
      <c r="E15" s="19" t="s">
        <v>89</v>
      </c>
      <c r="F15" s="20">
        <v>-0.21041117594519301</v>
      </c>
      <c r="K15" s="7" t="s">
        <v>30</v>
      </c>
      <c r="L15">
        <v>0.200275047546257</v>
      </c>
      <c r="M15">
        <f t="shared" si="0"/>
        <v>0.200275047546257</v>
      </c>
      <c r="P15" s="7" t="s">
        <v>33</v>
      </c>
    </row>
    <row r="16" spans="1:16" x14ac:dyDescent="0.25">
      <c r="A16" s="6" t="s">
        <v>95</v>
      </c>
      <c r="B16" s="19">
        <v>9.8240547272967299E-2</v>
      </c>
      <c r="C16" s="19"/>
      <c r="D16" s="19"/>
      <c r="E16" s="19" t="s">
        <v>95</v>
      </c>
      <c r="F16" s="20">
        <v>0.200275047546257</v>
      </c>
      <c r="K16" s="7" t="s">
        <v>31</v>
      </c>
      <c r="L16">
        <v>4.8350252216677499E-2</v>
      </c>
      <c r="M16">
        <f t="shared" si="0"/>
        <v>4.8350252216677499E-2</v>
      </c>
      <c r="P16" s="7" t="s">
        <v>34</v>
      </c>
    </row>
    <row r="17" spans="1:6" ht="15.75" thickBot="1" x14ac:dyDescent="0.3">
      <c r="A17" s="8" t="s">
        <v>94</v>
      </c>
      <c r="B17" s="21">
        <v>-3.03270433327405E-2</v>
      </c>
      <c r="C17" s="21"/>
      <c r="D17" s="21"/>
      <c r="E17" s="21" t="s">
        <v>93</v>
      </c>
      <c r="F17" s="22">
        <v>4.8350252216677499E-2</v>
      </c>
    </row>
    <row r="21" spans="1:6" x14ac:dyDescent="0.25">
      <c r="A21" s="7"/>
    </row>
    <row r="22" spans="1:6" x14ac:dyDescent="0.25">
      <c r="A22" s="7"/>
    </row>
    <row r="23" spans="1:6" x14ac:dyDescent="0.25">
      <c r="A23" s="7"/>
    </row>
    <row r="24" spans="1:6" x14ac:dyDescent="0.25">
      <c r="A24" s="7"/>
    </row>
    <row r="25" spans="1:6" x14ac:dyDescent="0.25">
      <c r="A25" s="7"/>
    </row>
    <row r="26" spans="1:6" x14ac:dyDescent="0.25">
      <c r="A26" s="7"/>
    </row>
    <row r="27" spans="1:6" x14ac:dyDescent="0.25">
      <c r="A27" s="7"/>
    </row>
    <row r="28" spans="1:6" x14ac:dyDescent="0.25">
      <c r="A28" s="7"/>
    </row>
    <row r="29" spans="1:6" x14ac:dyDescent="0.25">
      <c r="A29" s="7"/>
    </row>
    <row r="30" spans="1:6" x14ac:dyDescent="0.25">
      <c r="A30" s="7"/>
    </row>
    <row r="31" spans="1:6" x14ac:dyDescent="0.25">
      <c r="A31" s="7"/>
    </row>
    <row r="32" spans="1:6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</sheetData>
  <sortState ref="K2:M16">
    <sortCondition descending="1" ref="M2:M16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E4632-B3C8-4B94-9DBA-800F6280B4C0}">
  <dimension ref="A1:FT154"/>
  <sheetViews>
    <sheetView workbookViewId="0">
      <selection activeCell="R2" sqref="R2:V21"/>
    </sheetView>
  </sheetViews>
  <sheetFormatPr defaultRowHeight="15" x14ac:dyDescent="0.25"/>
  <cols>
    <col min="1" max="2" width="15" bestFit="1" customWidth="1"/>
    <col min="5" max="5" width="12" bestFit="1" customWidth="1"/>
    <col min="6" max="6" width="12" customWidth="1"/>
    <col min="7" max="7" width="15" bestFit="1" customWidth="1"/>
    <col min="11" max="12" width="15" bestFit="1" customWidth="1"/>
    <col min="13" max="13" width="10.28515625" bestFit="1" customWidth="1"/>
    <col min="14" max="14" width="10.5703125" bestFit="1" customWidth="1"/>
    <col min="15" max="15" width="11.7109375" bestFit="1" customWidth="1"/>
    <col min="18" max="18" width="20.5703125" bestFit="1" customWidth="1"/>
    <col min="19" max="19" width="14.85546875" bestFit="1" customWidth="1"/>
  </cols>
  <sheetData>
    <row r="1" spans="1:176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G1" t="s">
        <v>52</v>
      </c>
      <c r="H1" s="7" t="s">
        <v>85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</row>
    <row r="2" spans="1:176" x14ac:dyDescent="0.25">
      <c r="A2" t="s">
        <v>52</v>
      </c>
      <c r="B2" t="s">
        <v>52</v>
      </c>
      <c r="C2">
        <v>0.58764238402074798</v>
      </c>
      <c r="D2">
        <v>58.764238402074803</v>
      </c>
      <c r="E2">
        <v>58.764238402074803</v>
      </c>
      <c r="G2" t="s">
        <v>53</v>
      </c>
      <c r="H2" s="7" t="s">
        <v>86</v>
      </c>
      <c r="K2" t="s">
        <v>52</v>
      </c>
      <c r="L2" t="s">
        <v>52</v>
      </c>
      <c r="M2" s="18">
        <v>0.58764238402074798</v>
      </c>
      <c r="N2" s="18">
        <v>58.764238402074803</v>
      </c>
      <c r="O2" s="18">
        <v>58.764238402074803</v>
      </c>
      <c r="R2" t="str">
        <f>VLOOKUP($K$2:$K$21,$G$1:$H$13,2,FALSE)</f>
        <v>$\text{Shift}_f$</v>
      </c>
      <c r="S2" t="str">
        <f>VLOOKUP($L$2:$L$21,$G$1:$H$13,2,FALSE)</f>
        <v>$\text{Shift}_f$</v>
      </c>
      <c r="T2" s="18">
        <v>0.58764238402074798</v>
      </c>
      <c r="U2" s="18">
        <v>58.764238402074803</v>
      </c>
      <c r="V2" s="18">
        <v>58.764238402074803</v>
      </c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</row>
    <row r="3" spans="1:176" x14ac:dyDescent="0.25">
      <c r="A3" t="s">
        <v>53</v>
      </c>
      <c r="B3" t="s">
        <v>53</v>
      </c>
      <c r="C3">
        <v>0.17323681416541201</v>
      </c>
      <c r="D3">
        <v>17.323681416541199</v>
      </c>
      <c r="E3">
        <v>76.087919818615902</v>
      </c>
      <c r="G3" t="s">
        <v>57</v>
      </c>
      <c r="H3" s="7" t="s">
        <v>92</v>
      </c>
      <c r="K3" t="s">
        <v>53</v>
      </c>
      <c r="L3" t="s">
        <v>53</v>
      </c>
      <c r="M3" s="18">
        <v>0.17323681416541201</v>
      </c>
      <c r="N3" s="18">
        <v>17.323681416541199</v>
      </c>
      <c r="O3" s="18">
        <v>76.087919818615902</v>
      </c>
      <c r="R3" t="str">
        <f t="shared" ref="R3:R21" si="0">VLOOKUP($K$2:$K$21,$G$1:$H$13,2,FALSE)</f>
        <v>$\text{Twist}_f$</v>
      </c>
      <c r="S3" t="str">
        <f t="shared" ref="S3:S21" si="1">VLOOKUP($L$2:$L$21,$G$1:$H$13,2,FALSE)</f>
        <v>$\text{Twist}_f$</v>
      </c>
      <c r="T3" s="18">
        <v>0.17323681416541201</v>
      </c>
      <c r="U3" s="18">
        <v>17.323681416541199</v>
      </c>
      <c r="V3" s="18">
        <v>76.087919818615902</v>
      </c>
    </row>
    <row r="4" spans="1:176" x14ac:dyDescent="0.25">
      <c r="A4" t="s">
        <v>52</v>
      </c>
      <c r="B4" t="s">
        <v>53</v>
      </c>
      <c r="C4">
        <v>0.116982144645012</v>
      </c>
      <c r="D4">
        <v>11.6982144645012</v>
      </c>
      <c r="E4">
        <v>99.484348747618299</v>
      </c>
      <c r="G4" t="s">
        <v>59</v>
      </c>
      <c r="H4" s="7" t="s">
        <v>90</v>
      </c>
      <c r="K4" t="s">
        <v>52</v>
      </c>
      <c r="L4" t="s">
        <v>53</v>
      </c>
      <c r="M4" s="18">
        <v>0.116982144645012</v>
      </c>
      <c r="N4" s="18">
        <v>11.6982144645012</v>
      </c>
      <c r="O4" s="18">
        <v>99.484348747618299</v>
      </c>
      <c r="R4" t="str">
        <f t="shared" si="0"/>
        <v>$\text{Shift}_f$</v>
      </c>
      <c r="S4" t="str">
        <f t="shared" si="1"/>
        <v>$\text{Twist}_f$</v>
      </c>
      <c r="T4" s="18">
        <v>0.116982144645012</v>
      </c>
      <c r="U4" s="18">
        <v>11.6982144645012</v>
      </c>
      <c r="V4" s="18">
        <v>99.484348747618299</v>
      </c>
    </row>
    <row r="5" spans="1:176" x14ac:dyDescent="0.25">
      <c r="A5" t="s">
        <v>54</v>
      </c>
      <c r="B5" t="s">
        <v>54</v>
      </c>
      <c r="C5">
        <v>9.7304672404203194E-2</v>
      </c>
      <c r="D5">
        <v>9.7304672404203192</v>
      </c>
      <c r="E5">
        <v>109.21481598803901</v>
      </c>
      <c r="G5" t="s">
        <v>54</v>
      </c>
      <c r="H5" s="7" t="s">
        <v>97</v>
      </c>
      <c r="K5" t="s">
        <v>54</v>
      </c>
      <c r="L5" t="s">
        <v>54</v>
      </c>
      <c r="M5" s="18">
        <v>9.7304672404203194E-2</v>
      </c>
      <c r="N5" s="18">
        <v>9.7304672404203192</v>
      </c>
      <c r="O5" s="18">
        <v>109.21481598803901</v>
      </c>
      <c r="R5" t="str">
        <f t="shared" si="0"/>
        <v>$\text{Shift}_\pi$</v>
      </c>
      <c r="S5" t="str">
        <f t="shared" si="1"/>
        <v>$\text{Shift}_\pi$</v>
      </c>
      <c r="T5" s="18">
        <v>9.7304672404203194E-2</v>
      </c>
      <c r="U5" s="18">
        <v>9.7304672404203192</v>
      </c>
      <c r="V5" s="18">
        <v>109.21481598803901</v>
      </c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</row>
    <row r="6" spans="1:176" x14ac:dyDescent="0.25">
      <c r="A6" t="s">
        <v>52</v>
      </c>
      <c r="B6" t="s">
        <v>54</v>
      </c>
      <c r="C6">
        <v>-6.1283600420565403E-2</v>
      </c>
      <c r="D6">
        <v>6.1283600420565403</v>
      </c>
      <c r="E6">
        <v>96.958095903925496</v>
      </c>
      <c r="G6" t="s">
        <v>55</v>
      </c>
      <c r="H6" s="7" t="s">
        <v>91</v>
      </c>
      <c r="K6" t="s">
        <v>52</v>
      </c>
      <c r="L6" t="s">
        <v>54</v>
      </c>
      <c r="M6" s="18">
        <v>-6.1283600420565403E-2</v>
      </c>
      <c r="N6" s="18">
        <v>6.1283600420565403</v>
      </c>
      <c r="O6" s="18">
        <v>96.958095903925496</v>
      </c>
      <c r="R6" t="str">
        <f t="shared" si="0"/>
        <v>$\text{Shift}_f$</v>
      </c>
      <c r="S6" t="str">
        <f t="shared" si="1"/>
        <v>$\text{Shift}_\pi$</v>
      </c>
      <c r="T6" s="18">
        <v>-6.1283600420565403E-2</v>
      </c>
      <c r="U6" s="18">
        <v>6.1283600420565403</v>
      </c>
      <c r="V6" s="18">
        <v>96.958095903925496</v>
      </c>
    </row>
    <row r="7" spans="1:176" x14ac:dyDescent="0.25">
      <c r="A7" t="s">
        <v>55</v>
      </c>
      <c r="B7" t="s">
        <v>55</v>
      </c>
      <c r="C7">
        <v>6.1084106313362599E-2</v>
      </c>
      <c r="D7">
        <v>6.1084106313362598</v>
      </c>
      <c r="E7">
        <v>103.06650653526199</v>
      </c>
      <c r="G7" t="s">
        <v>58</v>
      </c>
      <c r="H7" s="7" t="s">
        <v>94</v>
      </c>
      <c r="K7" t="s">
        <v>55</v>
      </c>
      <c r="L7" t="s">
        <v>55</v>
      </c>
      <c r="M7" s="18">
        <v>6.1084106313362599E-2</v>
      </c>
      <c r="N7" s="18">
        <v>6.1084106313362598</v>
      </c>
      <c r="O7" s="18">
        <v>103.06650653526199</v>
      </c>
      <c r="R7" t="str">
        <f t="shared" si="0"/>
        <v>$\text{Twist}_\pi$</v>
      </c>
      <c r="S7" t="str">
        <f t="shared" si="1"/>
        <v>$\text{Twist}_\pi$</v>
      </c>
      <c r="T7" s="18">
        <v>6.1084106313362599E-2</v>
      </c>
      <c r="U7" s="18">
        <v>6.1084106313362598</v>
      </c>
      <c r="V7" s="18">
        <v>103.06650653526199</v>
      </c>
    </row>
    <row r="8" spans="1:176" x14ac:dyDescent="0.25">
      <c r="A8" t="s">
        <v>53</v>
      </c>
      <c r="B8" t="s">
        <v>55</v>
      </c>
      <c r="C8">
        <v>-3.2129750271519403E-2</v>
      </c>
      <c r="D8">
        <v>3.2129750271519399</v>
      </c>
      <c r="E8">
        <v>96.640556480957898</v>
      </c>
      <c r="G8" t="s">
        <v>56</v>
      </c>
      <c r="H8" s="7" t="s">
        <v>87</v>
      </c>
      <c r="K8" t="s">
        <v>53</v>
      </c>
      <c r="L8" t="s">
        <v>55</v>
      </c>
      <c r="M8" s="18">
        <v>-3.2129750271519403E-2</v>
      </c>
      <c r="N8" s="18">
        <v>3.2129750271519399</v>
      </c>
      <c r="O8" s="18">
        <v>96.640556480957898</v>
      </c>
      <c r="R8" t="str">
        <f t="shared" si="0"/>
        <v>$\text{Twist}_f$</v>
      </c>
      <c r="S8" t="str">
        <f t="shared" si="1"/>
        <v>$\text{Twist}_\pi$</v>
      </c>
      <c r="T8" s="18">
        <v>-3.2129750271519403E-2</v>
      </c>
      <c r="U8" s="18">
        <v>3.2129750271519399</v>
      </c>
      <c r="V8" s="18">
        <v>96.640556480957898</v>
      </c>
    </row>
    <row r="9" spans="1:176" x14ac:dyDescent="0.25">
      <c r="A9" t="s">
        <v>54</v>
      </c>
      <c r="B9" t="s">
        <v>55</v>
      </c>
      <c r="C9">
        <v>-2.1276528782658E-2</v>
      </c>
      <c r="D9">
        <v>2.1276528782658</v>
      </c>
      <c r="E9">
        <v>92.385250724426299</v>
      </c>
      <c r="G9" t="s">
        <v>61</v>
      </c>
      <c r="H9" s="7" t="s">
        <v>89</v>
      </c>
      <c r="K9" t="s">
        <v>54</v>
      </c>
      <c r="L9" t="s">
        <v>55</v>
      </c>
      <c r="M9" s="18">
        <v>-2.1276528782658E-2</v>
      </c>
      <c r="N9" s="18">
        <v>2.1276528782658</v>
      </c>
      <c r="O9" s="18">
        <v>92.385250724426299</v>
      </c>
      <c r="R9" t="str">
        <f t="shared" si="0"/>
        <v>$\text{Shift}_\pi$</v>
      </c>
      <c r="S9" t="str">
        <f t="shared" si="1"/>
        <v>$\text{Twist}_\pi$</v>
      </c>
      <c r="T9" s="18">
        <v>-2.1276528782658E-2</v>
      </c>
      <c r="U9" s="18">
        <v>2.1276528782658</v>
      </c>
      <c r="V9" s="18">
        <v>92.385250724426299</v>
      </c>
    </row>
    <row r="10" spans="1:176" x14ac:dyDescent="0.25">
      <c r="A10" t="s">
        <v>56</v>
      </c>
      <c r="B10" t="s">
        <v>56</v>
      </c>
      <c r="C10">
        <v>2.0399033072891301E-2</v>
      </c>
      <c r="D10">
        <v>2.0399033072891299</v>
      </c>
      <c r="E10">
        <v>94.425154031715394</v>
      </c>
      <c r="G10" t="s">
        <v>62</v>
      </c>
      <c r="H10" s="7" t="s">
        <v>88</v>
      </c>
      <c r="K10" t="s">
        <v>56</v>
      </c>
      <c r="L10" t="s">
        <v>56</v>
      </c>
      <c r="M10" s="18">
        <v>2.0399033072891301E-2</v>
      </c>
      <c r="N10" s="18">
        <v>2.0399033072891299</v>
      </c>
      <c r="O10" s="18">
        <v>94.425154031715394</v>
      </c>
      <c r="R10" t="str">
        <f t="shared" si="0"/>
        <v>$\text{4th-8th}_\pi$</v>
      </c>
      <c r="S10" t="str">
        <f t="shared" si="1"/>
        <v>$\text{4th-8th}_\pi$</v>
      </c>
      <c r="T10" s="18">
        <v>2.0399033072891301E-2</v>
      </c>
      <c r="U10" s="18">
        <v>2.0399033072891299</v>
      </c>
      <c r="V10" s="18">
        <v>94.425154031715394</v>
      </c>
    </row>
    <row r="11" spans="1:176" x14ac:dyDescent="0.25">
      <c r="A11" t="s">
        <v>52</v>
      </c>
      <c r="B11" t="s">
        <v>55</v>
      </c>
      <c r="C11">
        <v>1.7230795665477101E-2</v>
      </c>
      <c r="D11">
        <v>1.7230795665476999</v>
      </c>
      <c r="E11">
        <v>97.8713131648108</v>
      </c>
      <c r="G11" t="s">
        <v>30</v>
      </c>
      <c r="H11" s="7" t="s">
        <v>95</v>
      </c>
      <c r="K11" t="s">
        <v>52</v>
      </c>
      <c r="L11" t="s">
        <v>55</v>
      </c>
      <c r="M11" s="18">
        <v>1.7230795665477101E-2</v>
      </c>
      <c r="N11" s="18">
        <v>1.7230795665476999</v>
      </c>
      <c r="O11" s="18">
        <v>97.8713131648108</v>
      </c>
      <c r="R11" t="str">
        <f t="shared" si="0"/>
        <v>$\text{Shift}_f$</v>
      </c>
      <c r="S11" t="str">
        <f t="shared" si="1"/>
        <v>$\text{Twist}_\pi$</v>
      </c>
      <c r="T11" s="18">
        <v>1.7230795665477101E-2</v>
      </c>
      <c r="U11" s="18">
        <v>1.7230795665476999</v>
      </c>
      <c r="V11" s="18">
        <v>97.8713131648108</v>
      </c>
    </row>
    <row r="12" spans="1:176" x14ac:dyDescent="0.25">
      <c r="A12" t="s">
        <v>57</v>
      </c>
      <c r="B12" t="s">
        <v>57</v>
      </c>
      <c r="C12">
        <v>1.66848567359257E-2</v>
      </c>
      <c r="D12">
        <v>1.6684856735925699</v>
      </c>
      <c r="E12">
        <v>99.539798838403399</v>
      </c>
      <c r="G12" t="s">
        <v>31</v>
      </c>
      <c r="H12" s="7" t="s">
        <v>93</v>
      </c>
      <c r="K12" t="s">
        <v>57</v>
      </c>
      <c r="L12" t="s">
        <v>57</v>
      </c>
      <c r="M12" s="18">
        <v>1.66848567359257E-2</v>
      </c>
      <c r="N12" s="18">
        <v>1.6684856735925699</v>
      </c>
      <c r="O12" s="18">
        <v>99.539798838403399</v>
      </c>
      <c r="R12" t="str">
        <f t="shared" si="0"/>
        <v>$\text{Butterfly}_f$</v>
      </c>
      <c r="S12" t="str">
        <f t="shared" si="1"/>
        <v>$\text{Butterfly}_f$</v>
      </c>
      <c r="T12" s="18">
        <v>1.66848567359257E-2</v>
      </c>
      <c r="U12" s="18">
        <v>1.6684856735925699</v>
      </c>
      <c r="V12" s="18">
        <v>99.539798838403399</v>
      </c>
    </row>
    <row r="13" spans="1:176" x14ac:dyDescent="0.25">
      <c r="A13" t="s">
        <v>52</v>
      </c>
      <c r="B13" t="s">
        <v>57</v>
      </c>
      <c r="C13">
        <v>1.47344816658258E-2</v>
      </c>
      <c r="D13">
        <v>1.47344816658258</v>
      </c>
      <c r="E13">
        <v>102.486695171569</v>
      </c>
      <c r="G13" t="s">
        <v>60</v>
      </c>
      <c r="H13" s="25" t="s">
        <v>60</v>
      </c>
      <c r="K13" t="s">
        <v>52</v>
      </c>
      <c r="L13" t="s">
        <v>57</v>
      </c>
      <c r="M13" s="18">
        <v>1.47344816658258E-2</v>
      </c>
      <c r="N13" s="18">
        <v>1.47344816658258</v>
      </c>
      <c r="O13" s="18">
        <v>102.486695171569</v>
      </c>
      <c r="R13" t="str">
        <f t="shared" si="0"/>
        <v>$\text{Shift}_f$</v>
      </c>
      <c r="S13" t="str">
        <f t="shared" si="1"/>
        <v>$\text{Butterfly}_f$</v>
      </c>
      <c r="T13" s="18">
        <v>1.47344816658258E-2</v>
      </c>
      <c r="U13" s="18">
        <v>1.47344816658258</v>
      </c>
      <c r="V13" s="18">
        <v>102.486695171569</v>
      </c>
    </row>
    <row r="14" spans="1:176" x14ac:dyDescent="0.25">
      <c r="A14" t="s">
        <v>55</v>
      </c>
      <c r="B14" t="s">
        <v>56</v>
      </c>
      <c r="C14">
        <v>1.38567386529724E-2</v>
      </c>
      <c r="D14">
        <v>1.38567386529724</v>
      </c>
      <c r="E14">
        <v>105.258042902163</v>
      </c>
      <c r="K14" t="s">
        <v>55</v>
      </c>
      <c r="L14" t="s">
        <v>56</v>
      </c>
      <c r="M14" s="18">
        <v>1.38567386529724E-2</v>
      </c>
      <c r="N14" s="18">
        <v>1.38567386529724</v>
      </c>
      <c r="O14" s="18">
        <v>105.258042902163</v>
      </c>
      <c r="R14" t="str">
        <f t="shared" si="0"/>
        <v>$\text{Twist}_\pi$</v>
      </c>
      <c r="S14" t="str">
        <f t="shared" si="1"/>
        <v>$\text{4th-8th}_\pi$</v>
      </c>
      <c r="T14" s="18">
        <v>1.38567386529724E-2</v>
      </c>
      <c r="U14" s="18">
        <v>1.38567386529724</v>
      </c>
      <c r="V14" s="18">
        <v>105.258042902163</v>
      </c>
    </row>
    <row r="15" spans="1:176" x14ac:dyDescent="0.25">
      <c r="A15" t="s">
        <v>58</v>
      </c>
      <c r="B15" t="s">
        <v>58</v>
      </c>
      <c r="C15">
        <v>1.15366484580953E-2</v>
      </c>
      <c r="D15">
        <v>1.15366484580953</v>
      </c>
      <c r="E15">
        <v>106.411707747973</v>
      </c>
      <c r="K15" t="s">
        <v>58</v>
      </c>
      <c r="L15" t="s">
        <v>58</v>
      </c>
      <c r="M15" s="18">
        <v>1.15366484580953E-2</v>
      </c>
      <c r="N15" s="18">
        <v>1.15366484580953</v>
      </c>
      <c r="O15" s="18">
        <v>106.411707747973</v>
      </c>
      <c r="R15" t="str">
        <f t="shared" si="0"/>
        <v>$\text{Butterfly}_\pi$</v>
      </c>
      <c r="S15" t="str">
        <f t="shared" si="1"/>
        <v>$\text{Butterfly}_\pi$</v>
      </c>
      <c r="T15" s="18">
        <v>1.15366484580953E-2</v>
      </c>
      <c r="U15" s="18">
        <v>1.15366484580953</v>
      </c>
      <c r="V15" s="18">
        <v>106.411707747973</v>
      </c>
    </row>
    <row r="16" spans="1:176" x14ac:dyDescent="0.25">
      <c r="A16" t="s">
        <v>57</v>
      </c>
      <c r="B16" t="s">
        <v>55</v>
      </c>
      <c r="C16">
        <v>8.9835585876323308E-3</v>
      </c>
      <c r="D16">
        <v>0.89835585876323298</v>
      </c>
      <c r="E16">
        <v>108.20841946549901</v>
      </c>
      <c r="K16" t="s">
        <v>57</v>
      </c>
      <c r="L16" t="s">
        <v>55</v>
      </c>
      <c r="M16" s="18">
        <v>8.9835585876323308E-3</v>
      </c>
      <c r="N16" s="18">
        <v>0.89835585876323298</v>
      </c>
      <c r="O16" s="18">
        <v>108.20841946549901</v>
      </c>
      <c r="R16" t="str">
        <f t="shared" si="0"/>
        <v>$\text{Butterfly}_f$</v>
      </c>
      <c r="S16" t="str">
        <f t="shared" si="1"/>
        <v>$\text{Twist}_\pi$</v>
      </c>
      <c r="T16" s="18">
        <v>8.9835585876323308E-3</v>
      </c>
      <c r="U16" s="18">
        <v>0.89835585876323298</v>
      </c>
      <c r="V16" s="18">
        <v>108.20841946549901</v>
      </c>
    </row>
    <row r="17" spans="1:22" x14ac:dyDescent="0.25">
      <c r="A17" t="s">
        <v>52</v>
      </c>
      <c r="B17" t="s">
        <v>58</v>
      </c>
      <c r="C17">
        <v>-8.2273625446517007E-3</v>
      </c>
      <c r="D17">
        <v>0.82273625446516996</v>
      </c>
      <c r="E17">
        <v>106.56294695656899</v>
      </c>
      <c r="K17" t="s">
        <v>52</v>
      </c>
      <c r="L17" t="s">
        <v>58</v>
      </c>
      <c r="M17" s="18">
        <v>-8.2273625446517007E-3</v>
      </c>
      <c r="N17" s="18">
        <v>0.82273625446516996</v>
      </c>
      <c r="O17" s="18">
        <v>106.56294695656899</v>
      </c>
      <c r="P17" s="2"/>
      <c r="R17" t="str">
        <f t="shared" si="0"/>
        <v>$\text{Shift}_f$</v>
      </c>
      <c r="S17" t="str">
        <f t="shared" si="1"/>
        <v>$\text{Butterfly}_\pi$</v>
      </c>
      <c r="T17" s="18">
        <v>-8.2273625446517007E-3</v>
      </c>
      <c r="U17" s="18">
        <v>0.82273625446516996</v>
      </c>
      <c r="V17" s="18">
        <v>106.56294695656899</v>
      </c>
    </row>
    <row r="18" spans="1:22" x14ac:dyDescent="0.25">
      <c r="A18" t="s">
        <v>54</v>
      </c>
      <c r="B18" t="s">
        <v>56</v>
      </c>
      <c r="C18">
        <v>-7.4369754799650002E-3</v>
      </c>
      <c r="D18">
        <v>0.74369754799650001</v>
      </c>
      <c r="E18">
        <v>105.075551860576</v>
      </c>
      <c r="K18" t="s">
        <v>54</v>
      </c>
      <c r="L18" t="s">
        <v>56</v>
      </c>
      <c r="M18" s="18">
        <v>-7.4369754799650002E-3</v>
      </c>
      <c r="N18" s="18">
        <v>0.74369754799650001</v>
      </c>
      <c r="O18" s="18">
        <v>105.075551860576</v>
      </c>
      <c r="P18" s="2"/>
      <c r="R18" t="str">
        <f t="shared" si="0"/>
        <v>$\text{Shift}_\pi$</v>
      </c>
      <c r="S18" t="str">
        <f t="shared" si="1"/>
        <v>$\text{4th-8th}_\pi$</v>
      </c>
      <c r="T18" s="18">
        <v>-7.4369754799650002E-3</v>
      </c>
      <c r="U18" s="18">
        <v>0.74369754799650001</v>
      </c>
      <c r="V18" s="18">
        <v>105.075551860576</v>
      </c>
    </row>
    <row r="19" spans="1:22" x14ac:dyDescent="0.25">
      <c r="A19" t="s">
        <v>53</v>
      </c>
      <c r="B19" t="s">
        <v>57</v>
      </c>
      <c r="C19">
        <v>-7.0894086777553997E-3</v>
      </c>
      <c r="D19">
        <v>0.70894086777554</v>
      </c>
      <c r="E19">
        <v>103.65767012502501</v>
      </c>
      <c r="K19" t="s">
        <v>53</v>
      </c>
      <c r="L19" t="s">
        <v>57</v>
      </c>
      <c r="M19" s="18">
        <v>-7.0894086777553997E-3</v>
      </c>
      <c r="N19" s="18">
        <v>0.70894086777554</v>
      </c>
      <c r="O19" s="18">
        <v>103.65767012502501</v>
      </c>
      <c r="P19" s="2"/>
      <c r="R19" t="str">
        <f t="shared" si="0"/>
        <v>$\text{Twist}_f$</v>
      </c>
      <c r="S19" t="str">
        <f t="shared" si="1"/>
        <v>$\text{Butterfly}_f$</v>
      </c>
      <c r="T19" s="18">
        <v>-7.0894086777553997E-3</v>
      </c>
      <c r="U19" s="18">
        <v>0.70894086777554</v>
      </c>
      <c r="V19" s="18">
        <v>103.65767012502501</v>
      </c>
    </row>
    <row r="20" spans="1:22" x14ac:dyDescent="0.25">
      <c r="A20" t="s">
        <v>54</v>
      </c>
      <c r="B20" t="s">
        <v>58</v>
      </c>
      <c r="C20">
        <v>6.9102386204491096E-3</v>
      </c>
      <c r="D20">
        <v>0.69102386204491095</v>
      </c>
      <c r="E20">
        <v>105.039717849114</v>
      </c>
      <c r="K20" t="s">
        <v>62</v>
      </c>
      <c r="L20" t="s">
        <v>61</v>
      </c>
      <c r="M20" s="18">
        <v>7.4168674123809697E-8</v>
      </c>
      <c r="N20" s="18">
        <v>7.41686741238097E-6</v>
      </c>
      <c r="O20" s="18">
        <v>99.999987656277696</v>
      </c>
      <c r="P20" s="2"/>
      <c r="R20" t="str">
        <f t="shared" si="0"/>
        <v>$\Delta \epsilon^P$</v>
      </c>
      <c r="S20" t="str">
        <f t="shared" si="1"/>
        <v>$\sum \text{2:nd}$</v>
      </c>
      <c r="T20" s="18">
        <v>7.4168674123809697E-8</v>
      </c>
      <c r="U20" s="18">
        <v>7.41686741238097E-6</v>
      </c>
      <c r="V20" s="18">
        <v>99.999987656277696</v>
      </c>
    </row>
    <row r="21" spans="1:22" x14ac:dyDescent="0.25">
      <c r="A21" t="s">
        <v>57</v>
      </c>
      <c r="B21" t="s">
        <v>58</v>
      </c>
      <c r="C21">
        <v>-6.4695822128265903E-3</v>
      </c>
      <c r="D21">
        <v>0.64695822128265901</v>
      </c>
      <c r="E21">
        <v>103.74580140654901</v>
      </c>
      <c r="K21" t="s">
        <v>31</v>
      </c>
      <c r="L21" t="s">
        <v>62</v>
      </c>
      <c r="M21" s="18">
        <v>6.1718611811578706E-8</v>
      </c>
      <c r="N21" s="18">
        <v>6.1718611811578698E-6</v>
      </c>
      <c r="O21" s="18">
        <v>100</v>
      </c>
      <c r="P21" s="2"/>
      <c r="R21" t="str">
        <f t="shared" si="0"/>
        <v>$\Delta \epsilon^A$</v>
      </c>
      <c r="S21" t="str">
        <f t="shared" si="1"/>
        <v>$\Delta \epsilon^P$</v>
      </c>
      <c r="T21" s="18">
        <v>6.1718611811578706E-8</v>
      </c>
      <c r="U21" s="18">
        <v>6.1718611811578698E-6</v>
      </c>
      <c r="V21" s="18">
        <v>100</v>
      </c>
    </row>
    <row r="22" spans="1:22" x14ac:dyDescent="0.25">
      <c r="A22" t="s">
        <v>59</v>
      </c>
      <c r="B22" t="s">
        <v>59</v>
      </c>
      <c r="C22">
        <v>6.03435991086368E-3</v>
      </c>
      <c r="D22">
        <v>0.60343599108636803</v>
      </c>
      <c r="E22">
        <v>104.34923739763499</v>
      </c>
    </row>
    <row r="23" spans="1:22" x14ac:dyDescent="0.25">
      <c r="A23" t="s">
        <v>52</v>
      </c>
      <c r="B23" t="s">
        <v>59</v>
      </c>
      <c r="C23">
        <v>-5.6859535189513304E-3</v>
      </c>
      <c r="D23">
        <v>0.56859535189513299</v>
      </c>
      <c r="E23">
        <v>103.212046693845</v>
      </c>
    </row>
    <row r="24" spans="1:22" x14ac:dyDescent="0.25">
      <c r="A24" t="s">
        <v>55</v>
      </c>
      <c r="B24" t="s">
        <v>58</v>
      </c>
      <c r="C24">
        <v>-5.4186248701902501E-3</v>
      </c>
      <c r="D24">
        <v>0.54186248701902495</v>
      </c>
      <c r="E24">
        <v>102.128321719807</v>
      </c>
    </row>
    <row r="25" spans="1:22" x14ac:dyDescent="0.25">
      <c r="A25" t="s">
        <v>53</v>
      </c>
      <c r="B25" t="s">
        <v>56</v>
      </c>
      <c r="C25">
        <v>-4.8588980226992101E-3</v>
      </c>
      <c r="D25">
        <v>0.48588980226992101</v>
      </c>
      <c r="E25">
        <v>101.156542115267</v>
      </c>
    </row>
    <row r="26" spans="1:22" x14ac:dyDescent="0.25">
      <c r="A26" t="s">
        <v>58</v>
      </c>
      <c r="B26" t="s">
        <v>56</v>
      </c>
      <c r="C26">
        <v>-3.2087888198399001E-3</v>
      </c>
      <c r="D26">
        <v>0.32087888198399001</v>
      </c>
      <c r="E26">
        <v>100.514784351299</v>
      </c>
    </row>
    <row r="27" spans="1:22" x14ac:dyDescent="0.25">
      <c r="A27" t="s">
        <v>59</v>
      </c>
      <c r="B27" t="s">
        <v>55</v>
      </c>
      <c r="C27">
        <v>-2.9472449864578398E-3</v>
      </c>
      <c r="D27">
        <v>0.29472449864578498</v>
      </c>
      <c r="E27">
        <v>99.9253353540078</v>
      </c>
    </row>
    <row r="28" spans="1:22" x14ac:dyDescent="0.25">
      <c r="A28" t="s">
        <v>52</v>
      </c>
      <c r="B28" t="s">
        <v>56</v>
      </c>
      <c r="C28">
        <v>2.74224638504349E-3</v>
      </c>
      <c r="D28">
        <v>0.27422463850434903</v>
      </c>
      <c r="E28">
        <v>100.473784631017</v>
      </c>
    </row>
    <row r="29" spans="1:22" x14ac:dyDescent="0.25">
      <c r="A29" t="s">
        <v>53</v>
      </c>
      <c r="B29" t="s">
        <v>54</v>
      </c>
      <c r="C29">
        <v>-2.4784529886223402E-3</v>
      </c>
      <c r="D29">
        <v>0.247845298862234</v>
      </c>
      <c r="E29">
        <v>99.978094033291995</v>
      </c>
    </row>
    <row r="30" spans="1:22" x14ac:dyDescent="0.25">
      <c r="A30" t="s">
        <v>53</v>
      </c>
      <c r="B30" t="s">
        <v>58</v>
      </c>
      <c r="C30">
        <v>2.3772663083555501E-3</v>
      </c>
      <c r="D30">
        <v>0.23772663083555501</v>
      </c>
      <c r="E30">
        <v>100.453547294963</v>
      </c>
      <c r="N30" s="1"/>
    </row>
    <row r="31" spans="1:22" x14ac:dyDescent="0.25">
      <c r="A31" t="s">
        <v>60</v>
      </c>
      <c r="B31" t="s">
        <v>60</v>
      </c>
      <c r="C31">
        <v>1.1690597936584799E-3</v>
      </c>
      <c r="D31">
        <v>0.116905979365848</v>
      </c>
      <c r="E31">
        <v>100.570453274329</v>
      </c>
      <c r="N31" s="1"/>
    </row>
    <row r="32" spans="1:22" x14ac:dyDescent="0.25">
      <c r="A32" t="s">
        <v>57</v>
      </c>
      <c r="B32" t="s">
        <v>59</v>
      </c>
      <c r="C32">
        <v>-9.7112395497842702E-4</v>
      </c>
      <c r="D32">
        <v>9.7112395497842702E-2</v>
      </c>
      <c r="E32">
        <v>100.37622848333299</v>
      </c>
      <c r="N32" s="1"/>
      <c r="O32" s="1"/>
    </row>
    <row r="33" spans="1:22" x14ac:dyDescent="0.25">
      <c r="A33" t="s">
        <v>57</v>
      </c>
      <c r="B33" t="s">
        <v>54</v>
      </c>
      <c r="C33">
        <v>9.1950227835341995E-4</v>
      </c>
      <c r="D33">
        <v>9.1950227835341999E-2</v>
      </c>
      <c r="E33">
        <v>100.560128939004</v>
      </c>
      <c r="N33" s="1"/>
      <c r="O33" s="1"/>
      <c r="P33" s="1"/>
    </row>
    <row r="34" spans="1:22" x14ac:dyDescent="0.25">
      <c r="A34" t="s">
        <v>30</v>
      </c>
      <c r="B34" t="s">
        <v>52</v>
      </c>
      <c r="C34">
        <v>-7.0740410283524696E-4</v>
      </c>
      <c r="D34">
        <v>7.0740410283524693E-2</v>
      </c>
      <c r="E34">
        <v>100.41864811843701</v>
      </c>
      <c r="N34" s="1"/>
    </row>
    <row r="35" spans="1:22" x14ac:dyDescent="0.25">
      <c r="A35" t="s">
        <v>59</v>
      </c>
      <c r="B35" t="s">
        <v>54</v>
      </c>
      <c r="C35">
        <v>-6.21221922258964E-4</v>
      </c>
      <c r="D35">
        <v>6.2122192225896503E-2</v>
      </c>
      <c r="E35">
        <v>100.29440373398501</v>
      </c>
      <c r="N35" s="1"/>
      <c r="O35" s="1"/>
      <c r="P35" s="1"/>
    </row>
    <row r="36" spans="1:22" x14ac:dyDescent="0.25">
      <c r="A36" t="s">
        <v>52</v>
      </c>
      <c r="B36" t="s">
        <v>61</v>
      </c>
      <c r="C36">
        <v>-5.4937870604846795E-4</v>
      </c>
      <c r="D36">
        <v>5.4937870604846797E-2</v>
      </c>
      <c r="E36">
        <v>100.184527992775</v>
      </c>
      <c r="N36" s="1"/>
      <c r="P36" s="1"/>
    </row>
    <row r="37" spans="1:22" x14ac:dyDescent="0.25">
      <c r="A37" t="s">
        <v>60</v>
      </c>
      <c r="B37" t="s">
        <v>54</v>
      </c>
      <c r="C37">
        <v>-5.3463903452174901E-4</v>
      </c>
      <c r="D37">
        <v>5.3463903452174798E-2</v>
      </c>
      <c r="E37">
        <v>100.07760018587101</v>
      </c>
      <c r="N37" s="1"/>
      <c r="O37" s="1"/>
      <c r="P37" s="1"/>
      <c r="Q37" s="1"/>
      <c r="S37" s="1"/>
    </row>
    <row r="38" spans="1:22" x14ac:dyDescent="0.25">
      <c r="A38" t="s">
        <v>60</v>
      </c>
      <c r="B38" t="s">
        <v>53</v>
      </c>
      <c r="C38">
        <v>-5.0622897695824104E-4</v>
      </c>
      <c r="D38">
        <v>5.06228976958241E-2</v>
      </c>
      <c r="E38">
        <v>99.9763543904795</v>
      </c>
      <c r="N38" s="1"/>
      <c r="O38" s="1"/>
      <c r="P38" s="1"/>
      <c r="Q38" s="1"/>
      <c r="T38" s="1"/>
      <c r="U38" s="1"/>
      <c r="V38" s="1"/>
    </row>
    <row r="39" spans="1:22" x14ac:dyDescent="0.25">
      <c r="A39" t="s">
        <v>57</v>
      </c>
      <c r="B39" t="s">
        <v>56</v>
      </c>
      <c r="C39">
        <v>4.4251816982633901E-4</v>
      </c>
      <c r="D39">
        <v>4.4251816982633897E-2</v>
      </c>
      <c r="E39">
        <v>100.064858024445</v>
      </c>
      <c r="N39" s="1"/>
      <c r="P39" s="1"/>
      <c r="V39" s="1"/>
    </row>
    <row r="40" spans="1:22" x14ac:dyDescent="0.25">
      <c r="A40" t="s">
        <v>30</v>
      </c>
      <c r="B40" t="s">
        <v>30</v>
      </c>
      <c r="C40">
        <v>3.8878419841714598E-4</v>
      </c>
      <c r="D40">
        <v>3.8878419841714598E-2</v>
      </c>
      <c r="E40">
        <v>100.103736444286</v>
      </c>
      <c r="N40" s="1"/>
      <c r="P40" s="1"/>
      <c r="Q40" s="1"/>
      <c r="V40" s="1"/>
    </row>
    <row r="41" spans="1:22" x14ac:dyDescent="0.25">
      <c r="A41" t="s">
        <v>60</v>
      </c>
      <c r="B41" t="s">
        <v>58</v>
      </c>
      <c r="C41">
        <v>-2.6994223474690498E-4</v>
      </c>
      <c r="D41">
        <v>2.69942234746905E-2</v>
      </c>
      <c r="E41">
        <v>100.04974799733699</v>
      </c>
      <c r="N41" s="1"/>
      <c r="P41" s="1"/>
      <c r="V41" s="1"/>
    </row>
    <row r="42" spans="1:22" x14ac:dyDescent="0.25">
      <c r="A42" t="s">
        <v>60</v>
      </c>
      <c r="B42" t="s">
        <v>52</v>
      </c>
      <c r="C42">
        <v>-2.0943751811800001E-4</v>
      </c>
      <c r="D42">
        <v>2.0943751811799999E-2</v>
      </c>
      <c r="E42">
        <v>100.007860493713</v>
      </c>
      <c r="N42" s="1"/>
      <c r="O42" s="1"/>
      <c r="P42" s="1"/>
      <c r="V42" s="1"/>
    </row>
    <row r="43" spans="1:22" x14ac:dyDescent="0.25">
      <c r="A43" t="s">
        <v>62</v>
      </c>
      <c r="B43" t="s">
        <v>52</v>
      </c>
      <c r="C43">
        <v>-2.0492534035832099E-4</v>
      </c>
      <c r="D43">
        <v>2.0492534035832101E-2</v>
      </c>
      <c r="E43">
        <v>99.966875425641803</v>
      </c>
    </row>
    <row r="44" spans="1:22" x14ac:dyDescent="0.25">
      <c r="A44" t="s">
        <v>60</v>
      </c>
      <c r="B44" t="s">
        <v>57</v>
      </c>
      <c r="C44">
        <v>1.7676285858407199E-4</v>
      </c>
      <c r="D44">
        <v>1.7676285858407199E-2</v>
      </c>
      <c r="E44">
        <v>100.002227997359</v>
      </c>
    </row>
    <row r="45" spans="1:22" x14ac:dyDescent="0.25">
      <c r="A45" t="s">
        <v>53</v>
      </c>
      <c r="B45" t="s">
        <v>61</v>
      </c>
      <c r="C45">
        <v>-1.57026207820695E-4</v>
      </c>
      <c r="D45">
        <v>1.57026207820695E-2</v>
      </c>
      <c r="E45">
        <v>99.970822755794501</v>
      </c>
    </row>
    <row r="46" spans="1:22" x14ac:dyDescent="0.25">
      <c r="A46" t="s">
        <v>30</v>
      </c>
      <c r="B46" t="s">
        <v>58</v>
      </c>
      <c r="C46">
        <v>-1.5584405182933101E-4</v>
      </c>
      <c r="D46">
        <v>1.55844051829331E-2</v>
      </c>
      <c r="E46">
        <v>99.939653945428603</v>
      </c>
    </row>
    <row r="47" spans="1:22" x14ac:dyDescent="0.25">
      <c r="A47" t="s">
        <v>30</v>
      </c>
      <c r="B47" t="s">
        <v>57</v>
      </c>
      <c r="C47">
        <v>1.53546607507232E-4</v>
      </c>
      <c r="D47">
        <v>1.53546607507232E-2</v>
      </c>
      <c r="E47">
        <v>99.970363266930093</v>
      </c>
    </row>
    <row r="48" spans="1:22" x14ac:dyDescent="0.25">
      <c r="A48" t="s">
        <v>30</v>
      </c>
      <c r="B48" t="s">
        <v>54</v>
      </c>
      <c r="C48">
        <v>1.4571747813643901E-4</v>
      </c>
      <c r="D48">
        <v>1.45717478136439E-2</v>
      </c>
      <c r="E48">
        <v>99.999506762557402</v>
      </c>
    </row>
    <row r="49" spans="1:5" x14ac:dyDescent="0.25">
      <c r="A49" t="s">
        <v>62</v>
      </c>
      <c r="B49" t="s">
        <v>62</v>
      </c>
      <c r="C49">
        <v>1.3844014138715601E-4</v>
      </c>
      <c r="D49">
        <v>1.38440141387156E-2</v>
      </c>
      <c r="E49">
        <v>100.013350776696</v>
      </c>
    </row>
    <row r="50" spans="1:5" x14ac:dyDescent="0.25">
      <c r="A50" t="s">
        <v>60</v>
      </c>
      <c r="B50" t="s">
        <v>56</v>
      </c>
      <c r="C50">
        <v>1.3728155762077299E-4</v>
      </c>
      <c r="D50">
        <v>1.3728155762077299E-2</v>
      </c>
      <c r="E50">
        <v>100.04080708822001</v>
      </c>
    </row>
    <row r="51" spans="1:5" x14ac:dyDescent="0.25">
      <c r="A51" t="s">
        <v>59</v>
      </c>
      <c r="B51" t="s">
        <v>58</v>
      </c>
      <c r="C51">
        <v>1.26149794660759E-4</v>
      </c>
      <c r="D51">
        <v>1.26149794660759E-2</v>
      </c>
      <c r="E51">
        <v>100.06603704715199</v>
      </c>
    </row>
    <row r="52" spans="1:5" x14ac:dyDescent="0.25">
      <c r="A52" t="s">
        <v>59</v>
      </c>
      <c r="B52" t="s">
        <v>56</v>
      </c>
      <c r="C52">
        <v>1.12703285046813E-4</v>
      </c>
      <c r="D52">
        <v>1.12703285046813E-2</v>
      </c>
      <c r="E52">
        <v>100.08857770416201</v>
      </c>
    </row>
    <row r="53" spans="1:5" x14ac:dyDescent="0.25">
      <c r="A53" t="s">
        <v>30</v>
      </c>
      <c r="B53" t="s">
        <v>55</v>
      </c>
      <c r="C53">
        <v>-1.0854133245085199E-4</v>
      </c>
      <c r="D53">
        <v>1.0854133245085201E-2</v>
      </c>
      <c r="E53">
        <v>100.066869437672</v>
      </c>
    </row>
    <row r="54" spans="1:5" x14ac:dyDescent="0.25">
      <c r="A54" t="s">
        <v>30</v>
      </c>
      <c r="B54" t="s">
        <v>56</v>
      </c>
      <c r="C54" s="1">
        <v>-9.1954383156452795E-5</v>
      </c>
      <c r="D54">
        <v>9.1954383156452792E-3</v>
      </c>
      <c r="E54">
        <v>100.04847856104</v>
      </c>
    </row>
    <row r="55" spans="1:5" x14ac:dyDescent="0.25">
      <c r="A55" t="s">
        <v>60</v>
      </c>
      <c r="B55" t="s">
        <v>59</v>
      </c>
      <c r="C55" s="1">
        <v>-7.6994510792949999E-5</v>
      </c>
      <c r="D55">
        <v>7.6994510792949998E-3</v>
      </c>
      <c r="E55">
        <v>100.033079658882</v>
      </c>
    </row>
    <row r="56" spans="1:5" x14ac:dyDescent="0.25">
      <c r="A56" t="s">
        <v>60</v>
      </c>
      <c r="B56" t="s">
        <v>55</v>
      </c>
      <c r="C56" s="1">
        <v>-7.4392454682567694E-5</v>
      </c>
      <c r="D56">
        <v>7.4392454682567699E-3</v>
      </c>
      <c r="E56">
        <v>100.01820116794499</v>
      </c>
    </row>
    <row r="57" spans="1:5" x14ac:dyDescent="0.25">
      <c r="A57" t="s">
        <v>62</v>
      </c>
      <c r="B57" t="s">
        <v>54</v>
      </c>
      <c r="C57" s="1">
        <v>6.9863148380732795E-5</v>
      </c>
      <c r="D57">
        <v>6.9863148380732796E-3</v>
      </c>
      <c r="E57">
        <v>100.032173797621</v>
      </c>
    </row>
    <row r="58" spans="1:5" x14ac:dyDescent="0.25">
      <c r="A58" t="s">
        <v>62</v>
      </c>
      <c r="B58" t="s">
        <v>55</v>
      </c>
      <c r="C58" s="1">
        <v>-6.1738925890636402E-5</v>
      </c>
      <c r="D58">
        <v>6.1738925890636401E-3</v>
      </c>
      <c r="E58">
        <v>100.019826012443</v>
      </c>
    </row>
    <row r="59" spans="1:5" x14ac:dyDescent="0.25">
      <c r="A59" t="s">
        <v>61</v>
      </c>
      <c r="B59" t="s">
        <v>54</v>
      </c>
      <c r="C59" s="1">
        <v>6.1054453629696295E-5</v>
      </c>
      <c r="D59">
        <v>6.1054453629696302E-3</v>
      </c>
      <c r="E59">
        <v>100.032036903169</v>
      </c>
    </row>
    <row r="60" spans="1:5" x14ac:dyDescent="0.25">
      <c r="A60" t="s">
        <v>53</v>
      </c>
      <c r="B60" t="s">
        <v>59</v>
      </c>
      <c r="C60" s="1">
        <v>-5.5885354817240697E-5</v>
      </c>
      <c r="D60">
        <v>5.5885354817240699E-3</v>
      </c>
      <c r="E60">
        <v>100.020859832206</v>
      </c>
    </row>
    <row r="61" spans="1:5" x14ac:dyDescent="0.25">
      <c r="A61" t="s">
        <v>62</v>
      </c>
      <c r="B61" t="s">
        <v>56</v>
      </c>
      <c r="C61" s="1">
        <v>-5.2286467824390203E-5</v>
      </c>
      <c r="D61">
        <v>5.2286467824390198E-3</v>
      </c>
      <c r="E61">
        <v>100.010402538641</v>
      </c>
    </row>
    <row r="62" spans="1:5" x14ac:dyDescent="0.25">
      <c r="A62" t="s">
        <v>30</v>
      </c>
      <c r="B62" t="s">
        <v>53</v>
      </c>
      <c r="C62" s="1">
        <v>-4.3564277560695299E-5</v>
      </c>
      <c r="D62">
        <v>4.3564277560695303E-3</v>
      </c>
      <c r="E62">
        <v>100.001689683129</v>
      </c>
    </row>
    <row r="63" spans="1:5" x14ac:dyDescent="0.25">
      <c r="A63" t="s">
        <v>30</v>
      </c>
      <c r="B63" t="s">
        <v>59</v>
      </c>
      <c r="C63" s="1">
        <v>-3.6864184833723202E-5</v>
      </c>
      <c r="D63">
        <v>3.6864184833723199E-3</v>
      </c>
      <c r="E63">
        <v>99.994316846161993</v>
      </c>
    </row>
    <row r="64" spans="1:5" x14ac:dyDescent="0.25">
      <c r="A64" t="s">
        <v>61</v>
      </c>
      <c r="B64" t="s">
        <v>58</v>
      </c>
      <c r="C64" s="1">
        <v>2.88859169148784E-5</v>
      </c>
      <c r="D64">
        <v>2.8885916914878399E-3</v>
      </c>
      <c r="E64">
        <v>100.000094029545</v>
      </c>
    </row>
    <row r="65" spans="1:5" x14ac:dyDescent="0.25">
      <c r="A65" t="s">
        <v>31</v>
      </c>
      <c r="B65" t="s">
        <v>53</v>
      </c>
      <c r="C65" s="1">
        <v>-2.6108906939339901E-5</v>
      </c>
      <c r="D65">
        <v>2.61089069393399E-3</v>
      </c>
      <c r="E65">
        <v>99.994872248157094</v>
      </c>
    </row>
    <row r="66" spans="1:5" x14ac:dyDescent="0.25">
      <c r="A66" t="s">
        <v>60</v>
      </c>
      <c r="B66" t="s">
        <v>61</v>
      </c>
      <c r="C66" s="1">
        <v>2.3382094082884001E-5</v>
      </c>
      <c r="D66">
        <v>2.3382094082884E-3</v>
      </c>
      <c r="E66">
        <v>99.999548666973695</v>
      </c>
    </row>
    <row r="67" spans="1:5" x14ac:dyDescent="0.25">
      <c r="A67" t="s">
        <v>62</v>
      </c>
      <c r="B67" t="s">
        <v>57</v>
      </c>
      <c r="C67" s="1">
        <v>2.21345206168199E-5</v>
      </c>
      <c r="D67">
        <v>2.2134520616819901E-3</v>
      </c>
      <c r="E67">
        <v>100.003975571097</v>
      </c>
    </row>
    <row r="68" spans="1:5" x14ac:dyDescent="0.25">
      <c r="A68" t="s">
        <v>61</v>
      </c>
      <c r="B68" t="s">
        <v>56</v>
      </c>
      <c r="C68" s="1">
        <v>-1.7523579664014899E-5</v>
      </c>
      <c r="D68">
        <v>1.75235796640149E-3</v>
      </c>
      <c r="E68">
        <v>100.000470855164</v>
      </c>
    </row>
    <row r="69" spans="1:5" x14ac:dyDescent="0.25">
      <c r="A69" t="s">
        <v>62</v>
      </c>
      <c r="B69" t="s">
        <v>59</v>
      </c>
      <c r="C69" s="1">
        <v>1.5292877952417901E-5</v>
      </c>
      <c r="D69">
        <v>1.52928779524179E-3</v>
      </c>
      <c r="E69">
        <v>100.00352943075499</v>
      </c>
    </row>
    <row r="70" spans="1:5" x14ac:dyDescent="0.25">
      <c r="A70" t="s">
        <v>31</v>
      </c>
      <c r="B70" t="s">
        <v>54</v>
      </c>
      <c r="C70" s="1">
        <v>-1.24958023377035E-5</v>
      </c>
      <c r="D70">
        <v>1.24958023377035E-3</v>
      </c>
      <c r="E70">
        <v>100.001030270287</v>
      </c>
    </row>
    <row r="71" spans="1:5" x14ac:dyDescent="0.25">
      <c r="A71" t="s">
        <v>61</v>
      </c>
      <c r="B71" t="s">
        <v>55</v>
      </c>
      <c r="C71" s="1">
        <v>1.20902034348059E-5</v>
      </c>
      <c r="D71">
        <v>1.20902034348059E-3</v>
      </c>
      <c r="E71">
        <v>100.00344831097399</v>
      </c>
    </row>
    <row r="72" spans="1:5" x14ac:dyDescent="0.25">
      <c r="A72" t="s">
        <v>57</v>
      </c>
      <c r="B72" t="s">
        <v>61</v>
      </c>
      <c r="C72" s="1">
        <v>-1.19323176767625E-5</v>
      </c>
      <c r="D72">
        <v>1.1932317676762499E-3</v>
      </c>
      <c r="E72">
        <v>100.001061847439</v>
      </c>
    </row>
    <row r="73" spans="1:5" x14ac:dyDescent="0.25">
      <c r="A73" t="s">
        <v>31</v>
      </c>
      <c r="B73" t="s">
        <v>57</v>
      </c>
      <c r="C73" s="1">
        <v>-1.08891557078076E-5</v>
      </c>
      <c r="D73">
        <v>1.0889155707807601E-3</v>
      </c>
      <c r="E73">
        <v>99.998884016297197</v>
      </c>
    </row>
    <row r="74" spans="1:5" x14ac:dyDescent="0.25">
      <c r="A74" t="s">
        <v>31</v>
      </c>
      <c r="B74" t="s">
        <v>52</v>
      </c>
      <c r="C74" s="1">
        <v>1.0680585892563301E-5</v>
      </c>
      <c r="D74">
        <v>1.0680585892563299E-3</v>
      </c>
      <c r="E74">
        <v>100.001020133476</v>
      </c>
    </row>
    <row r="75" spans="1:5" x14ac:dyDescent="0.25">
      <c r="A75" t="s">
        <v>62</v>
      </c>
      <c r="B75" t="s">
        <v>58</v>
      </c>
      <c r="C75" s="1">
        <v>-1.03356715461682E-5</v>
      </c>
      <c r="D75">
        <v>1.03356715461682E-3</v>
      </c>
      <c r="E75">
        <v>99.998952999166505</v>
      </c>
    </row>
    <row r="76" spans="1:5" x14ac:dyDescent="0.25">
      <c r="A76" t="s">
        <v>30</v>
      </c>
      <c r="B76" t="s">
        <v>60</v>
      </c>
      <c r="C76" s="1">
        <v>8.7407165949481101E-6</v>
      </c>
      <c r="D76">
        <v>8.74071659494811E-4</v>
      </c>
      <c r="E76">
        <v>100.000701142485</v>
      </c>
    </row>
    <row r="77" spans="1:5" x14ac:dyDescent="0.25">
      <c r="A77" t="s">
        <v>61</v>
      </c>
      <c r="B77" t="s">
        <v>61</v>
      </c>
      <c r="C77" s="1">
        <v>8.71370474879296E-6</v>
      </c>
      <c r="D77">
        <v>8.7137047487929604E-4</v>
      </c>
      <c r="E77">
        <v>100.00157251296</v>
      </c>
    </row>
    <row r="78" spans="1:5" x14ac:dyDescent="0.25">
      <c r="A78" t="s">
        <v>30</v>
      </c>
      <c r="B78" t="s">
        <v>62</v>
      </c>
      <c r="C78" s="1">
        <v>5.8810493214074599E-6</v>
      </c>
      <c r="D78">
        <v>5.8810493214074598E-4</v>
      </c>
      <c r="E78">
        <v>100.002748722825</v>
      </c>
    </row>
    <row r="79" spans="1:5" x14ac:dyDescent="0.25">
      <c r="A79" t="s">
        <v>62</v>
      </c>
      <c r="B79" t="s">
        <v>53</v>
      </c>
      <c r="C79" s="1">
        <v>-4.2789499383432401E-6</v>
      </c>
      <c r="D79">
        <v>4.2789499383432398E-4</v>
      </c>
      <c r="E79">
        <v>100.00189293283699</v>
      </c>
    </row>
    <row r="80" spans="1:5" x14ac:dyDescent="0.25">
      <c r="A80" t="s">
        <v>31</v>
      </c>
      <c r="B80" t="s">
        <v>56</v>
      </c>
      <c r="C80" s="1">
        <v>3.54736157025181E-6</v>
      </c>
      <c r="D80">
        <v>3.5473615702518103E-4</v>
      </c>
      <c r="E80">
        <v>100.00260240515099</v>
      </c>
    </row>
    <row r="81" spans="1:5" x14ac:dyDescent="0.25">
      <c r="A81" t="s">
        <v>31</v>
      </c>
      <c r="B81" t="s">
        <v>55</v>
      </c>
      <c r="C81" s="1">
        <v>-3.25213136551929E-6</v>
      </c>
      <c r="D81">
        <v>3.2521313655192898E-4</v>
      </c>
      <c r="E81">
        <v>100.001951978878</v>
      </c>
    </row>
    <row r="82" spans="1:5" x14ac:dyDescent="0.25">
      <c r="A82" t="s">
        <v>59</v>
      </c>
      <c r="B82" t="s">
        <v>61</v>
      </c>
      <c r="C82" s="1">
        <v>-2.93223135421217E-6</v>
      </c>
      <c r="D82">
        <v>2.93223135421217E-4</v>
      </c>
      <c r="E82">
        <v>100.001365532607</v>
      </c>
    </row>
    <row r="83" spans="1:5" x14ac:dyDescent="0.25">
      <c r="A83" t="s">
        <v>62</v>
      </c>
      <c r="B83" t="s">
        <v>60</v>
      </c>
      <c r="C83" s="1">
        <v>-2.0958014086702198E-6</v>
      </c>
      <c r="D83">
        <v>2.09580140867022E-4</v>
      </c>
      <c r="E83">
        <v>100.000946372325</v>
      </c>
    </row>
    <row r="84" spans="1:5" x14ac:dyDescent="0.25">
      <c r="A84" t="s">
        <v>31</v>
      </c>
      <c r="B84" t="s">
        <v>60</v>
      </c>
      <c r="C84" s="1">
        <v>-1.85065908475349E-6</v>
      </c>
      <c r="D84">
        <v>1.85065908475349E-4</v>
      </c>
      <c r="E84">
        <v>100.000576240508</v>
      </c>
    </row>
    <row r="85" spans="1:5" x14ac:dyDescent="0.25">
      <c r="A85" t="s">
        <v>31</v>
      </c>
      <c r="B85" t="s">
        <v>58</v>
      </c>
      <c r="C85" s="1">
        <v>-1.32619031150679E-6</v>
      </c>
      <c r="D85">
        <v>1.3261903115067901E-4</v>
      </c>
      <c r="E85">
        <v>100.000311002446</v>
      </c>
    </row>
    <row r="86" spans="1:5" x14ac:dyDescent="0.25">
      <c r="A86" t="s">
        <v>30</v>
      </c>
      <c r="B86" t="s">
        <v>61</v>
      </c>
      <c r="C86" s="1">
        <v>-1.3083310147544199E-6</v>
      </c>
      <c r="D86">
        <v>1.3083310147544199E-4</v>
      </c>
      <c r="E86">
        <v>100.00004933624299</v>
      </c>
    </row>
    <row r="87" spans="1:5" x14ac:dyDescent="0.25">
      <c r="A87" t="s">
        <v>31</v>
      </c>
      <c r="B87" t="s">
        <v>61</v>
      </c>
      <c r="C87" s="1">
        <v>-1.00743495168189E-6</v>
      </c>
      <c r="D87">
        <v>1.00743495168189E-4</v>
      </c>
      <c r="E87">
        <v>99.999847849252802</v>
      </c>
    </row>
    <row r="88" spans="1:5" x14ac:dyDescent="0.25">
      <c r="A88" t="s">
        <v>31</v>
      </c>
      <c r="B88" t="s">
        <v>31</v>
      </c>
      <c r="C88" s="1">
        <v>6.8765607911704801E-7</v>
      </c>
      <c r="D88" s="1">
        <v>6.8765607911704804E-5</v>
      </c>
      <c r="E88">
        <v>99.999916614860695</v>
      </c>
    </row>
    <row r="89" spans="1:5" x14ac:dyDescent="0.25">
      <c r="A89" t="s">
        <v>31</v>
      </c>
      <c r="B89" t="s">
        <v>30</v>
      </c>
      <c r="C89" s="1">
        <v>3.6460073064998103E-7</v>
      </c>
      <c r="D89" s="1">
        <v>3.6460073064998103E-5</v>
      </c>
      <c r="E89">
        <v>99.999989535006804</v>
      </c>
    </row>
    <row r="90" spans="1:5" x14ac:dyDescent="0.25">
      <c r="A90" t="s">
        <v>31</v>
      </c>
      <c r="B90" t="s">
        <v>59</v>
      </c>
      <c r="C90" s="1">
        <v>-8.3562319776296203E-8</v>
      </c>
      <c r="D90" s="1">
        <v>8.3562319776296199E-6</v>
      </c>
      <c r="E90">
        <v>99.999972822542901</v>
      </c>
    </row>
    <row r="91" spans="1:5" x14ac:dyDescent="0.25">
      <c r="A91" t="s">
        <v>62</v>
      </c>
      <c r="B91" t="s">
        <v>61</v>
      </c>
      <c r="C91" s="1">
        <v>7.4168674123809697E-8</v>
      </c>
      <c r="D91" s="1">
        <v>7.41686741238097E-6</v>
      </c>
      <c r="E91">
        <v>99.999987656277696</v>
      </c>
    </row>
    <row r="92" spans="1:5" x14ac:dyDescent="0.25">
      <c r="A92" t="s">
        <v>31</v>
      </c>
      <c r="B92" t="s">
        <v>62</v>
      </c>
      <c r="C92" s="1">
        <v>6.1718611811578706E-8</v>
      </c>
      <c r="D92" s="1">
        <v>6.1718611811578698E-6</v>
      </c>
      <c r="E92">
        <v>100</v>
      </c>
    </row>
    <row r="93" spans="1:5" x14ac:dyDescent="0.25">
      <c r="C93" s="1"/>
    </row>
    <row r="94" spans="1:5" x14ac:dyDescent="0.25">
      <c r="C94" s="1"/>
    </row>
    <row r="95" spans="1:5" x14ac:dyDescent="0.25">
      <c r="C95" s="1"/>
    </row>
    <row r="96" spans="1:5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  <row r="104" spans="3:3" x14ac:dyDescent="0.25">
      <c r="C104" s="1"/>
    </row>
    <row r="105" spans="3:3" x14ac:dyDescent="0.25">
      <c r="C105" s="1"/>
    </row>
    <row r="106" spans="3:3" x14ac:dyDescent="0.25">
      <c r="C106" s="1"/>
    </row>
    <row r="107" spans="3:3" x14ac:dyDescent="0.25">
      <c r="C107" s="1"/>
    </row>
    <row r="108" spans="3:3" x14ac:dyDescent="0.25">
      <c r="C108" s="1"/>
    </row>
    <row r="109" spans="3:3" x14ac:dyDescent="0.25">
      <c r="C109" s="1"/>
    </row>
    <row r="110" spans="3:3" x14ac:dyDescent="0.25">
      <c r="C110" s="1"/>
    </row>
    <row r="111" spans="3:3" x14ac:dyDescent="0.25">
      <c r="C111" s="1"/>
    </row>
    <row r="112" spans="3:3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4" x14ac:dyDescent="0.25">
      <c r="C145" s="1"/>
      <c r="D145" s="1"/>
    </row>
    <row r="146" spans="3:4" x14ac:dyDescent="0.25">
      <c r="C146" s="1"/>
      <c r="D146" s="1"/>
    </row>
    <row r="147" spans="3:4" x14ac:dyDescent="0.25">
      <c r="C147" s="1"/>
      <c r="D147" s="1"/>
    </row>
    <row r="148" spans="3:4" x14ac:dyDescent="0.25">
      <c r="C148" s="1"/>
      <c r="D148" s="1"/>
    </row>
    <row r="149" spans="3:4" x14ac:dyDescent="0.25">
      <c r="C149" s="1"/>
      <c r="D149" s="1"/>
    </row>
    <row r="150" spans="3:4" x14ac:dyDescent="0.25">
      <c r="C150" s="1"/>
      <c r="D150" s="1"/>
    </row>
    <row r="151" spans="3:4" x14ac:dyDescent="0.25">
      <c r="C151" s="1"/>
      <c r="D151" s="1"/>
    </row>
    <row r="152" spans="3:4" x14ac:dyDescent="0.25">
      <c r="C152" s="1"/>
      <c r="D152" s="1"/>
    </row>
    <row r="153" spans="3:4" x14ac:dyDescent="0.25">
      <c r="C153" s="1"/>
      <c r="D153" s="1"/>
    </row>
    <row r="154" spans="3:4" x14ac:dyDescent="0.25">
      <c r="C154" s="1"/>
      <c r="D15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DBD0E-AE15-4FC6-B173-4B9908BA552B}">
  <dimension ref="A1:W91"/>
  <sheetViews>
    <sheetView workbookViewId="0">
      <selection activeCell="S1" sqref="S1:W20"/>
    </sheetView>
  </sheetViews>
  <sheetFormatPr defaultRowHeight="15" x14ac:dyDescent="0.25"/>
  <cols>
    <col min="2" max="2" width="15" bestFit="1" customWidth="1"/>
    <col min="13" max="13" width="10.28515625" bestFit="1" customWidth="1"/>
    <col min="14" max="14" width="10.5703125" bestFit="1" customWidth="1"/>
    <col min="15" max="15" width="11.5703125" bestFit="1" customWidth="1"/>
    <col min="19" max="20" width="20.5703125" bestFit="1" customWidth="1"/>
  </cols>
  <sheetData>
    <row r="1" spans="1:23" x14ac:dyDescent="0.25">
      <c r="A1" t="s">
        <v>52</v>
      </c>
      <c r="B1" t="s">
        <v>52</v>
      </c>
      <c r="C1">
        <v>0.43365626117778699</v>
      </c>
      <c r="D1">
        <v>43.365626117778703</v>
      </c>
      <c r="E1">
        <v>43.365626117778703</v>
      </c>
      <c r="G1" t="s">
        <v>52</v>
      </c>
      <c r="H1" s="7" t="s">
        <v>85</v>
      </c>
      <c r="K1" t="s">
        <v>52</v>
      </c>
      <c r="L1" t="s">
        <v>52</v>
      </c>
      <c r="M1" s="18">
        <v>0.43365626117778699</v>
      </c>
      <c r="N1" s="18">
        <v>43.365626117778703</v>
      </c>
      <c r="O1" s="18">
        <v>43.365626117778703</v>
      </c>
      <c r="S1" t="str">
        <f>VLOOKUP($K$1:$K$20,$G$1:$H$13,2,FALSE)</f>
        <v>$\text{Shift}_f$</v>
      </c>
      <c r="T1" t="str">
        <f>VLOOKUP($L$1:$L$20,$G$1:$H$13,2,FALSE)</f>
        <v>$\text{Shift}_f$</v>
      </c>
      <c r="U1" s="18">
        <v>0.43365626117778699</v>
      </c>
      <c r="V1" s="18">
        <v>43.365626117778703</v>
      </c>
      <c r="W1" s="18">
        <v>43.365626117778703</v>
      </c>
    </row>
    <row r="2" spans="1:23" x14ac:dyDescent="0.25">
      <c r="A2" t="s">
        <v>52</v>
      </c>
      <c r="B2" t="s">
        <v>53</v>
      </c>
      <c r="C2">
        <v>0.19366572800377099</v>
      </c>
      <c r="D2">
        <v>19.366572800377099</v>
      </c>
      <c r="E2">
        <v>82.098771718533001</v>
      </c>
      <c r="G2" t="s">
        <v>53</v>
      </c>
      <c r="H2" s="7" t="s">
        <v>86</v>
      </c>
      <c r="K2" t="s">
        <v>52</v>
      </c>
      <c r="L2" t="s">
        <v>53</v>
      </c>
      <c r="M2" s="18">
        <v>0.19366572800377099</v>
      </c>
      <c r="N2" s="18">
        <v>19.366572800377099</v>
      </c>
      <c r="O2" s="18">
        <v>82.098771718533001</v>
      </c>
      <c r="S2" t="str">
        <f t="shared" ref="S2:S20" si="0">VLOOKUP($K$1:$K$20,$G$1:$H$13,2,FALSE)</f>
        <v>$\text{Shift}_f$</v>
      </c>
      <c r="T2" t="str">
        <f t="shared" ref="T2:T20" si="1">VLOOKUP($L$1:$L$20,$G$1:$H$13,2,FALSE)</f>
        <v>$\text{Twist}_f$</v>
      </c>
      <c r="U2" s="18">
        <v>0.19366572800377099</v>
      </c>
      <c r="V2" s="18">
        <v>19.366572800377099</v>
      </c>
      <c r="W2" s="18">
        <v>82.098771718533001</v>
      </c>
    </row>
    <row r="3" spans="1:23" x14ac:dyDescent="0.25">
      <c r="A3" t="s">
        <v>53</v>
      </c>
      <c r="B3" t="s">
        <v>53</v>
      </c>
      <c r="C3">
        <v>0.15896146060660701</v>
      </c>
      <c r="D3">
        <v>15.896146060660699</v>
      </c>
      <c r="E3">
        <v>97.994917779193699</v>
      </c>
      <c r="G3" t="s">
        <v>57</v>
      </c>
      <c r="H3" s="7" t="s">
        <v>92</v>
      </c>
      <c r="K3" t="s">
        <v>53</v>
      </c>
      <c r="L3" t="s">
        <v>53</v>
      </c>
      <c r="M3" s="18">
        <v>0.15896146060660701</v>
      </c>
      <c r="N3" s="18">
        <v>15.896146060660699</v>
      </c>
      <c r="O3" s="18">
        <v>97.994917779193699</v>
      </c>
      <c r="S3" t="str">
        <f t="shared" si="0"/>
        <v>$\text{Twist}_f$</v>
      </c>
      <c r="T3" t="str">
        <f t="shared" si="1"/>
        <v>$\text{Twist}_f$</v>
      </c>
      <c r="U3" s="18">
        <v>0.15896146060660701</v>
      </c>
      <c r="V3" s="18">
        <v>15.896146060660699</v>
      </c>
      <c r="W3" s="18">
        <v>97.994917779193699</v>
      </c>
    </row>
    <row r="4" spans="1:23" x14ac:dyDescent="0.25">
      <c r="A4" t="s">
        <v>52</v>
      </c>
      <c r="B4" t="s">
        <v>54</v>
      </c>
      <c r="C4">
        <v>-2.4307644728965599E-2</v>
      </c>
      <c r="D4">
        <v>2.4307644728965601</v>
      </c>
      <c r="E4">
        <v>93.133388833400602</v>
      </c>
      <c r="G4" t="s">
        <v>59</v>
      </c>
      <c r="H4" s="7" t="s">
        <v>90</v>
      </c>
      <c r="K4" t="s">
        <v>52</v>
      </c>
      <c r="L4" t="s">
        <v>54</v>
      </c>
      <c r="M4" s="18">
        <v>-2.4307644728965599E-2</v>
      </c>
      <c r="N4" s="18">
        <v>2.4307644728965601</v>
      </c>
      <c r="O4" s="18">
        <v>93.133388833400602</v>
      </c>
      <c r="S4" t="str">
        <f t="shared" si="0"/>
        <v>$\text{Shift}_f$</v>
      </c>
      <c r="T4" t="str">
        <f t="shared" si="1"/>
        <v>$\text{Shift}_\pi$</v>
      </c>
      <c r="U4" s="18">
        <v>-2.4307644728965599E-2</v>
      </c>
      <c r="V4" s="18">
        <v>2.4307644728965601</v>
      </c>
      <c r="W4" s="18">
        <v>93.133388833400602</v>
      </c>
    </row>
    <row r="5" spans="1:23" x14ac:dyDescent="0.25">
      <c r="A5" t="s">
        <v>55</v>
      </c>
      <c r="B5" t="s">
        <v>55</v>
      </c>
      <c r="C5">
        <v>2.4148639174692899E-2</v>
      </c>
      <c r="D5">
        <v>2.4148639174692899</v>
      </c>
      <c r="E5">
        <v>95.548252750869906</v>
      </c>
      <c r="G5" t="s">
        <v>54</v>
      </c>
      <c r="H5" s="7" t="s">
        <v>97</v>
      </c>
      <c r="K5" t="s">
        <v>55</v>
      </c>
      <c r="L5" t="s">
        <v>55</v>
      </c>
      <c r="M5" s="18">
        <v>2.4148639174692899E-2</v>
      </c>
      <c r="N5" s="18">
        <v>2.4148639174692899</v>
      </c>
      <c r="O5" s="18">
        <v>95.548252750869906</v>
      </c>
      <c r="S5" t="str">
        <f t="shared" si="0"/>
        <v>$\text{Twist}_\pi$</v>
      </c>
      <c r="T5" t="str">
        <f t="shared" si="1"/>
        <v>$\text{Twist}_\pi$</v>
      </c>
      <c r="U5" s="18">
        <v>2.4148639174692899E-2</v>
      </c>
      <c r="V5" s="18">
        <v>2.4148639174692899</v>
      </c>
      <c r="W5" s="18">
        <v>95.548252750869906</v>
      </c>
    </row>
    <row r="6" spans="1:23" x14ac:dyDescent="0.25">
      <c r="A6" t="s">
        <v>54</v>
      </c>
      <c r="B6" t="s">
        <v>54</v>
      </c>
      <c r="C6">
        <v>2.28830228852673E-2</v>
      </c>
      <c r="D6">
        <v>2.2883022885267299</v>
      </c>
      <c r="E6">
        <v>97.8365550393966</v>
      </c>
      <c r="G6" t="s">
        <v>55</v>
      </c>
      <c r="H6" s="7" t="s">
        <v>91</v>
      </c>
      <c r="K6" t="s">
        <v>54</v>
      </c>
      <c r="L6" t="s">
        <v>54</v>
      </c>
      <c r="M6" s="18">
        <v>2.28830228852673E-2</v>
      </c>
      <c r="N6" s="18">
        <v>2.2883022885267299</v>
      </c>
      <c r="O6" s="18">
        <v>97.8365550393966</v>
      </c>
      <c r="S6" t="str">
        <f t="shared" si="0"/>
        <v>$\text{Shift}_\pi$</v>
      </c>
      <c r="T6" t="str">
        <f t="shared" si="1"/>
        <v>$\text{Shift}_\pi$</v>
      </c>
      <c r="U6" s="18">
        <v>2.28830228852673E-2</v>
      </c>
      <c r="V6" s="18">
        <v>2.2883022885267299</v>
      </c>
      <c r="W6" s="18">
        <v>97.8365550393966</v>
      </c>
    </row>
    <row r="7" spans="1:23" x14ac:dyDescent="0.25">
      <c r="A7" t="s">
        <v>53</v>
      </c>
      <c r="B7" t="s">
        <v>57</v>
      </c>
      <c r="C7">
        <v>2.2816596271264401E-2</v>
      </c>
      <c r="D7">
        <v>2.28165962712644</v>
      </c>
      <c r="E7">
        <v>102.39987429365</v>
      </c>
      <c r="G7" t="s">
        <v>58</v>
      </c>
      <c r="H7" s="7" t="s">
        <v>94</v>
      </c>
      <c r="K7" t="s">
        <v>53</v>
      </c>
      <c r="L7" t="s">
        <v>57</v>
      </c>
      <c r="M7" s="18">
        <v>2.2816596271264401E-2</v>
      </c>
      <c r="N7" s="18">
        <v>2.28165962712644</v>
      </c>
      <c r="O7" s="18">
        <v>102.39987429365</v>
      </c>
      <c r="S7" t="str">
        <f t="shared" si="0"/>
        <v>$\text{Twist}_f$</v>
      </c>
      <c r="T7" t="str">
        <f t="shared" si="1"/>
        <v>$\text{Butterfly}_f$</v>
      </c>
      <c r="U7" s="18">
        <v>2.2816596271264401E-2</v>
      </c>
      <c r="V7" s="18">
        <v>2.28165962712644</v>
      </c>
      <c r="W7" s="18">
        <v>102.39987429365</v>
      </c>
    </row>
    <row r="8" spans="1:23" x14ac:dyDescent="0.25">
      <c r="A8" t="s">
        <v>56</v>
      </c>
      <c r="B8" t="s">
        <v>56</v>
      </c>
      <c r="C8">
        <v>1.73314998565599E-2</v>
      </c>
      <c r="D8">
        <v>1.73314998565599</v>
      </c>
      <c r="E8">
        <v>104.133024279306</v>
      </c>
      <c r="G8" t="s">
        <v>56</v>
      </c>
      <c r="H8" s="7" t="s">
        <v>87</v>
      </c>
      <c r="K8" t="s">
        <v>56</v>
      </c>
      <c r="L8" t="s">
        <v>56</v>
      </c>
      <c r="M8" s="18">
        <v>1.73314998565599E-2</v>
      </c>
      <c r="N8" s="18">
        <v>1.73314998565599</v>
      </c>
      <c r="O8" s="18">
        <v>104.133024279306</v>
      </c>
      <c r="S8" t="str">
        <f t="shared" si="0"/>
        <v>$\text{4th-8th}_\pi$</v>
      </c>
      <c r="T8" t="str">
        <f t="shared" si="1"/>
        <v>$\text{4th-8th}_\pi$</v>
      </c>
      <c r="U8" s="18">
        <v>1.73314998565599E-2</v>
      </c>
      <c r="V8" s="18">
        <v>1.73314998565599</v>
      </c>
      <c r="W8" s="18">
        <v>104.133024279306</v>
      </c>
    </row>
    <row r="9" spans="1:23" x14ac:dyDescent="0.25">
      <c r="A9" t="s">
        <v>52</v>
      </c>
      <c r="B9" t="s">
        <v>57</v>
      </c>
      <c r="C9">
        <v>1.5443198277716501E-2</v>
      </c>
      <c r="D9">
        <v>1.5443198277716501</v>
      </c>
      <c r="E9">
        <v>107.221663934849</v>
      </c>
      <c r="G9" t="s">
        <v>61</v>
      </c>
      <c r="H9" s="7" t="s">
        <v>89</v>
      </c>
      <c r="K9" t="s">
        <v>52</v>
      </c>
      <c r="L9" t="s">
        <v>57</v>
      </c>
      <c r="M9" s="18">
        <v>1.5443198277716501E-2</v>
      </c>
      <c r="N9" s="18">
        <v>1.5443198277716501</v>
      </c>
      <c r="O9" s="18">
        <v>107.221663934849</v>
      </c>
      <c r="S9" t="str">
        <f t="shared" si="0"/>
        <v>$\text{Shift}_f$</v>
      </c>
      <c r="T9" t="str">
        <f t="shared" si="1"/>
        <v>$\text{Butterfly}_f$</v>
      </c>
      <c r="U9" s="18">
        <v>1.5443198277716501E-2</v>
      </c>
      <c r="V9" s="18">
        <v>1.5443198277716501</v>
      </c>
      <c r="W9" s="18">
        <v>107.221663934849</v>
      </c>
    </row>
    <row r="10" spans="1:23" x14ac:dyDescent="0.25">
      <c r="A10" t="s">
        <v>57</v>
      </c>
      <c r="B10" t="s">
        <v>57</v>
      </c>
      <c r="C10">
        <v>1.1919732172222501E-2</v>
      </c>
      <c r="D10">
        <v>1.1919732172222499</v>
      </c>
      <c r="E10">
        <v>108.413637152071</v>
      </c>
      <c r="G10" t="s">
        <v>62</v>
      </c>
      <c r="H10" s="7" t="s">
        <v>88</v>
      </c>
      <c r="K10" t="s">
        <v>57</v>
      </c>
      <c r="L10" t="s">
        <v>57</v>
      </c>
      <c r="M10" s="18">
        <v>1.1919732172222501E-2</v>
      </c>
      <c r="N10" s="18">
        <v>1.1919732172222499</v>
      </c>
      <c r="O10" s="18">
        <v>108.413637152071</v>
      </c>
      <c r="S10" t="str">
        <f t="shared" si="0"/>
        <v>$\text{Butterfly}_f$</v>
      </c>
      <c r="T10" t="str">
        <f t="shared" si="1"/>
        <v>$\text{Butterfly}_f$</v>
      </c>
      <c r="U10" s="18">
        <v>1.1919732172222501E-2</v>
      </c>
      <c r="V10" s="18">
        <v>1.1919732172222499</v>
      </c>
      <c r="W10" s="18">
        <v>108.413637152071</v>
      </c>
    </row>
    <row r="11" spans="1:23" x14ac:dyDescent="0.25">
      <c r="A11" t="s">
        <v>53</v>
      </c>
      <c r="B11" t="s">
        <v>55</v>
      </c>
      <c r="C11">
        <v>-1.0569804829971399E-2</v>
      </c>
      <c r="D11">
        <v>1.0569804829971401</v>
      </c>
      <c r="E11">
        <v>106.29967618607699</v>
      </c>
      <c r="G11" t="s">
        <v>30</v>
      </c>
      <c r="H11" s="7" t="s">
        <v>95</v>
      </c>
      <c r="K11" t="s">
        <v>53</v>
      </c>
      <c r="L11" t="s">
        <v>55</v>
      </c>
      <c r="M11" s="18">
        <v>-1.0569804829971399E-2</v>
      </c>
      <c r="N11" s="18">
        <v>1.0569804829971401</v>
      </c>
      <c r="O11" s="18">
        <v>106.29967618607699</v>
      </c>
      <c r="S11" t="str">
        <f t="shared" si="0"/>
        <v>$\text{Twist}_f$</v>
      </c>
      <c r="T11" t="str">
        <f t="shared" si="1"/>
        <v>$\text{Twist}_\pi$</v>
      </c>
      <c r="U11" s="18">
        <v>-1.0569804829971399E-2</v>
      </c>
      <c r="V11" s="18">
        <v>1.0569804829971401</v>
      </c>
      <c r="W11" s="18">
        <v>106.29967618607699</v>
      </c>
    </row>
    <row r="12" spans="1:23" x14ac:dyDescent="0.25">
      <c r="A12" t="s">
        <v>53</v>
      </c>
      <c r="B12" t="s">
        <v>54</v>
      </c>
      <c r="C12">
        <v>-9.4799169723914795E-3</v>
      </c>
      <c r="D12">
        <v>0.947991697239148</v>
      </c>
      <c r="E12">
        <v>104.403692791598</v>
      </c>
      <c r="G12" t="s">
        <v>31</v>
      </c>
      <c r="H12" s="7" t="s">
        <v>93</v>
      </c>
      <c r="K12" t="s">
        <v>53</v>
      </c>
      <c r="L12" t="s">
        <v>54</v>
      </c>
      <c r="M12" s="18">
        <v>-9.4799169723914795E-3</v>
      </c>
      <c r="N12" s="18">
        <v>0.947991697239148</v>
      </c>
      <c r="O12" s="18">
        <v>104.403692791598</v>
      </c>
      <c r="S12" t="str">
        <f t="shared" si="0"/>
        <v>$\text{Twist}_f$</v>
      </c>
      <c r="T12" t="str">
        <f t="shared" si="1"/>
        <v>$\text{Shift}_\pi$</v>
      </c>
      <c r="U12" s="18">
        <v>-9.4799169723914795E-3</v>
      </c>
      <c r="V12" s="18">
        <v>0.947991697239148</v>
      </c>
      <c r="W12" s="18">
        <v>104.403692791598</v>
      </c>
    </row>
    <row r="13" spans="1:23" x14ac:dyDescent="0.25">
      <c r="A13" t="s">
        <v>52</v>
      </c>
      <c r="B13" t="s">
        <v>55</v>
      </c>
      <c r="C13">
        <v>-8.7615766112407508E-3</v>
      </c>
      <c r="D13">
        <v>0.876157661124075</v>
      </c>
      <c r="E13">
        <v>102.65137746935</v>
      </c>
      <c r="G13" t="s">
        <v>60</v>
      </c>
      <c r="H13" s="25" t="s">
        <v>60</v>
      </c>
      <c r="K13" t="s">
        <v>52</v>
      </c>
      <c r="L13" t="s">
        <v>55</v>
      </c>
      <c r="M13" s="18">
        <v>-8.7615766112407508E-3</v>
      </c>
      <c r="N13" s="18">
        <v>0.876157661124075</v>
      </c>
      <c r="O13" s="18">
        <v>102.65137746935</v>
      </c>
      <c r="S13" t="str">
        <f t="shared" si="0"/>
        <v>$\text{Shift}_f$</v>
      </c>
      <c r="T13" t="str">
        <f t="shared" si="1"/>
        <v>$\text{Twist}_\pi$</v>
      </c>
      <c r="U13" s="18">
        <v>-8.7615766112407508E-3</v>
      </c>
      <c r="V13" s="18">
        <v>0.876157661124075</v>
      </c>
      <c r="W13" s="18">
        <v>102.65137746935</v>
      </c>
    </row>
    <row r="14" spans="1:23" x14ac:dyDescent="0.25">
      <c r="A14" t="s">
        <v>52</v>
      </c>
      <c r="B14" t="s">
        <v>59</v>
      </c>
      <c r="C14">
        <v>-8.3389219552777692E-3</v>
      </c>
      <c r="D14">
        <v>0.83389219552777705</v>
      </c>
      <c r="E14">
        <v>100.983593078295</v>
      </c>
      <c r="K14" t="s">
        <v>52</v>
      </c>
      <c r="L14" t="s">
        <v>59</v>
      </c>
      <c r="M14" s="18">
        <v>-8.3389219552777692E-3</v>
      </c>
      <c r="N14" s="18">
        <v>0.83389219552777705</v>
      </c>
      <c r="O14" s="18">
        <v>100.983593078295</v>
      </c>
      <c r="S14" t="str">
        <f t="shared" si="0"/>
        <v>$\text{Shift}_f$</v>
      </c>
      <c r="T14" t="str">
        <f t="shared" si="1"/>
        <v>$\text{4th-6th}_f$</v>
      </c>
      <c r="U14" s="18">
        <v>-8.3389219552777692E-3</v>
      </c>
      <c r="V14" s="18">
        <v>0.83389219552777705</v>
      </c>
      <c r="W14" s="18">
        <v>100.983593078295</v>
      </c>
    </row>
    <row r="15" spans="1:23" x14ac:dyDescent="0.25">
      <c r="A15" t="s">
        <v>53</v>
      </c>
      <c r="B15" t="s">
        <v>59</v>
      </c>
      <c r="C15">
        <v>-8.1400850060662101E-3</v>
      </c>
      <c r="D15">
        <v>0.814008500606621</v>
      </c>
      <c r="E15">
        <v>99.355576077081594</v>
      </c>
      <c r="K15" t="s">
        <v>53</v>
      </c>
      <c r="L15" t="s">
        <v>59</v>
      </c>
      <c r="M15" s="18">
        <v>-8.1400850060662101E-3</v>
      </c>
      <c r="N15" s="18">
        <v>0.814008500606621</v>
      </c>
      <c r="O15" s="18">
        <v>99.355576077081594</v>
      </c>
      <c r="S15" t="str">
        <f t="shared" si="0"/>
        <v>$\text{Twist}_f$</v>
      </c>
      <c r="T15" t="str">
        <f t="shared" si="1"/>
        <v>$\text{4th-6th}_f$</v>
      </c>
      <c r="U15" s="18">
        <v>-8.1400850060662101E-3</v>
      </c>
      <c r="V15" s="18">
        <v>0.814008500606621</v>
      </c>
      <c r="W15" s="18">
        <v>99.355576077081594</v>
      </c>
    </row>
    <row r="16" spans="1:23" x14ac:dyDescent="0.25">
      <c r="A16" t="s">
        <v>58</v>
      </c>
      <c r="B16" t="s">
        <v>58</v>
      </c>
      <c r="C16">
        <v>7.7238863193187703E-3</v>
      </c>
      <c r="D16">
        <v>0.77238863193187701</v>
      </c>
      <c r="E16">
        <v>100.127964709013</v>
      </c>
      <c r="K16" t="s">
        <v>58</v>
      </c>
      <c r="L16" t="s">
        <v>58</v>
      </c>
      <c r="M16" s="18">
        <v>7.7238863193187703E-3</v>
      </c>
      <c r="N16" s="18">
        <v>0.77238863193187701</v>
      </c>
      <c r="O16" s="18">
        <v>100.127964709013</v>
      </c>
      <c r="S16" t="str">
        <f t="shared" si="0"/>
        <v>$\text{Butterfly}_\pi$</v>
      </c>
      <c r="T16" t="str">
        <f t="shared" si="1"/>
        <v>$\text{Butterfly}_\pi$</v>
      </c>
      <c r="U16" s="18">
        <v>7.7238863193187703E-3</v>
      </c>
      <c r="V16" s="18">
        <v>0.77238863193187701</v>
      </c>
      <c r="W16" s="18">
        <v>100.127964709013</v>
      </c>
    </row>
    <row r="17" spans="1:23" x14ac:dyDescent="0.25">
      <c r="A17" t="s">
        <v>59</v>
      </c>
      <c r="B17" t="s">
        <v>59</v>
      </c>
      <c r="C17">
        <v>6.3750232676080803E-3</v>
      </c>
      <c r="D17">
        <v>0.63750232676080798</v>
      </c>
      <c r="E17">
        <v>100.76546703577399</v>
      </c>
      <c r="K17" t="s">
        <v>59</v>
      </c>
      <c r="L17" t="s">
        <v>59</v>
      </c>
      <c r="M17" s="18">
        <v>6.3750232676080803E-3</v>
      </c>
      <c r="N17" s="18">
        <v>0.63750232676080798</v>
      </c>
      <c r="O17" s="18">
        <v>100.76546703577399</v>
      </c>
      <c r="S17" t="str">
        <f t="shared" si="0"/>
        <v>$\text{4th-6th}_f$</v>
      </c>
      <c r="T17" t="str">
        <f t="shared" si="1"/>
        <v>$\text{4th-6th}_f$</v>
      </c>
      <c r="U17" s="18">
        <v>6.3750232676080803E-3</v>
      </c>
      <c r="V17" s="18">
        <v>0.63750232676080798</v>
      </c>
      <c r="W17" s="18">
        <v>100.76546703577399</v>
      </c>
    </row>
    <row r="18" spans="1:23" x14ac:dyDescent="0.25">
      <c r="A18" t="s">
        <v>52</v>
      </c>
      <c r="B18" t="s">
        <v>56</v>
      </c>
      <c r="C18">
        <v>6.2364557449181204E-3</v>
      </c>
      <c r="D18">
        <v>0.62364557449181202</v>
      </c>
      <c r="E18">
        <v>102.012758184758</v>
      </c>
      <c r="K18" t="s">
        <v>52</v>
      </c>
      <c r="L18" t="s">
        <v>56</v>
      </c>
      <c r="M18" s="18">
        <v>6.2364557449181204E-3</v>
      </c>
      <c r="N18" s="18">
        <v>0.62364557449181202</v>
      </c>
      <c r="O18" s="18">
        <v>102.012758184758</v>
      </c>
      <c r="S18" t="str">
        <f t="shared" si="0"/>
        <v>$\text{Shift}_f$</v>
      </c>
      <c r="T18" t="str">
        <f t="shared" si="1"/>
        <v>$\text{4th-8th}_\pi$</v>
      </c>
      <c r="U18" s="18">
        <v>6.2364557449181204E-3</v>
      </c>
      <c r="V18" s="18">
        <v>0.62364557449181202</v>
      </c>
      <c r="W18" s="18">
        <v>102.012758184758</v>
      </c>
    </row>
    <row r="19" spans="1:23" x14ac:dyDescent="0.25">
      <c r="A19" t="s">
        <v>53</v>
      </c>
      <c r="B19" t="s">
        <v>58</v>
      </c>
      <c r="C19">
        <v>-6.0066388697579002E-3</v>
      </c>
      <c r="D19">
        <v>0.60066388697578998</v>
      </c>
      <c r="E19">
        <v>100.811430410806</v>
      </c>
      <c r="K19" t="s">
        <v>31</v>
      </c>
      <c r="L19" t="s">
        <v>60</v>
      </c>
      <c r="M19" s="18">
        <v>-6.3449280404172597E-7</v>
      </c>
      <c r="N19" s="18">
        <v>6.34492804041726E-5</v>
      </c>
      <c r="O19" s="18">
        <v>99.999933232638</v>
      </c>
      <c r="S19" t="str">
        <f t="shared" si="0"/>
        <v>$\Delta \epsilon^A$</v>
      </c>
      <c r="T19" t="str">
        <f t="shared" si="1"/>
        <v>carry</v>
      </c>
      <c r="U19" s="18">
        <v>-6.3449280404172597E-7</v>
      </c>
      <c r="V19" s="18">
        <v>6.34492804041726E-5</v>
      </c>
      <c r="W19" s="18">
        <v>99.999933232638</v>
      </c>
    </row>
    <row r="20" spans="1:23" x14ac:dyDescent="0.25">
      <c r="A20" t="s">
        <v>53</v>
      </c>
      <c r="B20" t="s">
        <v>56</v>
      </c>
      <c r="C20">
        <v>4.9512474645040296E-3</v>
      </c>
      <c r="D20">
        <v>0.495124746450403</v>
      </c>
      <c r="E20">
        <v>101.801679903707</v>
      </c>
      <c r="K20" t="s">
        <v>62</v>
      </c>
      <c r="L20" t="s">
        <v>61</v>
      </c>
      <c r="M20" s="18">
        <v>3.3383681025554402E-7</v>
      </c>
      <c r="N20" s="18">
        <v>3.3383681025554399E-5</v>
      </c>
      <c r="O20" s="18">
        <v>100</v>
      </c>
      <c r="S20" t="str">
        <f t="shared" si="0"/>
        <v>$\Delta \epsilon^P$</v>
      </c>
      <c r="T20" t="str">
        <f t="shared" si="1"/>
        <v>$\sum \text{2:nd}$</v>
      </c>
      <c r="U20" s="18">
        <v>3.3383681025554402E-7</v>
      </c>
      <c r="V20" s="18">
        <v>3.3383681025554399E-5</v>
      </c>
      <c r="W20" s="18">
        <v>100</v>
      </c>
    </row>
    <row r="21" spans="1:23" x14ac:dyDescent="0.25">
      <c r="A21" t="s">
        <v>52</v>
      </c>
      <c r="B21" t="s">
        <v>58</v>
      </c>
      <c r="C21">
        <v>-3.5341332812816599E-3</v>
      </c>
      <c r="D21">
        <v>0.353413328128166</v>
      </c>
      <c r="E21">
        <v>101.094853247451</v>
      </c>
    </row>
    <row r="22" spans="1:23" x14ac:dyDescent="0.25">
      <c r="A22" t="s">
        <v>57</v>
      </c>
      <c r="B22" t="s">
        <v>56</v>
      </c>
      <c r="C22">
        <v>-2.9632399254515399E-3</v>
      </c>
      <c r="D22">
        <v>0.29632399254515401</v>
      </c>
      <c r="E22">
        <v>100.50220526235999</v>
      </c>
    </row>
    <row r="23" spans="1:23" x14ac:dyDescent="0.25">
      <c r="A23" t="s">
        <v>58</v>
      </c>
      <c r="B23" t="s">
        <v>56</v>
      </c>
      <c r="C23">
        <v>-2.9446887367395201E-3</v>
      </c>
      <c r="D23">
        <v>0.29446887367395203</v>
      </c>
      <c r="E23">
        <v>99.913267515012507</v>
      </c>
    </row>
    <row r="24" spans="1:23" x14ac:dyDescent="0.25">
      <c r="A24" t="s">
        <v>59</v>
      </c>
      <c r="B24" t="s">
        <v>56</v>
      </c>
      <c r="C24">
        <v>-2.5601123108084001E-3</v>
      </c>
      <c r="D24">
        <v>0.25601123108084001</v>
      </c>
      <c r="E24">
        <v>99.401245052850896</v>
      </c>
    </row>
    <row r="25" spans="1:23" x14ac:dyDescent="0.25">
      <c r="A25" t="s">
        <v>54</v>
      </c>
      <c r="B25" t="s">
        <v>55</v>
      </c>
      <c r="C25">
        <v>-2.2028568426294402E-3</v>
      </c>
      <c r="D25">
        <v>0.22028568426294401</v>
      </c>
      <c r="E25">
        <v>98.960673684325002</v>
      </c>
    </row>
    <row r="26" spans="1:23" x14ac:dyDescent="0.25">
      <c r="A26" t="s">
        <v>59</v>
      </c>
      <c r="B26" t="s">
        <v>55</v>
      </c>
      <c r="C26">
        <v>2.1235996065922498E-3</v>
      </c>
      <c r="D26">
        <v>0.21235996065922499</v>
      </c>
      <c r="E26">
        <v>99.385393605643401</v>
      </c>
    </row>
    <row r="27" spans="1:23" x14ac:dyDescent="0.25">
      <c r="A27" t="s">
        <v>54</v>
      </c>
      <c r="B27" t="s">
        <v>58</v>
      </c>
      <c r="C27">
        <v>2.0422962969195001E-3</v>
      </c>
      <c r="D27">
        <v>0.20422962969194999</v>
      </c>
      <c r="E27">
        <v>99.793852865027304</v>
      </c>
    </row>
    <row r="28" spans="1:23" x14ac:dyDescent="0.25">
      <c r="A28" t="s">
        <v>30</v>
      </c>
      <c r="B28" t="s">
        <v>52</v>
      </c>
      <c r="C28">
        <v>1.8228680541645999E-3</v>
      </c>
      <c r="D28">
        <v>0.18228680541646</v>
      </c>
      <c r="E28">
        <v>100.15842647586</v>
      </c>
    </row>
    <row r="29" spans="1:23" x14ac:dyDescent="0.25">
      <c r="A29" t="s">
        <v>55</v>
      </c>
      <c r="B29" t="s">
        <v>58</v>
      </c>
      <c r="C29">
        <v>-1.8087430640926099E-3</v>
      </c>
      <c r="D29">
        <v>0.180874306409261</v>
      </c>
      <c r="E29">
        <v>99.796677863041694</v>
      </c>
    </row>
    <row r="30" spans="1:23" x14ac:dyDescent="0.25">
      <c r="A30" t="s">
        <v>54</v>
      </c>
      <c r="B30" t="s">
        <v>56</v>
      </c>
      <c r="C30">
        <v>-1.36692755448414E-3</v>
      </c>
      <c r="D30">
        <v>0.136692755448414</v>
      </c>
      <c r="E30">
        <v>99.523292352144907</v>
      </c>
    </row>
    <row r="31" spans="1:23" x14ac:dyDescent="0.25">
      <c r="A31" t="s">
        <v>30</v>
      </c>
      <c r="B31" t="s">
        <v>53</v>
      </c>
      <c r="C31">
        <v>1.2934178718461899E-3</v>
      </c>
      <c r="D31">
        <v>0.129341787184619</v>
      </c>
      <c r="E31">
        <v>99.781975926514093</v>
      </c>
    </row>
    <row r="32" spans="1:23" x14ac:dyDescent="0.25">
      <c r="A32" t="s">
        <v>59</v>
      </c>
      <c r="B32" t="s">
        <v>54</v>
      </c>
      <c r="C32">
        <v>9.8564157077587295E-4</v>
      </c>
      <c r="D32">
        <v>9.8564157077587297E-2</v>
      </c>
      <c r="E32">
        <v>99.979104240669301</v>
      </c>
    </row>
    <row r="33" spans="1:5" x14ac:dyDescent="0.25">
      <c r="A33" t="s">
        <v>57</v>
      </c>
      <c r="B33" t="s">
        <v>58</v>
      </c>
      <c r="C33">
        <v>-9.7879837148504597E-4</v>
      </c>
      <c r="D33">
        <v>9.7879837148504595E-2</v>
      </c>
      <c r="E33">
        <v>99.783344566372307</v>
      </c>
    </row>
    <row r="34" spans="1:5" x14ac:dyDescent="0.25">
      <c r="A34" t="s">
        <v>30</v>
      </c>
      <c r="B34" t="s">
        <v>30</v>
      </c>
      <c r="C34">
        <v>6.5369557178623504E-4</v>
      </c>
      <c r="D34">
        <v>6.53695571786235E-2</v>
      </c>
      <c r="E34">
        <v>99.848714123550906</v>
      </c>
    </row>
    <row r="35" spans="1:5" x14ac:dyDescent="0.25">
      <c r="A35" t="s">
        <v>57</v>
      </c>
      <c r="B35" t="s">
        <v>55</v>
      </c>
      <c r="C35">
        <v>5.97099081840657E-4</v>
      </c>
      <c r="D35">
        <v>5.9709908184065699E-2</v>
      </c>
      <c r="E35">
        <v>99.968133939918999</v>
      </c>
    </row>
    <row r="36" spans="1:5" x14ac:dyDescent="0.25">
      <c r="A36" t="s">
        <v>55</v>
      </c>
      <c r="B36" t="s">
        <v>56</v>
      </c>
      <c r="C36">
        <v>5.9388602659187395E-4</v>
      </c>
      <c r="D36">
        <v>5.9388602659187398E-2</v>
      </c>
      <c r="E36">
        <v>100.086911145237</v>
      </c>
    </row>
    <row r="37" spans="1:5" x14ac:dyDescent="0.25">
      <c r="A37" t="s">
        <v>30</v>
      </c>
      <c r="B37" t="s">
        <v>57</v>
      </c>
      <c r="C37">
        <v>5.3127353255276498E-4</v>
      </c>
      <c r="D37">
        <v>5.3127353255276497E-2</v>
      </c>
      <c r="E37">
        <v>100.19316585174801</v>
      </c>
    </row>
    <row r="38" spans="1:5" x14ac:dyDescent="0.25">
      <c r="A38" t="s">
        <v>30</v>
      </c>
      <c r="B38" t="s">
        <v>55</v>
      </c>
      <c r="C38">
        <v>-5.1655006244894798E-4</v>
      </c>
      <c r="D38">
        <v>5.1655006244894802E-2</v>
      </c>
      <c r="E38">
        <v>100.08985583925801</v>
      </c>
    </row>
    <row r="39" spans="1:5" x14ac:dyDescent="0.25">
      <c r="A39" t="s">
        <v>60</v>
      </c>
      <c r="B39" t="s">
        <v>60</v>
      </c>
      <c r="C39">
        <v>4.4884058005426199E-4</v>
      </c>
      <c r="D39">
        <v>4.4884058005426199E-2</v>
      </c>
      <c r="E39">
        <v>100.134739897264</v>
      </c>
    </row>
    <row r="40" spans="1:5" x14ac:dyDescent="0.25">
      <c r="A40" t="s">
        <v>57</v>
      </c>
      <c r="B40" t="s">
        <v>59</v>
      </c>
      <c r="C40">
        <v>-4.0815606265765702E-4</v>
      </c>
      <c r="D40">
        <v>4.0815606265765698E-2</v>
      </c>
      <c r="E40">
        <v>100.053108684732</v>
      </c>
    </row>
    <row r="41" spans="1:5" x14ac:dyDescent="0.25">
      <c r="A41" t="s">
        <v>60</v>
      </c>
      <c r="B41" t="s">
        <v>53</v>
      </c>
      <c r="C41">
        <v>-2.5296650313459999E-4</v>
      </c>
      <c r="D41">
        <v>2.5296650313460001E-2</v>
      </c>
      <c r="E41">
        <v>100.002515384105</v>
      </c>
    </row>
    <row r="42" spans="1:5" x14ac:dyDescent="0.25">
      <c r="A42" t="s">
        <v>30</v>
      </c>
      <c r="B42" t="s">
        <v>56</v>
      </c>
      <c r="C42">
        <v>2.11469656774094E-4</v>
      </c>
      <c r="D42">
        <v>2.11469656774094E-2</v>
      </c>
      <c r="E42">
        <v>100.04480931546</v>
      </c>
    </row>
    <row r="43" spans="1:5" x14ac:dyDescent="0.25">
      <c r="A43" t="s">
        <v>62</v>
      </c>
      <c r="B43" t="s">
        <v>52</v>
      </c>
      <c r="C43">
        <v>1.88205956226221E-4</v>
      </c>
      <c r="D43">
        <v>1.8820595622622099E-2</v>
      </c>
      <c r="E43">
        <v>100.082450506705</v>
      </c>
    </row>
    <row r="44" spans="1:5" x14ac:dyDescent="0.25">
      <c r="A44" t="s">
        <v>30</v>
      </c>
      <c r="B44" t="s">
        <v>59</v>
      </c>
      <c r="C44">
        <v>-1.881927240873E-4</v>
      </c>
      <c r="D44">
        <v>1.8819272408729999E-2</v>
      </c>
      <c r="E44">
        <v>100.044811961888</v>
      </c>
    </row>
    <row r="45" spans="1:5" x14ac:dyDescent="0.25">
      <c r="A45" t="s">
        <v>60</v>
      </c>
      <c r="B45" t="s">
        <v>57</v>
      </c>
      <c r="C45">
        <v>-1.7529744148721599E-4</v>
      </c>
      <c r="D45">
        <v>1.7529744148721601E-2</v>
      </c>
      <c r="E45">
        <v>100.00975247359</v>
      </c>
    </row>
    <row r="46" spans="1:5" x14ac:dyDescent="0.25">
      <c r="A46" t="s">
        <v>60</v>
      </c>
      <c r="B46" t="s">
        <v>52</v>
      </c>
      <c r="C46">
        <v>-1.7109208595307999E-4</v>
      </c>
      <c r="D46">
        <v>1.7109208595308002E-2</v>
      </c>
      <c r="E46">
        <v>99.975534056399596</v>
      </c>
    </row>
    <row r="47" spans="1:5" x14ac:dyDescent="0.25">
      <c r="A47" t="s">
        <v>59</v>
      </c>
      <c r="B47" t="s">
        <v>58</v>
      </c>
      <c r="C47">
        <v>1.5143641228128601E-4</v>
      </c>
      <c r="D47">
        <v>1.51436412281286E-2</v>
      </c>
      <c r="E47">
        <v>100.00582133885599</v>
      </c>
    </row>
    <row r="48" spans="1:5" x14ac:dyDescent="0.25">
      <c r="A48" t="s">
        <v>31</v>
      </c>
      <c r="B48" t="s">
        <v>52</v>
      </c>
      <c r="C48">
        <v>1.31039742705303E-4</v>
      </c>
      <c r="D48">
        <v>1.31039742705303E-2</v>
      </c>
      <c r="E48">
        <v>100.03202928739699</v>
      </c>
    </row>
    <row r="49" spans="1:5" x14ac:dyDescent="0.25">
      <c r="A49" t="s">
        <v>60</v>
      </c>
      <c r="B49" t="s">
        <v>56</v>
      </c>
      <c r="C49">
        <v>-1.1626682499389101E-4</v>
      </c>
      <c r="D49">
        <v>1.1626682499389101E-2</v>
      </c>
      <c r="E49">
        <v>100.008775922398</v>
      </c>
    </row>
    <row r="50" spans="1:5" x14ac:dyDescent="0.25">
      <c r="A50" t="s">
        <v>30</v>
      </c>
      <c r="B50" t="s">
        <v>54</v>
      </c>
      <c r="C50">
        <v>-1.04919198146009E-4</v>
      </c>
      <c r="D50">
        <v>1.0491919814600899E-2</v>
      </c>
      <c r="E50">
        <v>99.987792082769005</v>
      </c>
    </row>
    <row r="51" spans="1:5" x14ac:dyDescent="0.25">
      <c r="A51" t="s">
        <v>62</v>
      </c>
      <c r="B51" t="s">
        <v>62</v>
      </c>
      <c r="C51">
        <v>1.0372943498235499E-4</v>
      </c>
      <c r="D51">
        <v>1.0372943498235501E-2</v>
      </c>
      <c r="E51">
        <v>99.998165026267301</v>
      </c>
    </row>
    <row r="52" spans="1:5" x14ac:dyDescent="0.25">
      <c r="A52" t="s">
        <v>62</v>
      </c>
      <c r="B52" t="s">
        <v>53</v>
      </c>
      <c r="C52" s="1">
        <v>9.3361477764333198E-5</v>
      </c>
      <c r="D52">
        <v>9.3361477764333199E-3</v>
      </c>
      <c r="E52">
        <v>100.01683732182001</v>
      </c>
    </row>
    <row r="53" spans="1:5" x14ac:dyDescent="0.25">
      <c r="A53" t="s">
        <v>30</v>
      </c>
      <c r="B53" t="s">
        <v>58</v>
      </c>
      <c r="C53" s="1">
        <v>-8.4579285645558399E-5</v>
      </c>
      <c r="D53">
        <v>8.4579285645558291E-3</v>
      </c>
      <c r="E53">
        <v>99.999921464690999</v>
      </c>
    </row>
    <row r="54" spans="1:5" x14ac:dyDescent="0.25">
      <c r="A54" t="s">
        <v>62</v>
      </c>
      <c r="B54" t="s">
        <v>56</v>
      </c>
      <c r="C54" s="1">
        <v>-6.9955482024496805E-5</v>
      </c>
      <c r="D54">
        <v>6.9955482024496802E-3</v>
      </c>
      <c r="E54">
        <v>99.985930368286105</v>
      </c>
    </row>
    <row r="55" spans="1:5" x14ac:dyDescent="0.25">
      <c r="A55" t="s">
        <v>53</v>
      </c>
      <c r="B55" t="s">
        <v>61</v>
      </c>
      <c r="C55" s="1">
        <v>5.93983633506892E-5</v>
      </c>
      <c r="D55">
        <v>5.9398363350689201E-3</v>
      </c>
      <c r="E55">
        <v>99.997810040956296</v>
      </c>
    </row>
    <row r="56" spans="1:5" x14ac:dyDescent="0.25">
      <c r="A56" t="s">
        <v>57</v>
      </c>
      <c r="B56" t="s">
        <v>54</v>
      </c>
      <c r="C56" s="1">
        <v>-5.5426423525867698E-5</v>
      </c>
      <c r="D56">
        <v>5.5426423525867701E-3</v>
      </c>
      <c r="E56">
        <v>99.986724756251107</v>
      </c>
    </row>
    <row r="57" spans="1:5" x14ac:dyDescent="0.25">
      <c r="A57" t="s">
        <v>31</v>
      </c>
      <c r="B57" t="s">
        <v>53</v>
      </c>
      <c r="C57" s="1">
        <v>5.4834569331258702E-5</v>
      </c>
      <c r="D57">
        <v>5.4834569331258798E-3</v>
      </c>
      <c r="E57">
        <v>99.997691670117405</v>
      </c>
    </row>
    <row r="58" spans="1:5" x14ac:dyDescent="0.25">
      <c r="A58" t="s">
        <v>62</v>
      </c>
      <c r="B58" t="s">
        <v>58</v>
      </c>
      <c r="C58" s="1">
        <v>5.2864869171203903E-5</v>
      </c>
      <c r="D58">
        <v>5.28648691712039E-3</v>
      </c>
      <c r="E58">
        <v>100.008264643952</v>
      </c>
    </row>
    <row r="59" spans="1:5" x14ac:dyDescent="0.25">
      <c r="A59" t="s">
        <v>52</v>
      </c>
      <c r="B59" t="s">
        <v>61</v>
      </c>
      <c r="C59" s="1">
        <v>-4.3164674771494501E-5</v>
      </c>
      <c r="D59">
        <v>4.3164674771494502E-3</v>
      </c>
      <c r="E59">
        <v>99.999631708997299</v>
      </c>
    </row>
    <row r="60" spans="1:5" x14ac:dyDescent="0.25">
      <c r="A60" t="s">
        <v>31</v>
      </c>
      <c r="B60" t="s">
        <v>54</v>
      </c>
      <c r="C60" s="1">
        <v>-3.52424148155893E-5</v>
      </c>
      <c r="D60">
        <v>3.5242414815589299E-3</v>
      </c>
      <c r="E60">
        <v>99.992583226034199</v>
      </c>
    </row>
    <row r="61" spans="1:5" x14ac:dyDescent="0.25">
      <c r="A61" t="s">
        <v>60</v>
      </c>
      <c r="B61" t="s">
        <v>58</v>
      </c>
      <c r="C61" s="1">
        <v>3.4610531940966599E-5</v>
      </c>
      <c r="D61">
        <v>3.4610531940966601E-3</v>
      </c>
      <c r="E61">
        <v>99.999505332422402</v>
      </c>
    </row>
    <row r="62" spans="1:5" x14ac:dyDescent="0.25">
      <c r="A62" t="s">
        <v>30</v>
      </c>
      <c r="B62" t="s">
        <v>60</v>
      </c>
      <c r="C62" s="1">
        <v>-3.2750760681493397E-5</v>
      </c>
      <c r="D62">
        <v>3.2750760681493399E-3</v>
      </c>
      <c r="E62">
        <v>99.992955180286103</v>
      </c>
    </row>
    <row r="63" spans="1:5" x14ac:dyDescent="0.25">
      <c r="A63" t="s">
        <v>61</v>
      </c>
      <c r="B63" t="s">
        <v>55</v>
      </c>
      <c r="C63" s="1">
        <v>-3.07260119679291E-5</v>
      </c>
      <c r="D63">
        <v>3.07260119679291E-3</v>
      </c>
      <c r="E63">
        <v>99.986809977892506</v>
      </c>
    </row>
    <row r="64" spans="1:5" x14ac:dyDescent="0.25">
      <c r="A64" t="s">
        <v>62</v>
      </c>
      <c r="B64" t="s">
        <v>57</v>
      </c>
      <c r="C64" s="1">
        <v>3.0562528249982199E-5</v>
      </c>
      <c r="D64">
        <v>3.0562528249982201E-3</v>
      </c>
      <c r="E64">
        <v>99.9929224835425</v>
      </c>
    </row>
    <row r="65" spans="1:5" x14ac:dyDescent="0.25">
      <c r="A65" t="s">
        <v>60</v>
      </c>
      <c r="B65" t="s">
        <v>55</v>
      </c>
      <c r="C65" s="1">
        <v>-2.9050301246261499E-5</v>
      </c>
      <c r="D65">
        <v>2.90503012462615E-3</v>
      </c>
      <c r="E65">
        <v>99.987112423293198</v>
      </c>
    </row>
    <row r="66" spans="1:5" x14ac:dyDescent="0.25">
      <c r="A66" t="s">
        <v>61</v>
      </c>
      <c r="B66" t="s">
        <v>56</v>
      </c>
      <c r="C66" s="1">
        <v>2.3240058983479001E-5</v>
      </c>
      <c r="D66">
        <v>2.3240058983479001E-3</v>
      </c>
      <c r="E66">
        <v>99.991760435089901</v>
      </c>
    </row>
    <row r="67" spans="1:5" x14ac:dyDescent="0.25">
      <c r="A67" t="s">
        <v>57</v>
      </c>
      <c r="B67" t="s">
        <v>61</v>
      </c>
      <c r="C67" s="1">
        <v>1.5997104522599298E-5</v>
      </c>
      <c r="D67">
        <v>1.5997104522599301E-3</v>
      </c>
      <c r="E67">
        <v>99.994959855994395</v>
      </c>
    </row>
    <row r="68" spans="1:5" x14ac:dyDescent="0.25">
      <c r="A68" t="s">
        <v>62</v>
      </c>
      <c r="B68" t="s">
        <v>59</v>
      </c>
      <c r="C68" s="1">
        <v>-1.5327469120171001E-5</v>
      </c>
      <c r="D68">
        <v>1.5327469120171001E-3</v>
      </c>
      <c r="E68">
        <v>99.991894362170399</v>
      </c>
    </row>
    <row r="69" spans="1:5" x14ac:dyDescent="0.25">
      <c r="A69" t="s">
        <v>61</v>
      </c>
      <c r="B69" t="s">
        <v>58</v>
      </c>
      <c r="C69" s="1">
        <v>-1.51469177015486E-5</v>
      </c>
      <c r="D69">
        <v>1.5146917701548599E-3</v>
      </c>
      <c r="E69">
        <v>99.988864978630104</v>
      </c>
    </row>
    <row r="70" spans="1:5" x14ac:dyDescent="0.25">
      <c r="A70" t="s">
        <v>59</v>
      </c>
      <c r="B70" t="s">
        <v>61</v>
      </c>
      <c r="C70" s="1">
        <v>1.5099068631913801E-5</v>
      </c>
      <c r="D70">
        <v>1.50990686319138E-3</v>
      </c>
      <c r="E70">
        <v>99.991884792356501</v>
      </c>
    </row>
    <row r="71" spans="1:5" x14ac:dyDescent="0.25">
      <c r="A71" t="s">
        <v>30</v>
      </c>
      <c r="B71" t="s">
        <v>61</v>
      </c>
      <c r="C71" s="1">
        <v>1.47408157369184E-5</v>
      </c>
      <c r="D71">
        <v>1.47408157369184E-3</v>
      </c>
      <c r="E71">
        <v>99.994832955503895</v>
      </c>
    </row>
    <row r="72" spans="1:5" x14ac:dyDescent="0.25">
      <c r="A72" t="s">
        <v>61</v>
      </c>
      <c r="B72" t="s">
        <v>61</v>
      </c>
      <c r="C72" s="1">
        <v>1.4067621750691901E-5</v>
      </c>
      <c r="D72">
        <v>1.40676217506919E-3</v>
      </c>
      <c r="E72">
        <v>99.996239717678904</v>
      </c>
    </row>
    <row r="73" spans="1:5" x14ac:dyDescent="0.25">
      <c r="A73" t="s">
        <v>60</v>
      </c>
      <c r="B73" t="s">
        <v>61</v>
      </c>
      <c r="C73" s="1">
        <v>1.32766653806763E-5</v>
      </c>
      <c r="D73">
        <v>1.3276665380676301E-3</v>
      </c>
      <c r="E73">
        <v>99.998895050755095</v>
      </c>
    </row>
    <row r="74" spans="1:5" x14ac:dyDescent="0.25">
      <c r="A74" t="s">
        <v>31</v>
      </c>
      <c r="B74" t="s">
        <v>55</v>
      </c>
      <c r="C74" s="1">
        <v>1.1825385335060101E-5</v>
      </c>
      <c r="D74">
        <v>1.1825385335060101E-3</v>
      </c>
      <c r="E74">
        <v>100.00126012782199</v>
      </c>
    </row>
    <row r="75" spans="1:5" x14ac:dyDescent="0.25">
      <c r="A75" t="s">
        <v>62</v>
      </c>
      <c r="B75" t="s">
        <v>55</v>
      </c>
      <c r="C75" s="1">
        <v>-9.1407519850050293E-6</v>
      </c>
      <c r="D75">
        <v>9.1407519850050301E-4</v>
      </c>
      <c r="E75">
        <v>99.999431977425104</v>
      </c>
    </row>
    <row r="76" spans="1:5" x14ac:dyDescent="0.25">
      <c r="A76" t="s">
        <v>31</v>
      </c>
      <c r="B76" t="s">
        <v>57</v>
      </c>
      <c r="C76" s="1">
        <v>8.4211587335321892E-6</v>
      </c>
      <c r="D76">
        <v>8.4211587335321901E-4</v>
      </c>
      <c r="E76">
        <v>100.001116209172</v>
      </c>
    </row>
    <row r="77" spans="1:5" x14ac:dyDescent="0.25">
      <c r="A77" t="s">
        <v>62</v>
      </c>
      <c r="B77" t="s">
        <v>54</v>
      </c>
      <c r="C77" s="1">
        <v>-5.3874546248774603E-6</v>
      </c>
      <c r="D77">
        <v>5.38745462487746E-4</v>
      </c>
      <c r="E77">
        <v>100.000038718247</v>
      </c>
    </row>
    <row r="78" spans="1:5" x14ac:dyDescent="0.25">
      <c r="A78" t="s">
        <v>60</v>
      </c>
      <c r="B78" t="s">
        <v>59</v>
      </c>
      <c r="C78" s="1">
        <v>5.3515556739089301E-6</v>
      </c>
      <c r="D78">
        <v>5.35155567390893E-4</v>
      </c>
      <c r="E78">
        <v>100.00110902938199</v>
      </c>
    </row>
    <row r="79" spans="1:5" x14ac:dyDescent="0.25">
      <c r="A79" t="s">
        <v>62</v>
      </c>
      <c r="B79" t="s">
        <v>60</v>
      </c>
      <c r="C79" s="1">
        <v>5.0288763921033204E-6</v>
      </c>
      <c r="D79">
        <v>5.0288763921033195E-4</v>
      </c>
      <c r="E79">
        <v>100.00211480466</v>
      </c>
    </row>
    <row r="80" spans="1:5" x14ac:dyDescent="0.25">
      <c r="A80" t="s">
        <v>31</v>
      </c>
      <c r="B80" t="s">
        <v>30</v>
      </c>
      <c r="C80" s="1">
        <v>-3.7784547244557499E-6</v>
      </c>
      <c r="D80">
        <v>3.7784547244557498E-4</v>
      </c>
      <c r="E80">
        <v>100.001359113715</v>
      </c>
    </row>
    <row r="81" spans="1:5" x14ac:dyDescent="0.25">
      <c r="A81" t="s">
        <v>31</v>
      </c>
      <c r="B81" t="s">
        <v>59</v>
      </c>
      <c r="C81" s="1">
        <v>-3.0846710628418598E-6</v>
      </c>
      <c r="D81">
        <v>3.0846710628418597E-4</v>
      </c>
      <c r="E81">
        <v>100.00074217950301</v>
      </c>
    </row>
    <row r="82" spans="1:5" x14ac:dyDescent="0.25">
      <c r="A82" t="s">
        <v>31</v>
      </c>
      <c r="B82" t="s">
        <v>31</v>
      </c>
      <c r="C82" s="1">
        <v>2.6317133009297899E-6</v>
      </c>
      <c r="D82">
        <v>2.6317133009297902E-4</v>
      </c>
      <c r="E82">
        <v>100.001005350833</v>
      </c>
    </row>
    <row r="83" spans="1:5" x14ac:dyDescent="0.25">
      <c r="A83" t="s">
        <v>60</v>
      </c>
      <c r="B83" t="s">
        <v>54</v>
      </c>
      <c r="C83" s="1">
        <v>-2.2902001246577801E-6</v>
      </c>
      <c r="D83">
        <v>2.29020012465778E-4</v>
      </c>
      <c r="E83">
        <v>100.000547310808</v>
      </c>
    </row>
    <row r="84" spans="1:5" x14ac:dyDescent="0.25">
      <c r="A84" t="s">
        <v>31</v>
      </c>
      <c r="B84" t="s">
        <v>61</v>
      </c>
      <c r="C84" s="1">
        <v>-2.2411923194409899E-6</v>
      </c>
      <c r="D84">
        <v>2.2411923194409899E-4</v>
      </c>
      <c r="E84">
        <v>100.000099072344</v>
      </c>
    </row>
    <row r="85" spans="1:5" x14ac:dyDescent="0.25">
      <c r="A85" t="s">
        <v>30</v>
      </c>
      <c r="B85" t="s">
        <v>62</v>
      </c>
      <c r="C85" s="1">
        <v>2.1896191889473902E-6</v>
      </c>
      <c r="D85">
        <v>2.1896191889473899E-4</v>
      </c>
      <c r="E85">
        <v>100.00053699618201</v>
      </c>
    </row>
    <row r="86" spans="1:5" x14ac:dyDescent="0.25">
      <c r="A86" t="s">
        <v>31</v>
      </c>
      <c r="B86" t="s">
        <v>58</v>
      </c>
      <c r="C86" s="1">
        <v>-1.72615236189531E-6</v>
      </c>
      <c r="D86">
        <v>1.72615236189531E-4</v>
      </c>
      <c r="E86">
        <v>100.000191765709</v>
      </c>
    </row>
    <row r="87" spans="1:5" x14ac:dyDescent="0.25">
      <c r="A87" t="s">
        <v>61</v>
      </c>
      <c r="B87" t="s">
        <v>54</v>
      </c>
      <c r="C87" s="1">
        <v>1.3995599209412601E-6</v>
      </c>
      <c r="D87">
        <v>1.3995599209412599E-4</v>
      </c>
      <c r="E87">
        <v>100.000471677693</v>
      </c>
    </row>
    <row r="88" spans="1:5" x14ac:dyDescent="0.25">
      <c r="A88" t="s">
        <v>31</v>
      </c>
      <c r="B88" t="s">
        <v>56</v>
      </c>
      <c r="C88" s="1">
        <v>-1.1766404901399199E-6</v>
      </c>
      <c r="D88">
        <v>1.1766404901399201E-4</v>
      </c>
      <c r="E88">
        <v>100.000236349595</v>
      </c>
    </row>
    <row r="89" spans="1:5" x14ac:dyDescent="0.25">
      <c r="A89" t="s">
        <v>31</v>
      </c>
      <c r="B89" t="s">
        <v>62</v>
      </c>
      <c r="C89" s="1">
        <v>-8.8109198310695904E-7</v>
      </c>
      <c r="D89" s="1">
        <v>8.8109198310695901E-5</v>
      </c>
      <c r="E89">
        <v>100.00006013119901</v>
      </c>
    </row>
    <row r="90" spans="1:5" x14ac:dyDescent="0.25">
      <c r="A90" t="s">
        <v>31</v>
      </c>
      <c r="B90" t="s">
        <v>60</v>
      </c>
      <c r="C90" s="1">
        <v>-6.3449280404172597E-7</v>
      </c>
      <c r="D90" s="1">
        <v>6.34492804041726E-5</v>
      </c>
      <c r="E90">
        <v>99.999933232638</v>
      </c>
    </row>
    <row r="91" spans="1:5" x14ac:dyDescent="0.25">
      <c r="A91" t="s">
        <v>62</v>
      </c>
      <c r="B91" t="s">
        <v>61</v>
      </c>
      <c r="C91" s="1">
        <v>3.3383681025554402E-7</v>
      </c>
      <c r="D91" s="1">
        <v>3.3383681025554399E-5</v>
      </c>
      <c r="E91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B5549-9309-4B18-ADEE-F9F35ABE8D25}">
  <dimension ref="A1:W91"/>
  <sheetViews>
    <sheetView workbookViewId="0">
      <selection activeCell="H30" sqref="H30"/>
    </sheetView>
  </sheetViews>
  <sheetFormatPr defaultRowHeight="15" x14ac:dyDescent="0.25"/>
  <cols>
    <col min="2" max="2" width="15" bestFit="1" customWidth="1"/>
    <col min="8" max="8" width="20.5703125" bestFit="1" customWidth="1"/>
    <col min="12" max="12" width="10.28515625" bestFit="1" customWidth="1"/>
    <col min="13" max="13" width="10.5703125" bestFit="1" customWidth="1"/>
    <col min="14" max="14" width="11.5703125" bestFit="1" customWidth="1"/>
    <col min="19" max="19" width="19.140625" bestFit="1" customWidth="1"/>
    <col min="20" max="20" width="20.5703125" bestFit="1" customWidth="1"/>
  </cols>
  <sheetData>
    <row r="1" spans="1:23" x14ac:dyDescent="0.25">
      <c r="A1" t="s">
        <v>52</v>
      </c>
      <c r="B1" t="s">
        <v>52</v>
      </c>
      <c r="C1">
        <v>0.98030286495727903</v>
      </c>
      <c r="D1">
        <v>98.030286495727907</v>
      </c>
      <c r="E1">
        <v>98.030286495727907</v>
      </c>
      <c r="G1" t="s">
        <v>52</v>
      </c>
      <c r="H1" s="7" t="s">
        <v>85</v>
      </c>
      <c r="J1" t="s">
        <v>52</v>
      </c>
      <c r="K1" t="s">
        <v>52</v>
      </c>
      <c r="L1" s="18">
        <v>0.98030286495727903</v>
      </c>
      <c r="M1" s="18">
        <v>98.030286495727907</v>
      </c>
      <c r="N1" s="18">
        <v>98.030286495727907</v>
      </c>
      <c r="S1" t="str">
        <f>VLOOKUP($J$1:$J$20,$G$1:$H$13,2,FALSE)</f>
        <v>$\text{Shift}_f$</v>
      </c>
      <c r="T1" t="str">
        <f>VLOOKUP($K$1:$K$20,$G$1:$H$13,2,FALSE)</f>
        <v>$\text{Shift}_f$</v>
      </c>
      <c r="U1" s="18">
        <v>0.43365626117778699</v>
      </c>
      <c r="V1" s="18">
        <v>43.365626117778703</v>
      </c>
      <c r="W1" s="18">
        <v>43.365626117778703</v>
      </c>
    </row>
    <row r="2" spans="1:23" x14ac:dyDescent="0.25">
      <c r="A2" t="s">
        <v>53</v>
      </c>
      <c r="B2" t="s">
        <v>53</v>
      </c>
      <c r="C2">
        <v>0.85322147268500004</v>
      </c>
      <c r="D2">
        <v>85.322147268500004</v>
      </c>
      <c r="E2">
        <v>183.35243376422801</v>
      </c>
      <c r="G2" t="s">
        <v>53</v>
      </c>
      <c r="H2" s="7" t="s">
        <v>86</v>
      </c>
      <c r="J2" t="s">
        <v>53</v>
      </c>
      <c r="K2" t="s">
        <v>53</v>
      </c>
      <c r="L2" s="18">
        <v>0.85322147268500004</v>
      </c>
      <c r="M2" s="18">
        <v>85.322147268500004</v>
      </c>
      <c r="N2" s="18">
        <v>183.35243376422801</v>
      </c>
      <c r="S2" t="str">
        <f t="shared" ref="S2:S20" si="0">VLOOKUP($J$1:$J$20,$G$1:$H$13,2,FALSE)</f>
        <v>$\text{Twist}_f$</v>
      </c>
      <c r="T2" t="str">
        <f t="shared" ref="T2:T20" si="1">VLOOKUP($K$1:$K$20,$G$1:$H$13,2,FALSE)</f>
        <v>$\text{Twist}_f$</v>
      </c>
      <c r="U2" s="18">
        <v>0.19366572800377099</v>
      </c>
      <c r="V2" s="18">
        <v>19.366572800377099</v>
      </c>
      <c r="W2" s="18">
        <v>82.098771718533001</v>
      </c>
    </row>
    <row r="3" spans="1:23" x14ac:dyDescent="0.25">
      <c r="A3" t="s">
        <v>52</v>
      </c>
      <c r="B3" t="s">
        <v>54</v>
      </c>
      <c r="C3">
        <v>-0.38696283856216701</v>
      </c>
      <c r="D3">
        <v>38.696283856216702</v>
      </c>
      <c r="E3">
        <v>105.95986605179399</v>
      </c>
      <c r="G3" t="s">
        <v>57</v>
      </c>
      <c r="H3" s="7" t="s">
        <v>92</v>
      </c>
      <c r="J3" t="s">
        <v>52</v>
      </c>
      <c r="K3" t="s">
        <v>54</v>
      </c>
      <c r="L3" s="18">
        <v>-0.38696283856216701</v>
      </c>
      <c r="M3" s="18">
        <v>38.696283856216702</v>
      </c>
      <c r="N3" s="18">
        <v>105.95986605179399</v>
      </c>
      <c r="S3" t="str">
        <f t="shared" si="0"/>
        <v>$\text{Shift}_f$</v>
      </c>
      <c r="T3" t="str">
        <f t="shared" si="1"/>
        <v>$\text{Shift}_\pi$</v>
      </c>
      <c r="U3" s="18">
        <v>0.15896146060660701</v>
      </c>
      <c r="V3" s="18">
        <v>15.896146060660699</v>
      </c>
      <c r="W3" s="18">
        <v>97.994917779193699</v>
      </c>
    </row>
    <row r="4" spans="1:23" x14ac:dyDescent="0.25">
      <c r="A4" t="s">
        <v>54</v>
      </c>
      <c r="B4" t="s">
        <v>54</v>
      </c>
      <c r="C4">
        <v>0.35018146591804</v>
      </c>
      <c r="D4">
        <v>35.018146591803998</v>
      </c>
      <c r="E4">
        <v>140.97801264359899</v>
      </c>
      <c r="G4" t="s">
        <v>59</v>
      </c>
      <c r="H4" s="7" t="s">
        <v>90</v>
      </c>
      <c r="J4" t="s">
        <v>54</v>
      </c>
      <c r="K4" t="s">
        <v>54</v>
      </c>
      <c r="L4" s="18">
        <v>0.35018146591804</v>
      </c>
      <c r="M4" s="18">
        <v>35.018146591803998</v>
      </c>
      <c r="N4" s="18">
        <v>140.97801264359899</v>
      </c>
      <c r="S4" t="str">
        <f t="shared" si="0"/>
        <v>$\text{Shift}_\pi$</v>
      </c>
      <c r="T4" t="str">
        <f t="shared" si="1"/>
        <v>$\text{Shift}_\pi$</v>
      </c>
      <c r="U4" s="18">
        <v>-2.4307644728965599E-2</v>
      </c>
      <c r="V4" s="18">
        <v>2.4307644728965601</v>
      </c>
      <c r="W4" s="18">
        <v>93.133388833400602</v>
      </c>
    </row>
    <row r="5" spans="1:23" x14ac:dyDescent="0.25">
      <c r="A5" t="s">
        <v>53</v>
      </c>
      <c r="B5" t="s">
        <v>55</v>
      </c>
      <c r="C5">
        <v>-0.30612803169711</v>
      </c>
      <c r="D5">
        <v>30.612803169711</v>
      </c>
      <c r="E5">
        <v>79.752406304176503</v>
      </c>
      <c r="G5" t="s">
        <v>54</v>
      </c>
      <c r="H5" s="7" t="s">
        <v>97</v>
      </c>
      <c r="J5" t="s">
        <v>53</v>
      </c>
      <c r="K5" t="s">
        <v>55</v>
      </c>
      <c r="L5" s="18">
        <v>-0.30612803169711</v>
      </c>
      <c r="M5" s="18">
        <v>30.612803169711</v>
      </c>
      <c r="N5" s="18">
        <v>79.752406304176503</v>
      </c>
      <c r="S5" t="str">
        <f t="shared" si="0"/>
        <v>$\text{Twist}_f$</v>
      </c>
      <c r="T5" t="str">
        <f t="shared" si="1"/>
        <v>$\text{Twist}_\pi$</v>
      </c>
      <c r="U5" s="18">
        <v>2.4148639174692899E-2</v>
      </c>
      <c r="V5" s="18">
        <v>2.4148639174692899</v>
      </c>
      <c r="W5" s="18">
        <v>95.548252750869906</v>
      </c>
    </row>
    <row r="6" spans="1:23" x14ac:dyDescent="0.25">
      <c r="A6" t="s">
        <v>53</v>
      </c>
      <c r="B6" t="s">
        <v>57</v>
      </c>
      <c r="C6">
        <v>-0.25600085120877603</v>
      </c>
      <c r="D6">
        <v>25.600085120877601</v>
      </c>
      <c r="E6">
        <v>28.552236062421301</v>
      </c>
      <c r="G6" t="s">
        <v>55</v>
      </c>
      <c r="H6" s="7" t="s">
        <v>91</v>
      </c>
      <c r="J6" t="s">
        <v>53</v>
      </c>
      <c r="K6" t="s">
        <v>57</v>
      </c>
      <c r="L6" s="18">
        <v>-0.25600085120877603</v>
      </c>
      <c r="M6" s="18">
        <v>25.600085120877601</v>
      </c>
      <c r="N6" s="18">
        <v>28.552236062421301</v>
      </c>
      <c r="S6" t="str">
        <f t="shared" si="0"/>
        <v>$\text{Twist}_f$</v>
      </c>
      <c r="T6" t="str">
        <f t="shared" si="1"/>
        <v>$\text{Butterfly}_f$</v>
      </c>
      <c r="U6" s="18">
        <v>2.28830228852673E-2</v>
      </c>
      <c r="V6" s="18">
        <v>2.2883022885267299</v>
      </c>
      <c r="W6" s="18">
        <v>97.8365550393966</v>
      </c>
    </row>
    <row r="7" spans="1:23" x14ac:dyDescent="0.25">
      <c r="A7" t="s">
        <v>53</v>
      </c>
      <c r="B7" t="s">
        <v>54</v>
      </c>
      <c r="C7">
        <v>0.220328929190127</v>
      </c>
      <c r="D7">
        <v>22.032892919012699</v>
      </c>
      <c r="E7">
        <v>72.618021900446806</v>
      </c>
      <c r="G7" t="s">
        <v>58</v>
      </c>
      <c r="H7" s="7" t="s">
        <v>94</v>
      </c>
      <c r="J7" t="s">
        <v>53</v>
      </c>
      <c r="K7" t="s">
        <v>54</v>
      </c>
      <c r="L7" s="18">
        <v>0.220328929190127</v>
      </c>
      <c r="M7" s="18">
        <v>22.032892919012699</v>
      </c>
      <c r="N7" s="18">
        <v>72.618021900446806</v>
      </c>
      <c r="S7" t="str">
        <f t="shared" si="0"/>
        <v>$\text{Twist}_f$</v>
      </c>
      <c r="T7" t="str">
        <f t="shared" si="1"/>
        <v>$\text{Shift}_\pi$</v>
      </c>
      <c r="U7" s="18">
        <v>2.2816596271264401E-2</v>
      </c>
      <c r="V7" s="18">
        <v>2.28165962712644</v>
      </c>
      <c r="W7" s="18">
        <v>102.39987429365</v>
      </c>
    </row>
    <row r="8" spans="1:23" x14ac:dyDescent="0.25">
      <c r="A8" t="s">
        <v>55</v>
      </c>
      <c r="B8" t="s">
        <v>55</v>
      </c>
      <c r="C8">
        <v>0.188947819424167</v>
      </c>
      <c r="D8">
        <v>18.894781942416699</v>
      </c>
      <c r="E8">
        <v>91.512803842863505</v>
      </c>
      <c r="G8" t="s">
        <v>56</v>
      </c>
      <c r="H8" s="7" t="s">
        <v>87</v>
      </c>
      <c r="J8" t="s">
        <v>55</v>
      </c>
      <c r="K8" t="s">
        <v>55</v>
      </c>
      <c r="L8" s="18">
        <v>0.188947819424167</v>
      </c>
      <c r="M8" s="18">
        <v>18.894781942416699</v>
      </c>
      <c r="N8" s="18">
        <v>91.512803842863505</v>
      </c>
      <c r="S8" t="str">
        <f t="shared" si="0"/>
        <v>$\text{Twist}_\pi$</v>
      </c>
      <c r="T8" t="str">
        <f t="shared" si="1"/>
        <v>$\text{Twist}_\pi$</v>
      </c>
      <c r="U8" s="18">
        <v>1.73314998565599E-2</v>
      </c>
      <c r="V8" s="18">
        <v>1.73314998565599</v>
      </c>
      <c r="W8" s="18">
        <v>104.133024279306</v>
      </c>
    </row>
    <row r="9" spans="1:23" x14ac:dyDescent="0.25">
      <c r="A9" t="s">
        <v>52</v>
      </c>
      <c r="B9" t="s">
        <v>53</v>
      </c>
      <c r="C9">
        <v>-0.18822857603721699</v>
      </c>
      <c r="D9">
        <v>18.822857603721701</v>
      </c>
      <c r="E9">
        <v>53.867088635420103</v>
      </c>
      <c r="G9" t="s">
        <v>61</v>
      </c>
      <c r="H9" s="7" t="s">
        <v>89</v>
      </c>
      <c r="J9" t="s">
        <v>52</v>
      </c>
      <c r="K9" t="s">
        <v>53</v>
      </c>
      <c r="L9" s="18">
        <v>-0.18822857603721699</v>
      </c>
      <c r="M9" s="18">
        <v>18.822857603721701</v>
      </c>
      <c r="N9" s="18">
        <v>53.867088635420103</v>
      </c>
      <c r="S9" t="str">
        <f t="shared" si="0"/>
        <v>$\text{Shift}_f$</v>
      </c>
      <c r="T9" t="str">
        <f t="shared" si="1"/>
        <v>$\text{Twist}_f$</v>
      </c>
      <c r="U9" s="18">
        <v>1.5443198277716501E-2</v>
      </c>
      <c r="V9" s="18">
        <v>1.5443198277716501</v>
      </c>
      <c r="W9" s="18">
        <v>107.221663934849</v>
      </c>
    </row>
    <row r="10" spans="1:23" x14ac:dyDescent="0.25">
      <c r="A10" t="s">
        <v>57</v>
      </c>
      <c r="B10" t="s">
        <v>57</v>
      </c>
      <c r="C10">
        <v>0.17836993354626299</v>
      </c>
      <c r="D10">
        <v>17.836993354626301</v>
      </c>
      <c r="E10">
        <v>71.704081990046305</v>
      </c>
      <c r="G10" t="s">
        <v>62</v>
      </c>
      <c r="H10" s="7" t="s">
        <v>88</v>
      </c>
      <c r="J10" t="s">
        <v>57</v>
      </c>
      <c r="K10" t="s">
        <v>57</v>
      </c>
      <c r="L10" s="18">
        <v>0.17836993354626299</v>
      </c>
      <c r="M10" s="18">
        <v>17.836993354626301</v>
      </c>
      <c r="N10" s="18">
        <v>71.704081990046305</v>
      </c>
      <c r="S10" t="str">
        <f t="shared" si="0"/>
        <v>$\text{Butterfly}_f$</v>
      </c>
      <c r="T10" t="str">
        <f t="shared" si="1"/>
        <v>$\text{Butterfly}_f$</v>
      </c>
      <c r="U10" s="18">
        <v>1.1919732172222501E-2</v>
      </c>
      <c r="V10" s="18">
        <v>1.1919732172222499</v>
      </c>
      <c r="W10" s="18">
        <v>108.413637152071</v>
      </c>
    </row>
    <row r="11" spans="1:23" x14ac:dyDescent="0.25">
      <c r="A11" t="s">
        <v>57</v>
      </c>
      <c r="B11" t="s">
        <v>55</v>
      </c>
      <c r="C11">
        <v>0.123595803291368</v>
      </c>
      <c r="D11">
        <v>12.359580329136801</v>
      </c>
      <c r="E11">
        <v>96.423242648319899</v>
      </c>
      <c r="G11" t="s">
        <v>30</v>
      </c>
      <c r="H11" s="7" t="s">
        <v>95</v>
      </c>
      <c r="J11" t="s">
        <v>57</v>
      </c>
      <c r="K11" t="s">
        <v>55</v>
      </c>
      <c r="L11" s="18">
        <v>0.123595803291368</v>
      </c>
      <c r="M11" s="18">
        <v>12.359580329136801</v>
      </c>
      <c r="N11" s="18">
        <v>96.423242648319899</v>
      </c>
      <c r="S11" t="str">
        <f t="shared" si="0"/>
        <v>$\text{Butterfly}_f$</v>
      </c>
      <c r="T11" t="str">
        <f t="shared" si="1"/>
        <v>$\text{Twist}_\pi$</v>
      </c>
      <c r="U11" s="18">
        <v>-1.0569804829971399E-2</v>
      </c>
      <c r="V11" s="18">
        <v>1.0569804829971401</v>
      </c>
      <c r="W11" s="18">
        <v>106.29967618607699</v>
      </c>
    </row>
    <row r="12" spans="1:23" x14ac:dyDescent="0.25">
      <c r="A12" t="s">
        <v>56</v>
      </c>
      <c r="B12" t="s">
        <v>56</v>
      </c>
      <c r="C12">
        <v>9.1138005256791194E-2</v>
      </c>
      <c r="D12">
        <v>9.1138005256791192</v>
      </c>
      <c r="E12">
        <v>105.537043173999</v>
      </c>
      <c r="G12" t="s">
        <v>31</v>
      </c>
      <c r="H12" s="7" t="s">
        <v>93</v>
      </c>
      <c r="J12" t="s">
        <v>56</v>
      </c>
      <c r="K12" t="s">
        <v>56</v>
      </c>
      <c r="L12" s="18">
        <v>9.1138005256791194E-2</v>
      </c>
      <c r="M12" s="18">
        <v>9.1138005256791192</v>
      </c>
      <c r="N12" s="18">
        <v>105.537043173999</v>
      </c>
      <c r="S12" t="str">
        <f t="shared" si="0"/>
        <v>$\text{4th-8th}_\pi$</v>
      </c>
      <c r="T12" t="str">
        <f t="shared" si="1"/>
        <v>$\text{4th-8th}_\pi$</v>
      </c>
      <c r="U12" s="18">
        <v>-9.4799169723914795E-3</v>
      </c>
      <c r="V12" s="18">
        <v>0.947991697239148</v>
      </c>
      <c r="W12" s="18">
        <v>104.403692791598</v>
      </c>
    </row>
    <row r="13" spans="1:23" x14ac:dyDescent="0.25">
      <c r="A13" t="s">
        <v>53</v>
      </c>
      <c r="B13" t="s">
        <v>56</v>
      </c>
      <c r="C13">
        <v>-8.2532333442634401E-2</v>
      </c>
      <c r="D13">
        <v>8.2532333442634407</v>
      </c>
      <c r="E13">
        <v>89.030576485472196</v>
      </c>
      <c r="J13" t="s">
        <v>53</v>
      </c>
      <c r="K13" t="s">
        <v>56</v>
      </c>
      <c r="L13" s="18">
        <v>-8.2532333442634401E-2</v>
      </c>
      <c r="M13" s="18">
        <v>8.2532333442634407</v>
      </c>
      <c r="N13" s="18">
        <v>89.030576485472196</v>
      </c>
      <c r="S13" t="str">
        <f t="shared" si="0"/>
        <v>$\text{Twist}_f$</v>
      </c>
      <c r="T13" t="str">
        <f t="shared" si="1"/>
        <v>$\text{4th-8th}_\pi$</v>
      </c>
      <c r="U13" s="18">
        <v>-8.7615766112407508E-3</v>
      </c>
      <c r="V13" s="18">
        <v>0.876157661124075</v>
      </c>
      <c r="W13" s="18">
        <v>102.65137746935</v>
      </c>
    </row>
    <row r="14" spans="1:23" x14ac:dyDescent="0.25">
      <c r="A14" t="s">
        <v>52</v>
      </c>
      <c r="B14" t="s">
        <v>55</v>
      </c>
      <c r="C14">
        <v>8.0476539372464406E-2</v>
      </c>
      <c r="D14">
        <v>8.0476539372464408</v>
      </c>
      <c r="E14">
        <v>105.125884359965</v>
      </c>
      <c r="J14" t="s">
        <v>52</v>
      </c>
      <c r="K14" t="s">
        <v>55</v>
      </c>
      <c r="L14" s="18">
        <v>8.0476539372464406E-2</v>
      </c>
      <c r="M14" s="18">
        <v>8.0476539372464408</v>
      </c>
      <c r="N14" s="18">
        <v>105.125884359965</v>
      </c>
      <c r="S14" t="str">
        <f t="shared" si="0"/>
        <v>$\text{Shift}_f$</v>
      </c>
      <c r="T14" t="str">
        <f t="shared" si="1"/>
        <v>$\text{Twist}_\pi$</v>
      </c>
      <c r="U14" s="18">
        <v>-8.3389219552777692E-3</v>
      </c>
      <c r="V14" s="18">
        <v>0.83389219552777705</v>
      </c>
      <c r="W14" s="18">
        <v>100.983593078295</v>
      </c>
    </row>
    <row r="15" spans="1:23" x14ac:dyDescent="0.25">
      <c r="A15" t="s">
        <v>52</v>
      </c>
      <c r="B15" t="s">
        <v>56</v>
      </c>
      <c r="C15">
        <v>7.7216888499917799E-2</v>
      </c>
      <c r="D15">
        <v>7.7216888499917804</v>
      </c>
      <c r="E15">
        <v>120.569262059949</v>
      </c>
      <c r="J15" t="s">
        <v>52</v>
      </c>
      <c r="K15" t="s">
        <v>56</v>
      </c>
      <c r="L15" s="18">
        <v>7.7216888499917799E-2</v>
      </c>
      <c r="M15" s="18">
        <v>7.7216888499917804</v>
      </c>
      <c r="N15" s="18">
        <v>120.569262059949</v>
      </c>
      <c r="S15" t="str">
        <f t="shared" si="0"/>
        <v>$\text{Shift}_f$</v>
      </c>
      <c r="T15" t="str">
        <f t="shared" si="1"/>
        <v>$\text{4th-8th}_\pi$</v>
      </c>
      <c r="U15" s="18">
        <v>-8.1400850060662101E-3</v>
      </c>
      <c r="V15" s="18">
        <v>0.814008500606621</v>
      </c>
      <c r="W15" s="18">
        <v>99.355576077081594</v>
      </c>
    </row>
    <row r="16" spans="1:23" x14ac:dyDescent="0.25">
      <c r="A16" t="s">
        <v>54</v>
      </c>
      <c r="B16" t="s">
        <v>55</v>
      </c>
      <c r="C16">
        <v>-6.4041204877462302E-2</v>
      </c>
      <c r="D16">
        <v>6.4041204877462299</v>
      </c>
      <c r="E16">
        <v>107.761021084456</v>
      </c>
      <c r="J16" t="s">
        <v>54</v>
      </c>
      <c r="K16" t="s">
        <v>55</v>
      </c>
      <c r="L16" s="18">
        <v>-6.4041204877462302E-2</v>
      </c>
      <c r="M16" s="18">
        <v>6.4041204877462299</v>
      </c>
      <c r="N16" s="18">
        <v>107.761021084456</v>
      </c>
      <c r="S16" t="str">
        <f t="shared" si="0"/>
        <v>$\text{Shift}_\pi$</v>
      </c>
      <c r="T16" t="str">
        <f t="shared" si="1"/>
        <v>$\text{Twist}_\pi$</v>
      </c>
      <c r="U16" s="18">
        <v>7.7238863193187703E-3</v>
      </c>
      <c r="V16" s="18">
        <v>0.77238863193187701</v>
      </c>
      <c r="W16" s="18">
        <v>100.127964709013</v>
      </c>
    </row>
    <row r="17" spans="1:23" x14ac:dyDescent="0.25">
      <c r="A17" t="s">
        <v>57</v>
      </c>
      <c r="B17" t="s">
        <v>58</v>
      </c>
      <c r="C17">
        <v>-6.14603117507092E-2</v>
      </c>
      <c r="D17">
        <v>6.1460311750709202</v>
      </c>
      <c r="E17">
        <v>95.468958734314299</v>
      </c>
      <c r="J17" t="s">
        <v>57</v>
      </c>
      <c r="K17" t="s">
        <v>58</v>
      </c>
      <c r="L17" s="18">
        <v>-6.14603117507092E-2</v>
      </c>
      <c r="M17" s="18">
        <v>6.1460311750709202</v>
      </c>
      <c r="N17" s="18">
        <v>95.468958734314299</v>
      </c>
      <c r="S17" t="str">
        <f t="shared" si="0"/>
        <v>$\text{Butterfly}_f$</v>
      </c>
      <c r="T17" t="str">
        <f t="shared" si="1"/>
        <v>$\text{Butterfly}_\pi$</v>
      </c>
      <c r="U17" s="18">
        <v>6.3750232676080803E-3</v>
      </c>
      <c r="V17" s="18">
        <v>0.63750232676080798</v>
      </c>
      <c r="W17" s="18">
        <v>100.76546703577399</v>
      </c>
    </row>
    <row r="18" spans="1:23" x14ac:dyDescent="0.25">
      <c r="A18" t="s">
        <v>53</v>
      </c>
      <c r="B18" t="s">
        <v>58</v>
      </c>
      <c r="C18">
        <v>6.1397387567745702E-2</v>
      </c>
      <c r="D18">
        <v>6.1397387567745696</v>
      </c>
      <c r="E18">
        <v>107.748436247863</v>
      </c>
      <c r="J18" t="s">
        <v>53</v>
      </c>
      <c r="K18" t="s">
        <v>58</v>
      </c>
      <c r="L18" s="18">
        <v>6.1397387567745702E-2</v>
      </c>
      <c r="M18" s="18">
        <v>6.1397387567745696</v>
      </c>
      <c r="N18" s="18">
        <v>107.748436247863</v>
      </c>
      <c r="S18" t="str">
        <f t="shared" si="0"/>
        <v>$\text{Twist}_f$</v>
      </c>
      <c r="T18" t="str">
        <f t="shared" si="1"/>
        <v>$\text{Butterfly}_\pi$</v>
      </c>
      <c r="U18" s="18">
        <v>6.2364557449181204E-3</v>
      </c>
      <c r="V18" s="18">
        <v>0.62364557449181202</v>
      </c>
      <c r="W18" s="18">
        <v>102.012758184758</v>
      </c>
    </row>
    <row r="19" spans="1:23" x14ac:dyDescent="0.25">
      <c r="A19" t="s">
        <v>54</v>
      </c>
      <c r="B19" t="s">
        <v>56</v>
      </c>
      <c r="C19">
        <v>-5.2348754231287001E-2</v>
      </c>
      <c r="D19">
        <v>5.2348754231286998</v>
      </c>
      <c r="E19">
        <v>97.278685401606097</v>
      </c>
      <c r="J19" t="s">
        <v>62</v>
      </c>
      <c r="K19" t="s">
        <v>61</v>
      </c>
      <c r="L19" s="18">
        <v>1.2150336202581401E-7</v>
      </c>
      <c r="M19" s="18">
        <v>1.21503362025814E-5</v>
      </c>
      <c r="N19" s="18">
        <v>100.000008300883</v>
      </c>
      <c r="S19" t="str">
        <f t="shared" si="0"/>
        <v>$\Delta \epsilon^P$</v>
      </c>
      <c r="T19" t="str">
        <f t="shared" si="1"/>
        <v>$\sum \text{2:nd}$</v>
      </c>
      <c r="U19" s="18">
        <v>-6.3449280404172597E-7</v>
      </c>
      <c r="V19" s="18">
        <v>6.34492804041726E-5</v>
      </c>
      <c r="W19" s="18">
        <v>99.999933232638</v>
      </c>
    </row>
    <row r="20" spans="1:23" x14ac:dyDescent="0.25">
      <c r="A20" t="s">
        <v>58</v>
      </c>
      <c r="B20" t="s">
        <v>58</v>
      </c>
      <c r="C20">
        <v>4.8671718195634803E-2</v>
      </c>
      <c r="D20">
        <v>4.8671718195634801</v>
      </c>
      <c r="E20">
        <v>102.14585722117</v>
      </c>
      <c r="J20" t="s">
        <v>31</v>
      </c>
      <c r="K20" t="s">
        <v>62</v>
      </c>
      <c r="L20" s="18">
        <v>-4.1504417239609199E-8</v>
      </c>
      <c r="M20" s="18">
        <v>4.1504417239609199E-6</v>
      </c>
      <c r="N20" s="18">
        <v>99.999999999999901</v>
      </c>
      <c r="S20" t="str">
        <f t="shared" si="0"/>
        <v>$\Delta \epsilon^A$</v>
      </c>
      <c r="T20" t="str">
        <f t="shared" si="1"/>
        <v>$\Delta \epsilon^P$</v>
      </c>
      <c r="U20" s="18">
        <v>3.3383681025554402E-7</v>
      </c>
      <c r="V20" s="18">
        <v>3.3383681025554399E-5</v>
      </c>
      <c r="W20" s="18">
        <v>100</v>
      </c>
    </row>
    <row r="21" spans="1:23" x14ac:dyDescent="0.25">
      <c r="A21" t="s">
        <v>55</v>
      </c>
      <c r="B21" t="s">
        <v>58</v>
      </c>
      <c r="C21">
        <v>-3.2537726376830098E-2</v>
      </c>
      <c r="D21">
        <v>3.2537726376830101</v>
      </c>
      <c r="E21">
        <v>95.638311945803494</v>
      </c>
    </row>
    <row r="22" spans="1:23" x14ac:dyDescent="0.25">
      <c r="A22" t="s">
        <v>52</v>
      </c>
      <c r="B22" t="s">
        <v>57</v>
      </c>
      <c r="C22">
        <v>2.40786376853349E-2</v>
      </c>
      <c r="D22">
        <v>2.40786376853349</v>
      </c>
      <c r="E22">
        <v>100.45403948287</v>
      </c>
    </row>
    <row r="23" spans="1:23" x14ac:dyDescent="0.25">
      <c r="A23" t="s">
        <v>57</v>
      </c>
      <c r="B23" t="s">
        <v>54</v>
      </c>
      <c r="C23">
        <v>-2.2109845150589901E-2</v>
      </c>
      <c r="D23">
        <v>2.21098451505899</v>
      </c>
      <c r="E23">
        <v>96.032070452752507</v>
      </c>
    </row>
    <row r="24" spans="1:23" x14ac:dyDescent="0.25">
      <c r="A24" t="s">
        <v>55</v>
      </c>
      <c r="B24" t="s">
        <v>56</v>
      </c>
      <c r="C24">
        <v>1.88780625662461E-2</v>
      </c>
      <c r="D24">
        <v>1.8878062566246101</v>
      </c>
      <c r="E24">
        <v>99.807682966001806</v>
      </c>
    </row>
    <row r="25" spans="1:23" x14ac:dyDescent="0.25">
      <c r="A25" t="s">
        <v>59</v>
      </c>
      <c r="B25" t="s">
        <v>59</v>
      </c>
      <c r="C25">
        <v>1.5709958264644101E-2</v>
      </c>
      <c r="D25">
        <v>1.5709958264644099</v>
      </c>
      <c r="E25">
        <v>101.378678792466</v>
      </c>
    </row>
    <row r="26" spans="1:23" x14ac:dyDescent="0.25">
      <c r="A26" t="s">
        <v>58</v>
      </c>
      <c r="B26" t="s">
        <v>56</v>
      </c>
      <c r="C26">
        <v>-1.37274402198938E-2</v>
      </c>
      <c r="D26">
        <v>1.3727440219893801</v>
      </c>
      <c r="E26">
        <v>98.633190748487394</v>
      </c>
    </row>
    <row r="27" spans="1:23" x14ac:dyDescent="0.25">
      <c r="A27" t="s">
        <v>57</v>
      </c>
      <c r="B27" t="s">
        <v>59</v>
      </c>
      <c r="C27">
        <v>-7.9530413073090802E-3</v>
      </c>
      <c r="D27">
        <v>0.795304130730908</v>
      </c>
      <c r="E27">
        <v>97.042582487025598</v>
      </c>
    </row>
    <row r="28" spans="1:23" x14ac:dyDescent="0.25">
      <c r="A28" t="s">
        <v>54</v>
      </c>
      <c r="B28" t="s">
        <v>58</v>
      </c>
      <c r="C28">
        <v>7.8412817208799498E-3</v>
      </c>
      <c r="D28">
        <v>0.78412817208799501</v>
      </c>
      <c r="E28">
        <v>98.610838831201605</v>
      </c>
    </row>
    <row r="29" spans="1:23" x14ac:dyDescent="0.25">
      <c r="A29" t="s">
        <v>59</v>
      </c>
      <c r="B29" t="s">
        <v>58</v>
      </c>
      <c r="C29">
        <v>6.9655477442202096E-3</v>
      </c>
      <c r="D29">
        <v>0.69655477442202096</v>
      </c>
      <c r="E29">
        <v>100.003948380046</v>
      </c>
    </row>
    <row r="30" spans="1:23" x14ac:dyDescent="0.25">
      <c r="A30" t="s">
        <v>59</v>
      </c>
      <c r="B30" t="s">
        <v>56</v>
      </c>
      <c r="C30">
        <v>-5.6307095819340897E-3</v>
      </c>
      <c r="D30">
        <v>0.56307095819340902</v>
      </c>
      <c r="E30">
        <v>98.8778064636588</v>
      </c>
    </row>
    <row r="31" spans="1:23" x14ac:dyDescent="0.25">
      <c r="A31" t="s">
        <v>30</v>
      </c>
      <c r="B31" t="s">
        <v>53</v>
      </c>
      <c r="C31">
        <v>-3.34432692270534E-3</v>
      </c>
      <c r="D31">
        <v>0.33443269227053402</v>
      </c>
      <c r="E31">
        <v>98.208941079117693</v>
      </c>
    </row>
    <row r="32" spans="1:23" x14ac:dyDescent="0.25">
      <c r="A32" t="s">
        <v>59</v>
      </c>
      <c r="B32" t="s">
        <v>54</v>
      </c>
      <c r="C32">
        <v>2.8862578119575001E-3</v>
      </c>
      <c r="D32">
        <v>0.28862578119575</v>
      </c>
      <c r="E32">
        <v>98.786192641509203</v>
      </c>
    </row>
    <row r="33" spans="1:5" x14ac:dyDescent="0.25">
      <c r="A33" t="s">
        <v>30</v>
      </c>
      <c r="B33" t="s">
        <v>56</v>
      </c>
      <c r="C33">
        <v>2.28596618660553E-3</v>
      </c>
      <c r="D33">
        <v>0.228596618660553</v>
      </c>
      <c r="E33">
        <v>99.243385878830296</v>
      </c>
    </row>
    <row r="34" spans="1:5" x14ac:dyDescent="0.25">
      <c r="A34" t="s">
        <v>57</v>
      </c>
      <c r="B34" t="s">
        <v>56</v>
      </c>
      <c r="C34">
        <v>-2.10548161522997E-3</v>
      </c>
      <c r="D34">
        <v>0.21054816152299699</v>
      </c>
      <c r="E34">
        <v>98.822289555784295</v>
      </c>
    </row>
    <row r="35" spans="1:5" x14ac:dyDescent="0.25">
      <c r="A35" t="s">
        <v>30</v>
      </c>
      <c r="B35" t="s">
        <v>30</v>
      </c>
      <c r="C35">
        <v>1.9564438648827101E-3</v>
      </c>
      <c r="D35">
        <v>0.19564438648827101</v>
      </c>
      <c r="E35">
        <v>99.017933942272606</v>
      </c>
    </row>
    <row r="36" spans="1:5" x14ac:dyDescent="0.25">
      <c r="A36" t="s">
        <v>52</v>
      </c>
      <c r="B36" t="s">
        <v>59</v>
      </c>
      <c r="C36">
        <v>1.8216116472325201E-3</v>
      </c>
      <c r="D36">
        <v>0.182161164723252</v>
      </c>
      <c r="E36">
        <v>99.3822562717191</v>
      </c>
    </row>
    <row r="37" spans="1:5" x14ac:dyDescent="0.25">
      <c r="A37" t="s">
        <v>52</v>
      </c>
      <c r="B37" t="s">
        <v>58</v>
      </c>
      <c r="C37">
        <v>1.70900085382588E-3</v>
      </c>
      <c r="D37">
        <v>0.170900085382588</v>
      </c>
      <c r="E37">
        <v>99.724056442484297</v>
      </c>
    </row>
    <row r="38" spans="1:5" x14ac:dyDescent="0.25">
      <c r="A38" t="s">
        <v>30</v>
      </c>
      <c r="B38" t="s">
        <v>52</v>
      </c>
      <c r="C38">
        <v>1.67322790323852E-3</v>
      </c>
      <c r="D38">
        <v>0.167322790323852</v>
      </c>
      <c r="E38">
        <v>100.058702023132</v>
      </c>
    </row>
    <row r="39" spans="1:5" x14ac:dyDescent="0.25">
      <c r="A39" t="s">
        <v>30</v>
      </c>
      <c r="B39" t="s">
        <v>54</v>
      </c>
      <c r="C39">
        <v>-1.0703505699515799E-3</v>
      </c>
      <c r="D39">
        <v>0.107035056995158</v>
      </c>
      <c r="E39">
        <v>99.844631909141697</v>
      </c>
    </row>
    <row r="40" spans="1:5" x14ac:dyDescent="0.25">
      <c r="A40" t="s">
        <v>60</v>
      </c>
      <c r="B40" t="s">
        <v>60</v>
      </c>
      <c r="C40">
        <v>9.6213828488214399E-4</v>
      </c>
      <c r="D40">
        <v>9.6213828488214401E-2</v>
      </c>
      <c r="E40">
        <v>99.9408457376299</v>
      </c>
    </row>
    <row r="41" spans="1:5" x14ac:dyDescent="0.25">
      <c r="A41" t="s">
        <v>30</v>
      </c>
      <c r="B41" t="s">
        <v>57</v>
      </c>
      <c r="C41">
        <v>7.0503361368770003E-4</v>
      </c>
      <c r="D41">
        <v>7.0503361368770001E-2</v>
      </c>
      <c r="E41">
        <v>100.081852460367</v>
      </c>
    </row>
    <row r="42" spans="1:5" x14ac:dyDescent="0.25">
      <c r="A42" t="s">
        <v>53</v>
      </c>
      <c r="B42" t="s">
        <v>59</v>
      </c>
      <c r="C42">
        <v>6.9470759225272703E-4</v>
      </c>
      <c r="D42">
        <v>6.9470759225272696E-2</v>
      </c>
      <c r="E42">
        <v>100.22079397881799</v>
      </c>
    </row>
    <row r="43" spans="1:5" x14ac:dyDescent="0.25">
      <c r="A43" t="s">
        <v>60</v>
      </c>
      <c r="B43" t="s">
        <v>53</v>
      </c>
      <c r="C43">
        <v>-6.5857516106887298E-4</v>
      </c>
      <c r="D43">
        <v>6.5857516106887296E-2</v>
      </c>
      <c r="E43">
        <v>100.089078946604</v>
      </c>
    </row>
    <row r="44" spans="1:5" x14ac:dyDescent="0.25">
      <c r="A44" t="s">
        <v>60</v>
      </c>
      <c r="B44" t="s">
        <v>52</v>
      </c>
      <c r="C44">
        <v>6.3640143282581499E-4</v>
      </c>
      <c r="D44">
        <v>6.3640143282581496E-2</v>
      </c>
      <c r="E44">
        <v>100.216359233169</v>
      </c>
    </row>
    <row r="45" spans="1:5" x14ac:dyDescent="0.25">
      <c r="A45" t="s">
        <v>30</v>
      </c>
      <c r="B45" t="s">
        <v>58</v>
      </c>
      <c r="C45">
        <v>-5.1534074256949795E-4</v>
      </c>
      <c r="D45">
        <v>5.1534074256949801E-2</v>
      </c>
      <c r="E45">
        <v>100.113291084655</v>
      </c>
    </row>
    <row r="46" spans="1:5" x14ac:dyDescent="0.25">
      <c r="A46" t="s">
        <v>52</v>
      </c>
      <c r="B46" t="s">
        <v>61</v>
      </c>
      <c r="C46">
        <v>-4.5078066459097098E-4</v>
      </c>
      <c r="D46">
        <v>4.5078066459097101E-2</v>
      </c>
      <c r="E46">
        <v>100.02313495173701</v>
      </c>
    </row>
    <row r="47" spans="1:5" x14ac:dyDescent="0.25">
      <c r="A47" t="s">
        <v>59</v>
      </c>
      <c r="B47" t="s">
        <v>55</v>
      </c>
      <c r="C47">
        <v>-3.4572416898017398E-4</v>
      </c>
      <c r="D47">
        <v>3.4572416898017398E-2</v>
      </c>
      <c r="E47">
        <v>99.953990117941203</v>
      </c>
    </row>
    <row r="48" spans="1:5" x14ac:dyDescent="0.25">
      <c r="A48" t="s">
        <v>31</v>
      </c>
      <c r="B48" t="s">
        <v>53</v>
      </c>
      <c r="C48">
        <v>3.1980631267500401E-4</v>
      </c>
      <c r="D48">
        <v>3.1980631267500399E-2</v>
      </c>
      <c r="E48">
        <v>100.01795138047601</v>
      </c>
    </row>
    <row r="49" spans="1:5" x14ac:dyDescent="0.25">
      <c r="A49" t="s">
        <v>30</v>
      </c>
      <c r="B49" t="s">
        <v>55</v>
      </c>
      <c r="C49">
        <v>-2.8604729813577198E-4</v>
      </c>
      <c r="D49">
        <v>2.8604729813577201E-2</v>
      </c>
      <c r="E49">
        <v>99.960741920849102</v>
      </c>
    </row>
    <row r="50" spans="1:5" x14ac:dyDescent="0.25">
      <c r="A50" t="s">
        <v>31</v>
      </c>
      <c r="B50" t="s">
        <v>52</v>
      </c>
      <c r="C50">
        <v>2.30513177096317E-4</v>
      </c>
      <c r="D50">
        <v>2.3051317709631699E-2</v>
      </c>
      <c r="E50">
        <v>100.00684455626801</v>
      </c>
    </row>
    <row r="51" spans="1:5" x14ac:dyDescent="0.25">
      <c r="A51" t="s">
        <v>53</v>
      </c>
      <c r="B51" t="s">
        <v>61</v>
      </c>
      <c r="C51">
        <v>-2.2986249463879301E-4</v>
      </c>
      <c r="D51">
        <v>2.29862494638793E-2</v>
      </c>
      <c r="E51">
        <v>99.960872057340495</v>
      </c>
    </row>
    <row r="52" spans="1:5" x14ac:dyDescent="0.25">
      <c r="A52" t="s">
        <v>60</v>
      </c>
      <c r="B52" t="s">
        <v>57</v>
      </c>
      <c r="C52">
        <v>-2.0655949618836799E-4</v>
      </c>
      <c r="D52">
        <v>2.0655949618836801E-2</v>
      </c>
      <c r="E52">
        <v>99.919560158102897</v>
      </c>
    </row>
    <row r="53" spans="1:5" x14ac:dyDescent="0.25">
      <c r="A53" t="s">
        <v>62</v>
      </c>
      <c r="B53" t="s">
        <v>62</v>
      </c>
      <c r="C53">
        <v>1.8621272125295699E-4</v>
      </c>
      <c r="D53">
        <v>1.8621272125295699E-2</v>
      </c>
      <c r="E53">
        <v>99.938181430228198</v>
      </c>
    </row>
    <row r="54" spans="1:5" x14ac:dyDescent="0.25">
      <c r="A54" t="s">
        <v>60</v>
      </c>
      <c r="B54" t="s">
        <v>56</v>
      </c>
      <c r="C54">
        <v>1.8015767858833799E-4</v>
      </c>
      <c r="D54">
        <v>1.8015767858833801E-2</v>
      </c>
      <c r="E54">
        <v>99.974212965945796</v>
      </c>
    </row>
    <row r="55" spans="1:5" x14ac:dyDescent="0.25">
      <c r="A55" t="s">
        <v>60</v>
      </c>
      <c r="B55" t="s">
        <v>55</v>
      </c>
      <c r="C55">
        <v>1.5572344267699199E-4</v>
      </c>
      <c r="D55">
        <v>1.55723442676992E-2</v>
      </c>
      <c r="E55">
        <v>100.005357654481</v>
      </c>
    </row>
    <row r="56" spans="1:5" x14ac:dyDescent="0.25">
      <c r="A56" t="s">
        <v>30</v>
      </c>
      <c r="B56" t="s">
        <v>59</v>
      </c>
      <c r="C56">
        <v>-1.2491289376133699E-4</v>
      </c>
      <c r="D56">
        <v>1.24912893761337E-2</v>
      </c>
      <c r="E56">
        <v>99.980375075728901</v>
      </c>
    </row>
    <row r="57" spans="1:5" x14ac:dyDescent="0.25">
      <c r="A57" t="s">
        <v>60</v>
      </c>
      <c r="B57" t="s">
        <v>58</v>
      </c>
      <c r="C57">
        <v>1.1785171415180699E-4</v>
      </c>
      <c r="D57">
        <v>1.1785171415180699E-2</v>
      </c>
      <c r="E57">
        <v>100.003945418559</v>
      </c>
    </row>
    <row r="58" spans="1:5" x14ac:dyDescent="0.25">
      <c r="A58" t="s">
        <v>60</v>
      </c>
      <c r="B58" t="s">
        <v>59</v>
      </c>
      <c r="C58">
        <v>1.15132351132942E-4</v>
      </c>
      <c r="D58">
        <v>1.1513235113294201E-2</v>
      </c>
      <c r="E58">
        <v>100.02697188878599</v>
      </c>
    </row>
    <row r="59" spans="1:5" x14ac:dyDescent="0.25">
      <c r="A59" t="s">
        <v>60</v>
      </c>
      <c r="B59" t="s">
        <v>54</v>
      </c>
      <c r="C59">
        <v>-1.06545582228874E-4</v>
      </c>
      <c r="D59">
        <v>1.0654558222887399E-2</v>
      </c>
      <c r="E59">
        <v>100.00566277234</v>
      </c>
    </row>
    <row r="60" spans="1:5" x14ac:dyDescent="0.25">
      <c r="A60" t="s">
        <v>31</v>
      </c>
      <c r="B60" t="s">
        <v>55</v>
      </c>
      <c r="C60" s="1">
        <v>-9.5376903268374407E-5</v>
      </c>
      <c r="D60">
        <v>9.5376903268374405E-3</v>
      </c>
      <c r="E60">
        <v>99.986587391686498</v>
      </c>
    </row>
    <row r="61" spans="1:5" x14ac:dyDescent="0.25">
      <c r="A61" t="s">
        <v>62</v>
      </c>
      <c r="B61" t="s">
        <v>54</v>
      </c>
      <c r="C61" s="1">
        <v>8.8414262238052803E-5</v>
      </c>
      <c r="D61">
        <v>8.8414262238052793E-3</v>
      </c>
      <c r="E61">
        <v>100.00427024413401</v>
      </c>
    </row>
    <row r="62" spans="1:5" x14ac:dyDescent="0.25">
      <c r="A62" t="s">
        <v>31</v>
      </c>
      <c r="B62" t="s">
        <v>57</v>
      </c>
      <c r="C62" s="1">
        <v>-7.4750637524152204E-5</v>
      </c>
      <c r="D62">
        <v>7.4750637524152201E-3</v>
      </c>
      <c r="E62">
        <v>99.989320116629301</v>
      </c>
    </row>
    <row r="63" spans="1:5" x14ac:dyDescent="0.25">
      <c r="A63" t="s">
        <v>61</v>
      </c>
      <c r="B63" t="s">
        <v>54</v>
      </c>
      <c r="C63" s="1">
        <v>-7.3851180190365499E-5</v>
      </c>
      <c r="D63">
        <v>7.3851180190365497E-3</v>
      </c>
      <c r="E63">
        <v>99.974549880591198</v>
      </c>
    </row>
    <row r="64" spans="1:5" x14ac:dyDescent="0.25">
      <c r="A64" t="s">
        <v>57</v>
      </c>
      <c r="B64" t="s">
        <v>61</v>
      </c>
      <c r="C64" s="1">
        <v>7.26333993298943E-5</v>
      </c>
      <c r="D64">
        <v>7.2633399329894198E-3</v>
      </c>
      <c r="E64">
        <v>99.989076560457207</v>
      </c>
    </row>
    <row r="65" spans="1:5" x14ac:dyDescent="0.25">
      <c r="A65" t="s">
        <v>61</v>
      </c>
      <c r="B65" t="s">
        <v>56</v>
      </c>
      <c r="C65" s="1">
        <v>-6.8948169817839998E-5</v>
      </c>
      <c r="D65">
        <v>6.8948169817840002E-3</v>
      </c>
      <c r="E65">
        <v>99.975286926493595</v>
      </c>
    </row>
    <row r="66" spans="1:5" x14ac:dyDescent="0.25">
      <c r="A66" t="s">
        <v>62</v>
      </c>
      <c r="B66" t="s">
        <v>56</v>
      </c>
      <c r="C66" s="1">
        <v>6.2026911726056297E-5</v>
      </c>
      <c r="D66">
        <v>6.2026911726056301E-3</v>
      </c>
      <c r="E66">
        <v>99.987692308838803</v>
      </c>
    </row>
    <row r="67" spans="1:5" x14ac:dyDescent="0.25">
      <c r="A67" t="s">
        <v>62</v>
      </c>
      <c r="B67" t="s">
        <v>57</v>
      </c>
      <c r="C67" s="1">
        <v>6.0901831413435702E-5</v>
      </c>
      <c r="D67">
        <v>6.0901831413435704E-3</v>
      </c>
      <c r="E67">
        <v>99.999872675121495</v>
      </c>
    </row>
    <row r="68" spans="1:5" x14ac:dyDescent="0.25">
      <c r="A68" t="s">
        <v>62</v>
      </c>
      <c r="B68" t="s">
        <v>58</v>
      </c>
      <c r="C68" s="1">
        <v>-3.9980215766610701E-5</v>
      </c>
      <c r="D68">
        <v>3.9980215766610696E-3</v>
      </c>
      <c r="E68">
        <v>99.991876631968196</v>
      </c>
    </row>
    <row r="69" spans="1:5" x14ac:dyDescent="0.25">
      <c r="A69" t="s">
        <v>62</v>
      </c>
      <c r="B69" t="s">
        <v>60</v>
      </c>
      <c r="C69" s="1">
        <v>3.1625923066330101E-5</v>
      </c>
      <c r="D69">
        <v>3.1625923066330099E-3</v>
      </c>
      <c r="E69">
        <v>99.998201816581499</v>
      </c>
    </row>
    <row r="70" spans="1:5" x14ac:dyDescent="0.25">
      <c r="A70" t="s">
        <v>31</v>
      </c>
      <c r="B70" t="s">
        <v>56</v>
      </c>
      <c r="C70" s="1">
        <v>2.9531558679251199E-5</v>
      </c>
      <c r="D70">
        <v>2.9531558679251201E-3</v>
      </c>
      <c r="E70">
        <v>100.004108128317</v>
      </c>
    </row>
    <row r="71" spans="1:5" x14ac:dyDescent="0.25">
      <c r="A71" t="s">
        <v>30</v>
      </c>
      <c r="B71" t="s">
        <v>60</v>
      </c>
      <c r="C71" s="1">
        <v>-2.7856611182122699E-5</v>
      </c>
      <c r="D71">
        <v>2.7856611182122699E-3</v>
      </c>
      <c r="E71">
        <v>99.998536806080907</v>
      </c>
    </row>
    <row r="72" spans="1:5" x14ac:dyDescent="0.25">
      <c r="A72" t="s">
        <v>31</v>
      </c>
      <c r="B72" t="s">
        <v>54</v>
      </c>
      <c r="C72" s="1">
        <v>2.2851353753486301E-5</v>
      </c>
      <c r="D72">
        <v>2.28513537534863E-3</v>
      </c>
      <c r="E72">
        <v>100.00310707683199</v>
      </c>
    </row>
    <row r="73" spans="1:5" x14ac:dyDescent="0.25">
      <c r="A73" t="s">
        <v>62</v>
      </c>
      <c r="B73" t="s">
        <v>55</v>
      </c>
      <c r="C73" s="1">
        <v>1.7482137517244401E-5</v>
      </c>
      <c r="D73">
        <v>1.7482137517244401E-3</v>
      </c>
      <c r="E73">
        <v>100.006603504335</v>
      </c>
    </row>
    <row r="74" spans="1:5" x14ac:dyDescent="0.25">
      <c r="A74" t="s">
        <v>62</v>
      </c>
      <c r="B74" t="s">
        <v>53</v>
      </c>
      <c r="C74" s="1">
        <v>-1.7334563242305E-5</v>
      </c>
      <c r="D74">
        <v>1.7334563242305001E-3</v>
      </c>
      <c r="E74">
        <v>100.003136591687</v>
      </c>
    </row>
    <row r="75" spans="1:5" x14ac:dyDescent="0.25">
      <c r="A75" t="s">
        <v>59</v>
      </c>
      <c r="B75" t="s">
        <v>61</v>
      </c>
      <c r="C75" s="1">
        <v>-1.51801443847005E-5</v>
      </c>
      <c r="D75">
        <v>1.51801443847005E-3</v>
      </c>
      <c r="E75">
        <v>100.00010056281</v>
      </c>
    </row>
    <row r="76" spans="1:5" x14ac:dyDescent="0.25">
      <c r="A76" t="s">
        <v>31</v>
      </c>
      <c r="B76" t="s">
        <v>58</v>
      </c>
      <c r="C76" s="1">
        <v>-1.2065406691166299E-5</v>
      </c>
      <c r="D76">
        <v>1.20654066911663E-3</v>
      </c>
      <c r="E76">
        <v>99.997687481471402</v>
      </c>
    </row>
    <row r="77" spans="1:5" x14ac:dyDescent="0.25">
      <c r="A77" t="s">
        <v>61</v>
      </c>
      <c r="B77" t="s">
        <v>61</v>
      </c>
      <c r="C77" s="1">
        <v>1.1652604703631199E-5</v>
      </c>
      <c r="D77">
        <v>1.16526047036312E-3</v>
      </c>
      <c r="E77">
        <v>99.998852741941803</v>
      </c>
    </row>
    <row r="78" spans="1:5" x14ac:dyDescent="0.25">
      <c r="A78" t="s">
        <v>62</v>
      </c>
      <c r="B78" t="s">
        <v>59</v>
      </c>
      <c r="C78" s="1">
        <v>9.8205387536797394E-6</v>
      </c>
      <c r="D78">
        <v>9.8205387536797395E-4</v>
      </c>
      <c r="E78">
        <v>100.000816849692</v>
      </c>
    </row>
    <row r="79" spans="1:5" x14ac:dyDescent="0.25">
      <c r="A79" t="s">
        <v>62</v>
      </c>
      <c r="B79" t="s">
        <v>52</v>
      </c>
      <c r="C79" s="1">
        <v>-8.5162883963406808E-6</v>
      </c>
      <c r="D79">
        <v>8.51628839634068E-4</v>
      </c>
      <c r="E79">
        <v>99.999113592013202</v>
      </c>
    </row>
    <row r="80" spans="1:5" x14ac:dyDescent="0.25">
      <c r="A80" t="s">
        <v>30</v>
      </c>
      <c r="B80" t="s">
        <v>62</v>
      </c>
      <c r="C80" s="1">
        <v>8.3117408472872907E-6</v>
      </c>
      <c r="D80">
        <v>8.3117408472872898E-4</v>
      </c>
      <c r="E80">
        <v>100.000775940183</v>
      </c>
    </row>
    <row r="81" spans="1:5" x14ac:dyDescent="0.25">
      <c r="A81" t="s">
        <v>30</v>
      </c>
      <c r="B81" t="s">
        <v>61</v>
      </c>
      <c r="C81" s="1">
        <v>-7.3681233064536601E-6</v>
      </c>
      <c r="D81">
        <v>7.3681233064536601E-4</v>
      </c>
      <c r="E81">
        <v>99.999302315521405</v>
      </c>
    </row>
    <row r="82" spans="1:5" x14ac:dyDescent="0.25">
      <c r="A82" t="s">
        <v>31</v>
      </c>
      <c r="B82" t="s">
        <v>30</v>
      </c>
      <c r="C82" s="1">
        <v>7.1450835799492099E-6</v>
      </c>
      <c r="D82">
        <v>7.1450835799492199E-4</v>
      </c>
      <c r="E82">
        <v>100.000731332237</v>
      </c>
    </row>
    <row r="83" spans="1:5" x14ac:dyDescent="0.25">
      <c r="A83" t="s">
        <v>31</v>
      </c>
      <c r="B83" t="s">
        <v>61</v>
      </c>
      <c r="C83" s="1">
        <v>-4.8655647774362E-6</v>
      </c>
      <c r="D83">
        <v>4.8655647774362002E-4</v>
      </c>
      <c r="E83">
        <v>99.999758219281901</v>
      </c>
    </row>
    <row r="84" spans="1:5" x14ac:dyDescent="0.25">
      <c r="A84" t="s">
        <v>60</v>
      </c>
      <c r="B84" t="s">
        <v>61</v>
      </c>
      <c r="C84" s="1">
        <v>4.71442846245891E-6</v>
      </c>
      <c r="D84">
        <v>4.7144284624589099E-4</v>
      </c>
      <c r="E84">
        <v>100.000701104974</v>
      </c>
    </row>
    <row r="85" spans="1:5" x14ac:dyDescent="0.25">
      <c r="A85" t="s">
        <v>31</v>
      </c>
      <c r="B85" t="s">
        <v>31</v>
      </c>
      <c r="C85" s="1">
        <v>3.7155145134753598E-6</v>
      </c>
      <c r="D85">
        <v>3.7155145134753603E-4</v>
      </c>
      <c r="E85">
        <v>100.001072656426</v>
      </c>
    </row>
    <row r="86" spans="1:5" x14ac:dyDescent="0.25">
      <c r="A86" t="s">
        <v>61</v>
      </c>
      <c r="B86" t="s">
        <v>55</v>
      </c>
      <c r="C86" s="1">
        <v>-2.579435620134E-6</v>
      </c>
      <c r="D86">
        <v>2.5794356201340002E-4</v>
      </c>
      <c r="E86">
        <v>100.00055676930199</v>
      </c>
    </row>
    <row r="87" spans="1:5" x14ac:dyDescent="0.25">
      <c r="A87" t="s">
        <v>31</v>
      </c>
      <c r="B87" t="s">
        <v>59</v>
      </c>
      <c r="C87" s="1">
        <v>-1.5831347414867101E-6</v>
      </c>
      <c r="D87">
        <v>1.58313474148671E-4</v>
      </c>
      <c r="E87">
        <v>100.00024014235299</v>
      </c>
    </row>
    <row r="88" spans="1:5" x14ac:dyDescent="0.25">
      <c r="A88" t="s">
        <v>61</v>
      </c>
      <c r="B88" t="s">
        <v>58</v>
      </c>
      <c r="C88" s="1">
        <v>-8.5736658358692496E-7</v>
      </c>
      <c r="D88" s="1">
        <v>8.5736658358692494E-5</v>
      </c>
      <c r="E88">
        <v>100.00006866903701</v>
      </c>
    </row>
    <row r="89" spans="1:5" x14ac:dyDescent="0.25">
      <c r="A89" t="s">
        <v>31</v>
      </c>
      <c r="B89" t="s">
        <v>60</v>
      </c>
      <c r="C89" s="1">
        <v>-4.2334412834746098E-7</v>
      </c>
      <c r="D89" s="1">
        <v>4.2334412834746103E-5</v>
      </c>
      <c r="E89">
        <v>99.999984000211001</v>
      </c>
    </row>
    <row r="90" spans="1:5" x14ac:dyDescent="0.25">
      <c r="A90" t="s">
        <v>62</v>
      </c>
      <c r="B90" t="s">
        <v>61</v>
      </c>
      <c r="C90" s="1">
        <v>1.2150336202581401E-7</v>
      </c>
      <c r="D90" s="1">
        <v>1.21503362025814E-5</v>
      </c>
      <c r="E90">
        <v>100.000008300883</v>
      </c>
    </row>
    <row r="91" spans="1:5" x14ac:dyDescent="0.25">
      <c r="A91" t="s">
        <v>31</v>
      </c>
      <c r="B91" t="s">
        <v>62</v>
      </c>
      <c r="C91" s="1">
        <v>-4.1504417239609199E-8</v>
      </c>
      <c r="D91" s="1">
        <v>4.1504417239609199E-6</v>
      </c>
      <c r="E91">
        <v>99.999999999999901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6D3D-3FB5-432D-B103-C65E1F17ACA5}">
  <dimension ref="A2:AF40"/>
  <sheetViews>
    <sheetView tabSelected="1" workbookViewId="0">
      <selection activeCell="M14" sqref="M14"/>
    </sheetView>
  </sheetViews>
  <sheetFormatPr defaultRowHeight="15" x14ac:dyDescent="0.25"/>
  <cols>
    <col min="1" max="1" width="12.42578125" bestFit="1" customWidth="1"/>
    <col min="2" max="2" width="12.42578125" customWidth="1"/>
    <col min="6" max="6" width="11.5703125" bestFit="1" customWidth="1"/>
    <col min="7" max="7" width="11.5703125" customWidth="1"/>
    <col min="11" max="11" width="12.42578125" bestFit="1" customWidth="1"/>
    <col min="12" max="12" width="12.42578125" customWidth="1"/>
  </cols>
  <sheetData>
    <row r="2" spans="1:32" x14ac:dyDescent="0.25">
      <c r="A2" s="28" t="s">
        <v>35</v>
      </c>
      <c r="B2" s="28" t="s">
        <v>100</v>
      </c>
      <c r="C2" s="28" t="s">
        <v>99</v>
      </c>
      <c r="D2" s="28" t="s">
        <v>98</v>
      </c>
      <c r="E2" s="29" t="s">
        <v>101</v>
      </c>
      <c r="F2" s="28" t="s">
        <v>35</v>
      </c>
      <c r="G2" s="28" t="s">
        <v>100</v>
      </c>
      <c r="H2" s="28" t="s">
        <v>99</v>
      </c>
      <c r="I2" s="29" t="s">
        <v>98</v>
      </c>
      <c r="J2" s="29" t="s">
        <v>101</v>
      </c>
      <c r="K2" s="28" t="s">
        <v>35</v>
      </c>
      <c r="L2" s="28" t="s">
        <v>100</v>
      </c>
      <c r="M2" s="28" t="s">
        <v>99</v>
      </c>
      <c r="N2" s="29" t="s">
        <v>98</v>
      </c>
      <c r="O2" s="29" t="s">
        <v>101</v>
      </c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</row>
    <row r="3" spans="1:32" x14ac:dyDescent="0.25">
      <c r="A3" s="7" t="s">
        <v>36</v>
      </c>
      <c r="B3" s="27">
        <v>41276</v>
      </c>
      <c r="C3" s="14">
        <v>-4.6787879706937502E-5</v>
      </c>
      <c r="D3" s="14">
        <f>C3*100</f>
        <v>-4.6787879706937504E-3</v>
      </c>
      <c r="E3" s="14">
        <f>ABS(D3)</f>
        <v>4.6787879706937504E-3</v>
      </c>
      <c r="F3" s="7" t="s">
        <v>66</v>
      </c>
      <c r="G3" s="27">
        <v>41276</v>
      </c>
      <c r="H3" s="7">
        <v>4.1742772790685599E-4</v>
      </c>
      <c r="I3" s="7">
        <f>H3*100</f>
        <v>4.1742772790685598E-2</v>
      </c>
      <c r="J3" s="7">
        <f>ABS(I3)</f>
        <v>4.1742772790685598E-2</v>
      </c>
      <c r="K3" s="7" t="s">
        <v>75</v>
      </c>
      <c r="L3" s="27">
        <v>41276</v>
      </c>
      <c r="M3" s="7">
        <v>-2.5150981288071897E-4</v>
      </c>
      <c r="N3">
        <f>M3*100</f>
        <v>-2.5150981288071899E-2</v>
      </c>
      <c r="O3">
        <f>ABS(N3)</f>
        <v>2.5150981288071899E-2</v>
      </c>
    </row>
    <row r="4" spans="1:32" x14ac:dyDescent="0.25">
      <c r="A4" s="7" t="s">
        <v>37</v>
      </c>
      <c r="B4" s="27">
        <v>41276</v>
      </c>
      <c r="C4" s="14">
        <v>-7.31466199478306E-5</v>
      </c>
      <c r="D4" s="14">
        <f t="shared" ref="D4:D18" si="0">C4*100</f>
        <v>-7.3146619947830598E-3</v>
      </c>
      <c r="E4" s="14">
        <f t="shared" ref="E4:E18" si="1">ABS(D4)</f>
        <v>7.3146619947830598E-3</v>
      </c>
      <c r="F4" s="7" t="s">
        <v>67</v>
      </c>
      <c r="G4" s="27">
        <v>41276</v>
      </c>
      <c r="H4" s="7">
        <v>1.61092348142053E-4</v>
      </c>
      <c r="I4" s="7">
        <f t="shared" ref="I4:I18" si="2">H4*100</f>
        <v>1.61092348142053E-2</v>
      </c>
      <c r="J4" s="7">
        <f t="shared" ref="J4:J18" si="3">ABS(I4)</f>
        <v>1.61092348142053E-2</v>
      </c>
      <c r="K4" s="7" t="s">
        <v>76</v>
      </c>
      <c r="L4" s="27">
        <v>41276</v>
      </c>
      <c r="M4" s="14">
        <v>-3.5387334291963501E-5</v>
      </c>
      <c r="N4">
        <f t="shared" ref="N4:N18" si="4">M4*100</f>
        <v>-3.53873342919635E-3</v>
      </c>
      <c r="O4">
        <f t="shared" ref="O4:O18" si="5">ABS(N4)</f>
        <v>3.53873342919635E-3</v>
      </c>
    </row>
    <row r="5" spans="1:32" x14ac:dyDescent="0.25">
      <c r="A5" s="7" t="s">
        <v>38</v>
      </c>
      <c r="B5" s="27">
        <v>41276</v>
      </c>
      <c r="C5" s="7">
        <v>-1.30060526791144E-4</v>
      </c>
      <c r="D5" s="14">
        <f t="shared" si="0"/>
        <v>-1.3006052679114401E-2</v>
      </c>
      <c r="E5" s="14">
        <f t="shared" si="1"/>
        <v>1.3006052679114401E-2</v>
      </c>
      <c r="F5" s="7" t="s">
        <v>68</v>
      </c>
      <c r="G5" s="27">
        <v>41276</v>
      </c>
      <c r="H5" s="14">
        <v>3.8701593733639003E-5</v>
      </c>
      <c r="I5" s="7">
        <f t="shared" si="2"/>
        <v>3.8701593733639003E-3</v>
      </c>
      <c r="J5" s="7">
        <f t="shared" si="3"/>
        <v>3.8701593733639003E-3</v>
      </c>
      <c r="K5" s="7" t="s">
        <v>77</v>
      </c>
      <c r="L5" s="27">
        <v>41276</v>
      </c>
      <c r="M5" s="14">
        <v>-1.8914997285142599E-5</v>
      </c>
      <c r="N5">
        <f t="shared" si="4"/>
        <v>-1.8914997285142598E-3</v>
      </c>
      <c r="O5">
        <f t="shared" si="5"/>
        <v>1.8914997285142598E-3</v>
      </c>
    </row>
    <row r="6" spans="1:32" x14ac:dyDescent="0.25">
      <c r="A6" s="7" t="s">
        <v>39</v>
      </c>
      <c r="B6" s="27">
        <v>41276</v>
      </c>
      <c r="C6" s="7">
        <v>-1.4172593286743401E-4</v>
      </c>
      <c r="D6" s="14">
        <f t="shared" si="0"/>
        <v>-1.4172593286743401E-2</v>
      </c>
      <c r="E6" s="14">
        <f t="shared" si="1"/>
        <v>1.4172593286743401E-2</v>
      </c>
      <c r="F6" s="7" t="s">
        <v>69</v>
      </c>
      <c r="G6" s="27">
        <v>41276</v>
      </c>
      <c r="H6" s="14">
        <v>4.9706778786004499E-6</v>
      </c>
      <c r="I6" s="7">
        <f t="shared" si="2"/>
        <v>4.9706778786004502E-4</v>
      </c>
      <c r="J6" s="7">
        <f t="shared" si="3"/>
        <v>4.9706778786004502E-4</v>
      </c>
      <c r="K6" s="7" t="s">
        <v>78</v>
      </c>
      <c r="L6" s="27">
        <v>41276</v>
      </c>
      <c r="M6" s="14">
        <v>-3.0249570220524002E-5</v>
      </c>
      <c r="N6">
        <f t="shared" si="4"/>
        <v>-3.0249570220524003E-3</v>
      </c>
      <c r="O6">
        <f t="shared" si="5"/>
        <v>3.0249570220524003E-3</v>
      </c>
    </row>
    <row r="7" spans="1:32" x14ac:dyDescent="0.25">
      <c r="A7" s="7" t="s">
        <v>40</v>
      </c>
      <c r="B7" s="27">
        <v>41276</v>
      </c>
      <c r="C7" s="14">
        <v>-3.9812368272669499E-5</v>
      </c>
      <c r="D7" s="14">
        <f t="shared" si="0"/>
        <v>-3.9812368272669502E-3</v>
      </c>
      <c r="E7" s="14">
        <f t="shared" si="1"/>
        <v>3.9812368272669502E-3</v>
      </c>
      <c r="F7" s="7" t="s">
        <v>70</v>
      </c>
      <c r="G7" s="27">
        <v>41276</v>
      </c>
      <c r="H7" s="14">
        <v>3.95005507656011E-5</v>
      </c>
      <c r="I7" s="7">
        <f t="shared" si="2"/>
        <v>3.9500550765601099E-3</v>
      </c>
      <c r="J7" s="7">
        <f t="shared" si="3"/>
        <v>3.9500550765601099E-3</v>
      </c>
      <c r="K7" s="7" t="s">
        <v>79</v>
      </c>
      <c r="L7" s="27">
        <v>41276</v>
      </c>
      <c r="M7" s="14">
        <v>-5.43959691660413E-6</v>
      </c>
      <c r="N7">
        <f t="shared" si="4"/>
        <v>-5.4395969166041297E-4</v>
      </c>
      <c r="O7">
        <f t="shared" si="5"/>
        <v>5.4395969166041297E-4</v>
      </c>
    </row>
    <row r="8" spans="1:32" x14ac:dyDescent="0.25">
      <c r="A8" s="7" t="s">
        <v>41</v>
      </c>
      <c r="B8" s="27">
        <v>41276</v>
      </c>
      <c r="C8" s="14">
        <v>-3.1045524307868299E-5</v>
      </c>
      <c r="D8" s="14">
        <f t="shared" si="0"/>
        <v>-3.1045524307868298E-3</v>
      </c>
      <c r="E8" s="14">
        <f t="shared" si="1"/>
        <v>3.1045524307868298E-3</v>
      </c>
      <c r="F8" s="7" t="s">
        <v>71</v>
      </c>
      <c r="G8" s="27">
        <v>41276</v>
      </c>
      <c r="H8" s="14">
        <v>3.8388081976325297E-5</v>
      </c>
      <c r="I8" s="7">
        <f t="shared" si="2"/>
        <v>3.8388081976325297E-3</v>
      </c>
      <c r="J8" s="7">
        <f t="shared" si="3"/>
        <v>3.8388081976325297E-3</v>
      </c>
      <c r="K8" s="7" t="s">
        <v>80</v>
      </c>
      <c r="L8" s="27">
        <v>41276</v>
      </c>
      <c r="M8" s="14">
        <v>2.40186112571792E-5</v>
      </c>
      <c r="N8">
        <f t="shared" si="4"/>
        <v>2.4018611257179199E-3</v>
      </c>
      <c r="O8">
        <f t="shared" si="5"/>
        <v>2.4018611257179199E-3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 spans="1:32" x14ac:dyDescent="0.25">
      <c r="A9" s="7" t="s">
        <v>42</v>
      </c>
      <c r="B9" s="27">
        <v>41276</v>
      </c>
      <c r="C9" s="7">
        <v>-1.38789426117185E-4</v>
      </c>
      <c r="D9" s="14">
        <f t="shared" si="0"/>
        <v>-1.3878942611718501E-2</v>
      </c>
      <c r="E9" s="14">
        <f t="shared" si="1"/>
        <v>1.3878942611718501E-2</v>
      </c>
      <c r="F9" s="7" t="s">
        <v>72</v>
      </c>
      <c r="G9" s="27">
        <v>41276</v>
      </c>
      <c r="H9" s="14">
        <v>3.7369247002799102E-5</v>
      </c>
      <c r="I9" s="7">
        <f t="shared" si="2"/>
        <v>3.73692470027991E-3</v>
      </c>
      <c r="J9" s="7">
        <f t="shared" si="3"/>
        <v>3.73692470027991E-3</v>
      </c>
      <c r="K9" s="7" t="s">
        <v>81</v>
      </c>
      <c r="L9" s="27">
        <v>41276</v>
      </c>
      <c r="M9" s="14">
        <v>1.44397011446751E-5</v>
      </c>
      <c r="N9">
        <f t="shared" si="4"/>
        <v>1.4439701144675101E-3</v>
      </c>
      <c r="O9">
        <f t="shared" si="5"/>
        <v>1.4439701144675101E-3</v>
      </c>
    </row>
    <row r="10" spans="1:32" x14ac:dyDescent="0.25">
      <c r="A10" s="7" t="s">
        <v>43</v>
      </c>
      <c r="B10" s="27">
        <v>41276</v>
      </c>
      <c r="C10" s="7">
        <v>-1.14280595112475E-4</v>
      </c>
      <c r="D10" s="14">
        <f t="shared" si="0"/>
        <v>-1.14280595112475E-2</v>
      </c>
      <c r="E10" s="14">
        <f t="shared" si="1"/>
        <v>1.14280595112475E-2</v>
      </c>
      <c r="F10" s="7" t="s">
        <v>73</v>
      </c>
      <c r="G10" s="27">
        <v>41276</v>
      </c>
      <c r="H10" s="14">
        <v>4.43542884978124E-5</v>
      </c>
      <c r="I10" s="7">
        <f t="shared" si="2"/>
        <v>4.4354288497812401E-3</v>
      </c>
      <c r="J10" s="7">
        <f t="shared" si="3"/>
        <v>4.4354288497812401E-3</v>
      </c>
      <c r="K10" s="7" t="s">
        <v>82</v>
      </c>
      <c r="L10" s="27">
        <v>41276</v>
      </c>
      <c r="M10" s="14">
        <v>3.3567561684013501E-5</v>
      </c>
      <c r="N10">
        <f t="shared" si="4"/>
        <v>3.35675616840135E-3</v>
      </c>
      <c r="O10">
        <f t="shared" si="5"/>
        <v>3.35675616840135E-3</v>
      </c>
      <c r="Q10" s="26"/>
    </row>
    <row r="11" spans="1:32" x14ac:dyDescent="0.25">
      <c r="A11" s="7" t="s">
        <v>44</v>
      </c>
      <c r="B11" s="27">
        <v>41276</v>
      </c>
      <c r="C11" s="7">
        <v>-1.0581900575326401E-4</v>
      </c>
      <c r="D11" s="14">
        <f t="shared" si="0"/>
        <v>-1.0581900575326401E-2</v>
      </c>
      <c r="E11" s="14">
        <f t="shared" si="1"/>
        <v>1.0581900575326401E-2</v>
      </c>
      <c r="F11" s="7" t="s">
        <v>74</v>
      </c>
      <c r="G11" s="27">
        <v>41276</v>
      </c>
      <c r="H11" s="14">
        <v>4.2028189671857598E-5</v>
      </c>
      <c r="I11" s="7">
        <f t="shared" si="2"/>
        <v>4.20281896718576E-3</v>
      </c>
      <c r="J11" s="7">
        <f t="shared" si="3"/>
        <v>4.20281896718576E-3</v>
      </c>
      <c r="K11" s="7" t="s">
        <v>83</v>
      </c>
      <c r="L11" s="27">
        <v>41276</v>
      </c>
      <c r="M11" s="14">
        <v>4.1553655544011198E-5</v>
      </c>
      <c r="N11">
        <f t="shared" si="4"/>
        <v>4.1553655544011199E-3</v>
      </c>
      <c r="O11">
        <f t="shared" si="5"/>
        <v>4.1553655544011199E-3</v>
      </c>
      <c r="Q11" s="26"/>
    </row>
    <row r="12" spans="1:32" x14ac:dyDescent="0.25">
      <c r="A12" s="7" t="s">
        <v>44</v>
      </c>
      <c r="B12" s="27">
        <v>41645</v>
      </c>
      <c r="C12" s="14">
        <v>7.3809329086474401E-6</v>
      </c>
      <c r="D12" s="14">
        <f t="shared" si="0"/>
        <v>7.3809329086474396E-4</v>
      </c>
      <c r="E12" s="14">
        <f t="shared" si="1"/>
        <v>7.3809329086474396E-4</v>
      </c>
      <c r="F12" s="7" t="s">
        <v>74</v>
      </c>
      <c r="G12" s="27">
        <v>41646</v>
      </c>
      <c r="H12" s="14">
        <v>-7.5862889639052897E-6</v>
      </c>
      <c r="I12" s="7">
        <f t="shared" si="2"/>
        <v>-7.5862889639052898E-4</v>
      </c>
      <c r="J12" s="7">
        <f t="shared" si="3"/>
        <v>7.5862889639052898E-4</v>
      </c>
      <c r="K12" s="7" t="s">
        <v>83</v>
      </c>
      <c r="L12" s="27">
        <v>41645</v>
      </c>
      <c r="M12" s="14">
        <v>-5.8368547255247697E-5</v>
      </c>
      <c r="N12">
        <f t="shared" si="4"/>
        <v>-5.8368547255247694E-3</v>
      </c>
      <c r="O12">
        <f t="shared" si="5"/>
        <v>5.8368547255247694E-3</v>
      </c>
      <c r="Q12" s="26"/>
    </row>
    <row r="13" spans="1:32" x14ac:dyDescent="0.25">
      <c r="A13" s="7" t="s">
        <v>44</v>
      </c>
      <c r="B13" s="27">
        <v>42009</v>
      </c>
      <c r="C13" s="14">
        <v>5.7465889500380903E-6</v>
      </c>
      <c r="D13" s="14">
        <f t="shared" si="0"/>
        <v>5.7465889500380905E-4</v>
      </c>
      <c r="E13" s="14">
        <f t="shared" si="1"/>
        <v>5.7465889500380905E-4</v>
      </c>
      <c r="F13" s="7" t="s">
        <v>74</v>
      </c>
      <c r="G13" s="27">
        <v>42009</v>
      </c>
      <c r="H13" s="14">
        <v>-3.4300773060920102E-5</v>
      </c>
      <c r="I13" s="7">
        <f t="shared" si="2"/>
        <v>-3.4300773060920104E-3</v>
      </c>
      <c r="J13" s="7">
        <f t="shared" si="3"/>
        <v>3.4300773060920104E-3</v>
      </c>
      <c r="K13" s="7" t="s">
        <v>83</v>
      </c>
      <c r="L13" s="27">
        <v>42009</v>
      </c>
      <c r="M13" s="7">
        <v>1.84279631503775E-4</v>
      </c>
      <c r="N13">
        <f t="shared" si="4"/>
        <v>1.8427963150377501E-2</v>
      </c>
      <c r="O13">
        <f t="shared" si="5"/>
        <v>1.8427963150377501E-2</v>
      </c>
      <c r="Q13" s="26"/>
    </row>
    <row r="14" spans="1:32" x14ac:dyDescent="0.25">
      <c r="A14" s="7" t="s">
        <v>44</v>
      </c>
      <c r="B14" s="27">
        <v>42373</v>
      </c>
      <c r="C14" s="1">
        <v>3.7231742463355103E-5</v>
      </c>
      <c r="D14" s="14">
        <f t="shared" si="0"/>
        <v>3.7231742463355103E-3</v>
      </c>
      <c r="E14" s="14">
        <f t="shared" si="1"/>
        <v>3.7231742463355103E-3</v>
      </c>
      <c r="F14" s="7" t="s">
        <v>74</v>
      </c>
      <c r="G14" s="27">
        <v>42373</v>
      </c>
      <c r="H14" s="1">
        <v>-7.0352139991744901E-5</v>
      </c>
      <c r="I14" s="7">
        <f t="shared" si="2"/>
        <v>-7.0352139991744899E-3</v>
      </c>
      <c r="J14" s="7">
        <f t="shared" si="3"/>
        <v>7.0352139991744899E-3</v>
      </c>
      <c r="K14" s="7" t="s">
        <v>83</v>
      </c>
      <c r="L14" s="27">
        <v>42373</v>
      </c>
      <c r="M14" s="1">
        <v>3.8062997337062101E-5</v>
      </c>
      <c r="N14">
        <f t="shared" si="4"/>
        <v>3.8062997337062099E-3</v>
      </c>
      <c r="O14">
        <f t="shared" si="5"/>
        <v>3.8062997337062099E-3</v>
      </c>
      <c r="Q14" s="26"/>
    </row>
    <row r="15" spans="1:32" x14ac:dyDescent="0.25">
      <c r="A15" s="7" t="s">
        <v>44</v>
      </c>
      <c r="B15" s="27">
        <v>42739</v>
      </c>
      <c r="C15" s="1">
        <v>-7.2534430600127603E-6</v>
      </c>
      <c r="D15" s="14">
        <f t="shared" si="0"/>
        <v>-7.2534430600127602E-4</v>
      </c>
      <c r="E15" s="14">
        <f t="shared" si="1"/>
        <v>7.2534430600127602E-4</v>
      </c>
      <c r="F15" s="7" t="s">
        <v>74</v>
      </c>
      <c r="G15" s="27">
        <v>42739</v>
      </c>
      <c r="H15">
        <v>-2.0927793931116101E-4</v>
      </c>
      <c r="I15" s="7">
        <f t="shared" si="2"/>
        <v>-2.0927793931116101E-2</v>
      </c>
      <c r="J15" s="7">
        <f t="shared" si="3"/>
        <v>2.0927793931116101E-2</v>
      </c>
      <c r="K15" s="7" t="s">
        <v>83</v>
      </c>
      <c r="L15" s="27">
        <v>42739</v>
      </c>
      <c r="M15" s="1">
        <v>6.6666060515124096E-5</v>
      </c>
      <c r="N15">
        <f t="shared" si="4"/>
        <v>6.6666060515124092E-3</v>
      </c>
      <c r="O15">
        <f t="shared" si="5"/>
        <v>6.6666060515124092E-3</v>
      </c>
      <c r="Q15" s="26"/>
    </row>
    <row r="16" spans="1:32" x14ac:dyDescent="0.25">
      <c r="A16" s="7" t="s">
        <v>44</v>
      </c>
      <c r="B16" s="27">
        <v>43104</v>
      </c>
      <c r="C16">
        <v>-1.3539929111552499E-4</v>
      </c>
      <c r="D16" s="14">
        <f t="shared" si="0"/>
        <v>-1.3539929111552499E-2</v>
      </c>
      <c r="E16" s="14">
        <f t="shared" si="1"/>
        <v>1.3539929111552499E-2</v>
      </c>
      <c r="F16" s="7" t="s">
        <v>74</v>
      </c>
      <c r="G16" s="27">
        <v>43104</v>
      </c>
      <c r="H16" s="1">
        <v>1.9147089575566299E-5</v>
      </c>
      <c r="I16" s="7">
        <f t="shared" si="2"/>
        <v>1.9147089575566299E-3</v>
      </c>
      <c r="J16" s="7">
        <f t="shared" si="3"/>
        <v>1.9147089575566299E-3</v>
      </c>
      <c r="K16" s="7" t="s">
        <v>83</v>
      </c>
      <c r="L16" s="27">
        <v>43104</v>
      </c>
      <c r="M16" s="1">
        <v>-9.6095613671402804E-5</v>
      </c>
      <c r="N16">
        <f t="shared" si="4"/>
        <v>-9.6095613671402808E-3</v>
      </c>
      <c r="O16">
        <f t="shared" si="5"/>
        <v>9.6095613671402808E-3</v>
      </c>
      <c r="Q16" s="26"/>
    </row>
    <row r="17" spans="1:17" x14ac:dyDescent="0.25">
      <c r="A17" s="7" t="s">
        <v>44</v>
      </c>
      <c r="B17" s="27">
        <v>43469</v>
      </c>
      <c r="C17" s="1">
        <v>-2.77006960378249E-5</v>
      </c>
      <c r="D17" s="14">
        <f t="shared" si="0"/>
        <v>-2.7700696037824902E-3</v>
      </c>
      <c r="E17" s="14">
        <f t="shared" si="1"/>
        <v>2.7700696037824902E-3</v>
      </c>
      <c r="F17" s="7" t="s">
        <v>74</v>
      </c>
      <c r="G17" s="27">
        <v>43469</v>
      </c>
      <c r="H17" s="1">
        <v>4.6526093359937702E-5</v>
      </c>
      <c r="I17" s="7">
        <f t="shared" si="2"/>
        <v>4.6526093359937704E-3</v>
      </c>
      <c r="J17" s="7">
        <f t="shared" si="3"/>
        <v>4.6526093359937704E-3</v>
      </c>
      <c r="K17" s="7" t="s">
        <v>83</v>
      </c>
      <c r="L17" s="27">
        <v>43469</v>
      </c>
      <c r="M17" s="1">
        <v>7.6779377744230797E-5</v>
      </c>
      <c r="N17">
        <f t="shared" si="4"/>
        <v>7.6779377744230796E-3</v>
      </c>
      <c r="O17">
        <f t="shared" si="5"/>
        <v>7.6779377744230796E-3</v>
      </c>
      <c r="Q17" s="26"/>
    </row>
    <row r="18" spans="1:17" x14ac:dyDescent="0.25">
      <c r="A18" s="7" t="s">
        <v>44</v>
      </c>
      <c r="B18" s="27">
        <v>43836</v>
      </c>
      <c r="C18" s="1">
        <v>-3.41820812520206E-5</v>
      </c>
      <c r="D18" s="14">
        <f t="shared" si="0"/>
        <v>-3.4182081252020599E-3</v>
      </c>
      <c r="E18" s="14">
        <f t="shared" si="1"/>
        <v>3.4182081252020599E-3</v>
      </c>
      <c r="F18" s="7" t="s">
        <v>74</v>
      </c>
      <c r="G18" s="27">
        <v>43837</v>
      </c>
      <c r="H18" s="1">
        <v>-6.3205605798161E-5</v>
      </c>
      <c r="I18" s="7">
        <f t="shared" si="2"/>
        <v>-6.3205605798160999E-3</v>
      </c>
      <c r="J18" s="7">
        <f t="shared" si="3"/>
        <v>6.3205605798160999E-3</v>
      </c>
      <c r="K18" s="7" t="s">
        <v>83</v>
      </c>
      <c r="L18" s="27">
        <v>43836</v>
      </c>
      <c r="M18">
        <v>-1.4560450777551E-4</v>
      </c>
      <c r="N18">
        <f t="shared" si="4"/>
        <v>-1.4560450777551E-2</v>
      </c>
      <c r="O18">
        <f t="shared" si="5"/>
        <v>1.4560450777551E-2</v>
      </c>
      <c r="Q18" s="26"/>
    </row>
    <row r="19" spans="1:17" x14ac:dyDescent="0.25">
      <c r="D19" s="31" t="s">
        <v>102</v>
      </c>
      <c r="E19" s="30">
        <f>AVERAGE(E3:E18)</f>
        <v>6.72726659165145E-3</v>
      </c>
      <c r="I19" s="25"/>
      <c r="J19" s="25">
        <f>AVERAGE(J3:J18)</f>
        <v>7.9639289727308771E-3</v>
      </c>
      <c r="O19">
        <f>AVERAGE(O3:O18)</f>
        <v>7.0058598564199034E-3</v>
      </c>
      <c r="Q19" s="26"/>
    </row>
    <row r="20" spans="1:17" x14ac:dyDescent="0.25">
      <c r="Q20" s="26"/>
    </row>
    <row r="21" spans="1:17" x14ac:dyDescent="0.25">
      <c r="Q21" s="26"/>
    </row>
    <row r="22" spans="1:17" x14ac:dyDescent="0.25">
      <c r="Q22" s="26"/>
    </row>
    <row r="23" spans="1:17" x14ac:dyDescent="0.2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x14ac:dyDescent="0.25">
      <c r="Q24" s="26"/>
    </row>
    <row r="25" spans="1:17" x14ac:dyDescent="0.25">
      <c r="A25" s="26"/>
      <c r="Q25" s="26"/>
    </row>
    <row r="26" spans="1:17" x14ac:dyDescent="0.25">
      <c r="A26" s="26"/>
    </row>
    <row r="27" spans="1:17" x14ac:dyDescent="0.25">
      <c r="A27" s="26"/>
    </row>
    <row r="28" spans="1:17" x14ac:dyDescent="0.25">
      <c r="A28" s="26"/>
    </row>
    <row r="29" spans="1:17" x14ac:dyDescent="0.25">
      <c r="A29" s="26"/>
    </row>
    <row r="30" spans="1:17" x14ac:dyDescent="0.25">
      <c r="A30" s="26"/>
    </row>
    <row r="31" spans="1:17" x14ac:dyDescent="0.25">
      <c r="A31" s="26"/>
    </row>
    <row r="32" spans="1:17" x14ac:dyDescent="0.25">
      <c r="A32" s="26"/>
    </row>
    <row r="33" spans="1:1" x14ac:dyDescent="0.25">
      <c r="A33" s="26"/>
    </row>
    <row r="34" spans="1:1" x14ac:dyDescent="0.25">
      <c r="A34" s="26"/>
    </row>
    <row r="35" spans="1:1" x14ac:dyDescent="0.25">
      <c r="A35" s="26"/>
    </row>
    <row r="36" spans="1:1" x14ac:dyDescent="0.25">
      <c r="A36" s="26"/>
    </row>
    <row r="37" spans="1:1" x14ac:dyDescent="0.25">
      <c r="A37" s="26"/>
    </row>
    <row r="38" spans="1:1" x14ac:dyDescent="0.25">
      <c r="A38" s="26"/>
    </row>
    <row r="39" spans="1:1" x14ac:dyDescent="0.25">
      <c r="A39" s="26"/>
    </row>
    <row r="40" spans="1:1" x14ac:dyDescent="0.25">
      <c r="A40" s="2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one_Y_IRS EUR</vt:lpstr>
      <vt:lpstr>sum_all</vt:lpstr>
      <vt:lpstr>abs_cont</vt:lpstr>
      <vt:lpstr>covariance EUR</vt:lpstr>
      <vt:lpstr>covariance USD</vt:lpstr>
      <vt:lpstr>covariance SEK</vt:lpstr>
      <vt:lpstr>PricingError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Christoffer Eduards</dc:creator>
  <cp:lastModifiedBy>Christoffer Eduards</cp:lastModifiedBy>
  <dcterms:created xsi:type="dcterms:W3CDTF">2020-10-25T11:27:09Z</dcterms:created>
  <dcterms:modified xsi:type="dcterms:W3CDTF">2020-11-04T19:47:05Z</dcterms:modified>
</cp:coreProperties>
</file>