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d90db6ee568e88/0Universitetet/TQTM33 - MSc/MSc-Financial-Mathematics-Multi-Curve-Modeling-Risk-Performance-Attribution/"/>
    </mc:Choice>
  </mc:AlternateContent>
  <xr:revisionPtr revIDLastSave="23" documentId="6_{B8B2D39E-7329-4D52-B07C-9897EC189378}" xr6:coauthVersionLast="45" xr6:coauthVersionMax="45" xr10:uidLastSave="{82F52923-BB3E-4086-AE9F-C01C251363E4}"/>
  <bookViews>
    <workbookView xWindow="-120" yWindow="-120" windowWidth="29040" windowHeight="15990" tabRatio="794" activeTab="11" xr2:uid="{CB33115E-7841-4E48-8745-23DB52C94076}"/>
  </bookViews>
  <sheets>
    <sheet name="Frågor" sheetId="10" r:id="rId1"/>
    <sheet name="SuperRICs" sheetId="7" r:id="rId2"/>
    <sheet name="SEK" sheetId="1" r:id="rId3"/>
    <sheet name="USD" sheetId="2" r:id="rId4"/>
    <sheet name="NOK" sheetId="3" r:id="rId5"/>
    <sheet name="EUR" sheetId="4" r:id="rId6"/>
    <sheet name="DKK" sheetId="5" r:id="rId7"/>
    <sheet name="GBP" sheetId="6" r:id="rId8"/>
    <sheet name="HistoricalStart" sheetId="11" r:id="rId9"/>
    <sheet name="DayCounts" sheetId="9" r:id="rId10"/>
    <sheet name="DropLists" sheetId="8" r:id="rId11"/>
    <sheet name="AppendixTables" sheetId="12" r:id="rId12"/>
  </sheets>
  <definedNames>
    <definedName name="_xlnm._FilterDatabase" localSheetId="11" hidden="1">AppendixTables!$B$2:$M$55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2" l="1"/>
  <c r="L4" i="12" s="1"/>
  <c r="D5" i="12"/>
  <c r="I5" i="12" s="1"/>
  <c r="D6" i="12"/>
  <c r="L6" i="12" s="1"/>
  <c r="D7" i="12"/>
  <c r="I7" i="12" s="1"/>
  <c r="D8" i="12"/>
  <c r="L8" i="12" s="1"/>
  <c r="D9" i="12"/>
  <c r="I9" i="12" s="1"/>
  <c r="D10" i="12"/>
  <c r="L10" i="12" s="1"/>
  <c r="D11" i="12"/>
  <c r="M11" i="12" s="1"/>
  <c r="D12" i="12"/>
  <c r="L12" i="12" s="1"/>
  <c r="D13" i="12"/>
  <c r="I13" i="12" s="1"/>
  <c r="D14" i="12"/>
  <c r="L14" i="12" s="1"/>
  <c r="D15" i="12"/>
  <c r="I15" i="12" s="1"/>
  <c r="D16" i="12"/>
  <c r="L16" i="12" s="1"/>
  <c r="D17" i="12"/>
  <c r="I17" i="12" s="1"/>
  <c r="D18" i="12"/>
  <c r="L18" i="12" s="1"/>
  <c r="D19" i="12"/>
  <c r="M19" i="12" s="1"/>
  <c r="D20" i="12"/>
  <c r="L20" i="12" s="1"/>
  <c r="D21" i="12"/>
  <c r="I21" i="12" s="1"/>
  <c r="D22" i="12"/>
  <c r="L22" i="12" s="1"/>
  <c r="D23" i="12"/>
  <c r="I23" i="12" s="1"/>
  <c r="D24" i="12"/>
  <c r="L24" i="12" s="1"/>
  <c r="D25" i="12"/>
  <c r="I25" i="12" s="1"/>
  <c r="D26" i="12"/>
  <c r="L26" i="12" s="1"/>
  <c r="D27" i="12"/>
  <c r="M27" i="12" s="1"/>
  <c r="D28" i="12"/>
  <c r="L28" i="12" s="1"/>
  <c r="D29" i="12"/>
  <c r="I29" i="12" s="1"/>
  <c r="D30" i="12"/>
  <c r="L30" i="12" s="1"/>
  <c r="D31" i="12"/>
  <c r="I31" i="12" s="1"/>
  <c r="D32" i="12"/>
  <c r="L32" i="12" s="1"/>
  <c r="D33" i="12"/>
  <c r="I33" i="12" s="1"/>
  <c r="D34" i="12"/>
  <c r="L34" i="12" s="1"/>
  <c r="D35" i="12"/>
  <c r="M35" i="12" s="1"/>
  <c r="D36" i="12"/>
  <c r="L36" i="12" s="1"/>
  <c r="D37" i="12"/>
  <c r="I37" i="12" s="1"/>
  <c r="D38" i="12"/>
  <c r="L38" i="12" s="1"/>
  <c r="D39" i="12"/>
  <c r="I39" i="12" s="1"/>
  <c r="D40" i="12"/>
  <c r="L40" i="12" s="1"/>
  <c r="D41" i="12"/>
  <c r="I41" i="12" s="1"/>
  <c r="D42" i="12"/>
  <c r="L42" i="12" s="1"/>
  <c r="D43" i="12"/>
  <c r="M43" i="12" s="1"/>
  <c r="D44" i="12"/>
  <c r="L44" i="12" s="1"/>
  <c r="D45" i="12"/>
  <c r="I45" i="12" s="1"/>
  <c r="D46" i="12"/>
  <c r="L46" i="12" s="1"/>
  <c r="D47" i="12"/>
  <c r="I47" i="12" s="1"/>
  <c r="D48" i="12"/>
  <c r="L48" i="12" s="1"/>
  <c r="D49" i="12"/>
  <c r="I49" i="12" s="1"/>
  <c r="D50" i="12"/>
  <c r="E50" i="12" s="1"/>
  <c r="D51" i="12"/>
  <c r="M51" i="12" s="1"/>
  <c r="D52" i="12"/>
  <c r="L52" i="12" s="1"/>
  <c r="D53" i="12"/>
  <c r="I53" i="12" s="1"/>
  <c r="D54" i="12"/>
  <c r="L54" i="12" s="1"/>
  <c r="D55" i="12"/>
  <c r="I55" i="12" s="1"/>
  <c r="D3" i="12"/>
  <c r="M3" i="12" s="1"/>
  <c r="S30" i="6"/>
  <c r="S38" i="6"/>
  <c r="S66" i="4"/>
  <c r="S48" i="4"/>
  <c r="S57" i="4"/>
  <c r="S17" i="3"/>
  <c r="S14" i="3"/>
  <c r="S41" i="1"/>
  <c r="S31" i="1"/>
  <c r="P23" i="5"/>
  <c r="P8" i="5"/>
  <c r="P45" i="5"/>
  <c r="P52" i="5"/>
  <c r="P43" i="5"/>
  <c r="P29" i="5"/>
  <c r="P62" i="6"/>
  <c r="P31" i="6"/>
  <c r="P40" i="6"/>
  <c r="P41" i="6"/>
  <c r="P45" i="6"/>
  <c r="P35" i="6"/>
  <c r="P53" i="6"/>
  <c r="S28" i="5"/>
  <c r="S42" i="4"/>
  <c r="S43" i="4"/>
  <c r="S65" i="4"/>
  <c r="S15" i="3"/>
  <c r="P14" i="5"/>
  <c r="P24" i="5"/>
  <c r="P18" i="5"/>
  <c r="P14" i="6"/>
  <c r="P60" i="6"/>
  <c r="P57" i="6"/>
  <c r="P51" i="6"/>
  <c r="S25" i="5"/>
  <c r="P47" i="6"/>
  <c r="P26" i="6"/>
  <c r="S23" i="5"/>
  <c r="S39" i="6"/>
  <c r="S45" i="4"/>
  <c r="S18" i="3"/>
  <c r="S39" i="1"/>
  <c r="P50" i="5"/>
  <c r="P41" i="5"/>
  <c r="P53" i="5"/>
  <c r="P44" i="6"/>
  <c r="P17" i="6"/>
  <c r="P11" i="6"/>
  <c r="S27" i="5"/>
  <c r="S37" i="6"/>
  <c r="S63" i="4"/>
  <c r="S20" i="3"/>
  <c r="S36" i="1"/>
  <c r="P7" i="5"/>
  <c r="P34" i="5"/>
  <c r="P27" i="5"/>
  <c r="P46" i="6"/>
  <c r="P25" i="6"/>
  <c r="P19" i="6"/>
  <c r="P28" i="6"/>
  <c r="P146" i="4"/>
  <c r="S45" i="6"/>
  <c r="S44" i="4"/>
  <c r="S24" i="3"/>
  <c r="S37" i="1"/>
  <c r="P15" i="5"/>
  <c r="P44" i="5"/>
  <c r="P35" i="5"/>
  <c r="P54" i="6"/>
  <c r="P33" i="6"/>
  <c r="P27" i="6"/>
  <c r="P144" i="4"/>
  <c r="S44" i="6"/>
  <c r="S42" i="6"/>
  <c r="S29" i="6"/>
  <c r="S55" i="4"/>
  <c r="S52" i="4"/>
  <c r="S61" i="4"/>
  <c r="S21" i="3"/>
  <c r="S26" i="3"/>
  <c r="S33" i="1"/>
  <c r="P6" i="5"/>
  <c r="P31" i="5"/>
  <c r="P16" i="5"/>
  <c r="P9" i="5"/>
  <c r="P10" i="5"/>
  <c r="P51" i="5"/>
  <c r="P6" i="6"/>
  <c r="P15" i="6"/>
  <c r="P55" i="6"/>
  <c r="P48" i="6"/>
  <c r="P49" i="6"/>
  <c r="P10" i="6"/>
  <c r="P43" i="6"/>
  <c r="P13" i="6"/>
  <c r="S32" i="5"/>
  <c r="S32" i="6"/>
  <c r="S56" i="4"/>
  <c r="S23" i="3"/>
  <c r="S35" i="1"/>
  <c r="P39" i="5"/>
  <c r="P17" i="5"/>
  <c r="P12" i="5"/>
  <c r="P23" i="6"/>
  <c r="P56" i="6"/>
  <c r="P34" i="6"/>
  <c r="P5" i="6"/>
  <c r="P36" i="5"/>
  <c r="P9" i="6"/>
  <c r="P12" i="6"/>
  <c r="S36" i="6"/>
  <c r="S59" i="4"/>
  <c r="S16" i="3"/>
  <c r="S32" i="1"/>
  <c r="P46" i="5"/>
  <c r="P48" i="5"/>
  <c r="P19" i="5"/>
  <c r="P38" i="6"/>
  <c r="P16" i="6"/>
  <c r="P42" i="6"/>
  <c r="P20" i="6"/>
  <c r="S30" i="5"/>
  <c r="S43" i="6"/>
  <c r="S58" i="4"/>
  <c r="S49" i="4"/>
  <c r="S22" i="3"/>
  <c r="S34" i="1"/>
  <c r="P37" i="5"/>
  <c r="P49" i="5"/>
  <c r="P13" i="5"/>
  <c r="P37" i="6"/>
  <c r="P24" i="6"/>
  <c r="P50" i="6"/>
  <c r="S31" i="5"/>
  <c r="S41" i="6"/>
  <c r="S62" i="4"/>
  <c r="S53" i="4"/>
  <c r="S19" i="3"/>
  <c r="S40" i="1"/>
  <c r="P38" i="5"/>
  <c r="P42" i="5"/>
  <c r="P21" i="5"/>
  <c r="P7" i="6"/>
  <c r="P32" i="6"/>
  <c r="P36" i="6"/>
  <c r="P52" i="6"/>
  <c r="S24" i="5"/>
  <c r="S34" i="6"/>
  <c r="S31" i="6"/>
  <c r="S40" i="6"/>
  <c r="S46" i="4"/>
  <c r="S47" i="4"/>
  <c r="S60" i="4"/>
  <c r="S41" i="4"/>
  <c r="S13" i="3"/>
  <c r="S11" i="3"/>
  <c r="S38" i="1"/>
  <c r="P22" i="5"/>
  <c r="P47" i="5"/>
  <c r="P32" i="5"/>
  <c r="P25" i="5"/>
  <c r="P28" i="5"/>
  <c r="P20" i="5"/>
  <c r="P22" i="6"/>
  <c r="P39" i="6"/>
  <c r="P61" i="6"/>
  <c r="P21" i="6"/>
  <c r="P18" i="6"/>
  <c r="P58" i="6"/>
  <c r="P59" i="6"/>
  <c r="P5" i="5"/>
  <c r="S29" i="5"/>
  <c r="S35" i="6"/>
  <c r="S33" i="6"/>
  <c r="S50" i="4"/>
  <c r="S51" i="4"/>
  <c r="S64" i="4"/>
  <c r="S12" i="3"/>
  <c r="S25" i="3"/>
  <c r="S25" i="2"/>
  <c r="S42" i="1"/>
  <c r="P30" i="5"/>
  <c r="P26" i="5"/>
  <c r="P40" i="5"/>
  <c r="P33" i="5"/>
  <c r="P11" i="5"/>
  <c r="P30" i="6"/>
  <c r="P8" i="6"/>
  <c r="P29" i="6"/>
  <c r="S26" i="5"/>
  <c r="S54" i="4"/>
  <c r="F42" i="12" l="1"/>
  <c r="M46" i="12"/>
  <c r="F18" i="12"/>
  <c r="K26" i="12"/>
  <c r="K10" i="12"/>
  <c r="K40" i="12"/>
  <c r="C3" i="12"/>
  <c r="F10" i="12"/>
  <c r="K24" i="12"/>
  <c r="M38" i="12"/>
  <c r="F50" i="12"/>
  <c r="L50" i="12"/>
  <c r="K13" i="12"/>
  <c r="M14" i="12"/>
  <c r="C49" i="12"/>
  <c r="C33" i="12"/>
  <c r="C17" i="12"/>
  <c r="E41" i="12"/>
  <c r="C48" i="12"/>
  <c r="C32" i="12"/>
  <c r="C16" i="12"/>
  <c r="E33" i="12"/>
  <c r="F38" i="12"/>
  <c r="F6" i="12"/>
  <c r="K48" i="12"/>
  <c r="K34" i="12"/>
  <c r="K21" i="12"/>
  <c r="K9" i="12"/>
  <c r="M34" i="12"/>
  <c r="K49" i="12"/>
  <c r="K35" i="12"/>
  <c r="C43" i="12"/>
  <c r="C27" i="12"/>
  <c r="C11" i="12"/>
  <c r="E25" i="12"/>
  <c r="F34" i="12"/>
  <c r="I3" i="12"/>
  <c r="K45" i="12"/>
  <c r="K33" i="12"/>
  <c r="K19" i="12"/>
  <c r="K8" i="12"/>
  <c r="M30" i="12"/>
  <c r="C51" i="12"/>
  <c r="C35" i="12"/>
  <c r="C19" i="12"/>
  <c r="C42" i="12"/>
  <c r="C26" i="12"/>
  <c r="C10" i="12"/>
  <c r="E17" i="12"/>
  <c r="F30" i="12"/>
  <c r="L3" i="12"/>
  <c r="K43" i="12"/>
  <c r="K32" i="12"/>
  <c r="K18" i="12"/>
  <c r="K5" i="12"/>
  <c r="M26" i="12"/>
  <c r="C41" i="12"/>
  <c r="C25" i="12"/>
  <c r="C9" i="12"/>
  <c r="E9" i="12"/>
  <c r="F26" i="12"/>
  <c r="K53" i="12"/>
  <c r="K42" i="12"/>
  <c r="K29" i="12"/>
  <c r="K17" i="12"/>
  <c r="M54" i="12"/>
  <c r="M22" i="12"/>
  <c r="C40" i="12"/>
  <c r="C24" i="12"/>
  <c r="C8" i="12"/>
  <c r="F54" i="12"/>
  <c r="F22" i="12"/>
  <c r="K51" i="12"/>
  <c r="K41" i="12"/>
  <c r="K27" i="12"/>
  <c r="K16" i="12"/>
  <c r="M50" i="12"/>
  <c r="M18" i="12"/>
  <c r="C50" i="12"/>
  <c r="C34" i="12"/>
  <c r="C18" i="12"/>
  <c r="E49" i="12"/>
  <c r="F46" i="12"/>
  <c r="F14" i="12"/>
  <c r="K50" i="12"/>
  <c r="K37" i="12"/>
  <c r="K25" i="12"/>
  <c r="K11" i="12"/>
  <c r="M42" i="12"/>
  <c r="M10" i="12"/>
  <c r="C47" i="12"/>
  <c r="C31" i="12"/>
  <c r="C15" i="12"/>
  <c r="E53" i="12"/>
  <c r="E37" i="12"/>
  <c r="E21" i="12"/>
  <c r="E13" i="12"/>
  <c r="K44" i="12"/>
  <c r="K14" i="12"/>
  <c r="K4" i="12"/>
  <c r="C54" i="12"/>
  <c r="C46" i="12"/>
  <c r="C38" i="12"/>
  <c r="C30" i="12"/>
  <c r="C22" i="12"/>
  <c r="C14" i="12"/>
  <c r="C6" i="12"/>
  <c r="E52" i="12"/>
  <c r="E44" i="12"/>
  <c r="E36" i="12"/>
  <c r="E28" i="12"/>
  <c r="E20" i="12"/>
  <c r="E12" i="12"/>
  <c r="E4" i="12"/>
  <c r="F49" i="12"/>
  <c r="F41" i="12"/>
  <c r="F33" i="12"/>
  <c r="F25" i="12"/>
  <c r="F17" i="12"/>
  <c r="F9" i="12"/>
  <c r="K3" i="12"/>
  <c r="J54" i="12"/>
  <c r="J52" i="12"/>
  <c r="J50" i="12"/>
  <c r="J48" i="12"/>
  <c r="J46" i="12"/>
  <c r="J44" i="12"/>
  <c r="J42" i="12"/>
  <c r="J40" i="12"/>
  <c r="J38" i="12"/>
  <c r="J36" i="12"/>
  <c r="J34" i="12"/>
  <c r="J32" i="12"/>
  <c r="J30" i="12"/>
  <c r="J28" i="12"/>
  <c r="J26" i="12"/>
  <c r="J24" i="12"/>
  <c r="J22" i="12"/>
  <c r="J20" i="12"/>
  <c r="J18" i="12"/>
  <c r="J16" i="12"/>
  <c r="J14" i="12"/>
  <c r="J12" i="12"/>
  <c r="J10" i="12"/>
  <c r="J8" i="12"/>
  <c r="J6" i="12"/>
  <c r="J4" i="12"/>
  <c r="M49" i="12"/>
  <c r="M41" i="12"/>
  <c r="M33" i="12"/>
  <c r="M25" i="12"/>
  <c r="M17" i="12"/>
  <c r="M9" i="12"/>
  <c r="K55" i="12"/>
  <c r="C55" i="12"/>
  <c r="C39" i="12"/>
  <c r="C23" i="12"/>
  <c r="C7" i="12"/>
  <c r="E45" i="12"/>
  <c r="E29" i="12"/>
  <c r="E5" i="12"/>
  <c r="K54" i="12"/>
  <c r="K52" i="12"/>
  <c r="K30" i="12"/>
  <c r="K28" i="12"/>
  <c r="K22" i="12"/>
  <c r="K20" i="12"/>
  <c r="K6" i="12"/>
  <c r="C53" i="12"/>
  <c r="C45" i="12"/>
  <c r="C37" i="12"/>
  <c r="C29" i="12"/>
  <c r="C21" i="12"/>
  <c r="C13" i="12"/>
  <c r="C5" i="12"/>
  <c r="E51" i="12"/>
  <c r="E43" i="12"/>
  <c r="E35" i="12"/>
  <c r="E27" i="12"/>
  <c r="E19" i="12"/>
  <c r="E11" i="12"/>
  <c r="F3" i="12"/>
  <c r="F48" i="12"/>
  <c r="F40" i="12"/>
  <c r="F32" i="12"/>
  <c r="F24" i="12"/>
  <c r="F16" i="12"/>
  <c r="F8" i="12"/>
  <c r="J3" i="12"/>
  <c r="I54" i="12"/>
  <c r="I52" i="12"/>
  <c r="I50" i="12"/>
  <c r="I48" i="12"/>
  <c r="I46" i="12"/>
  <c r="I44" i="12"/>
  <c r="I42" i="12"/>
  <c r="I40" i="12"/>
  <c r="I38" i="12"/>
  <c r="I36" i="12"/>
  <c r="I34" i="12"/>
  <c r="I32" i="12"/>
  <c r="I30" i="12"/>
  <c r="I28" i="12"/>
  <c r="I26" i="12"/>
  <c r="I24" i="12"/>
  <c r="I22" i="12"/>
  <c r="I20" i="12"/>
  <c r="I18" i="12"/>
  <c r="I16" i="12"/>
  <c r="I14" i="12"/>
  <c r="I12" i="12"/>
  <c r="I10" i="12"/>
  <c r="I8" i="12"/>
  <c r="I6" i="12"/>
  <c r="I4" i="12"/>
  <c r="M48" i="12"/>
  <c r="M40" i="12"/>
  <c r="M32" i="12"/>
  <c r="M24" i="12"/>
  <c r="M16" i="12"/>
  <c r="M8" i="12"/>
  <c r="K46" i="12"/>
  <c r="K38" i="12"/>
  <c r="K36" i="12"/>
  <c r="K12" i="12"/>
  <c r="C52" i="12"/>
  <c r="C44" i="12"/>
  <c r="C36" i="12"/>
  <c r="C28" i="12"/>
  <c r="C20" i="12"/>
  <c r="C12" i="12"/>
  <c r="C4" i="12"/>
  <c r="E42" i="12"/>
  <c r="E34" i="12"/>
  <c r="E26" i="12"/>
  <c r="E18" i="12"/>
  <c r="E10" i="12"/>
  <c r="F55" i="12"/>
  <c r="F47" i="12"/>
  <c r="F39" i="12"/>
  <c r="F31" i="12"/>
  <c r="F23" i="12"/>
  <c r="F15" i="12"/>
  <c r="F7" i="12"/>
  <c r="L55" i="12"/>
  <c r="L53" i="12"/>
  <c r="L51" i="12"/>
  <c r="L49" i="12"/>
  <c r="L47" i="12"/>
  <c r="L45" i="12"/>
  <c r="L43" i="12"/>
  <c r="L41" i="12"/>
  <c r="L39" i="12"/>
  <c r="L37" i="12"/>
  <c r="L35" i="12"/>
  <c r="L33" i="12"/>
  <c r="L31" i="12"/>
  <c r="L29" i="12"/>
  <c r="L27" i="12"/>
  <c r="L25" i="12"/>
  <c r="L23" i="12"/>
  <c r="L21" i="12"/>
  <c r="L19" i="12"/>
  <c r="L17" i="12"/>
  <c r="L15" i="12"/>
  <c r="L13" i="12"/>
  <c r="L11" i="12"/>
  <c r="L9" i="12"/>
  <c r="L7" i="12"/>
  <c r="L5" i="12"/>
  <c r="M55" i="12"/>
  <c r="M47" i="12"/>
  <c r="M39" i="12"/>
  <c r="M31" i="12"/>
  <c r="M23" i="12"/>
  <c r="M15" i="12"/>
  <c r="M7" i="12"/>
  <c r="M6" i="12"/>
  <c r="K47" i="12"/>
  <c r="K31" i="12"/>
  <c r="K15" i="12"/>
  <c r="K7" i="12"/>
  <c r="E3" i="12"/>
  <c r="E48" i="12"/>
  <c r="E40" i="12"/>
  <c r="E32" i="12"/>
  <c r="E24" i="12"/>
  <c r="E16" i="12"/>
  <c r="E8" i="12"/>
  <c r="F53" i="12"/>
  <c r="F45" i="12"/>
  <c r="F37" i="12"/>
  <c r="F29" i="12"/>
  <c r="F21" i="12"/>
  <c r="F13" i="12"/>
  <c r="F5" i="12"/>
  <c r="J55" i="12"/>
  <c r="J53" i="12"/>
  <c r="J51" i="12"/>
  <c r="J49" i="12"/>
  <c r="J47" i="12"/>
  <c r="J45" i="12"/>
  <c r="J43" i="12"/>
  <c r="J41" i="12"/>
  <c r="J39" i="12"/>
  <c r="J37" i="12"/>
  <c r="J35" i="12"/>
  <c r="J33" i="12"/>
  <c r="J31" i="12"/>
  <c r="J29" i="12"/>
  <c r="J27" i="12"/>
  <c r="J25" i="12"/>
  <c r="J23" i="12"/>
  <c r="J21" i="12"/>
  <c r="J19" i="12"/>
  <c r="J17" i="12"/>
  <c r="J15" i="12"/>
  <c r="J13" i="12"/>
  <c r="J11" i="12"/>
  <c r="J9" i="12"/>
  <c r="J7" i="12"/>
  <c r="J5" i="12"/>
  <c r="M53" i="12"/>
  <c r="M45" i="12"/>
  <c r="M37" i="12"/>
  <c r="M29" i="12"/>
  <c r="M21" i="12"/>
  <c r="M13" i="12"/>
  <c r="M5" i="12"/>
  <c r="K39" i="12"/>
  <c r="K23" i="12"/>
  <c r="E55" i="12"/>
  <c r="E47" i="12"/>
  <c r="E39" i="12"/>
  <c r="E31" i="12"/>
  <c r="E23" i="12"/>
  <c r="E15" i="12"/>
  <c r="E7" i="12"/>
  <c r="F52" i="12"/>
  <c r="F44" i="12"/>
  <c r="F36" i="12"/>
  <c r="F28" i="12"/>
  <c r="F20" i="12"/>
  <c r="F12" i="12"/>
  <c r="F4" i="12"/>
  <c r="I51" i="12"/>
  <c r="I43" i="12"/>
  <c r="I35" i="12"/>
  <c r="I27" i="12"/>
  <c r="I19" i="12"/>
  <c r="I11" i="12"/>
  <c r="M52" i="12"/>
  <c r="M44" i="12"/>
  <c r="M36" i="12"/>
  <c r="M28" i="12"/>
  <c r="M20" i="12"/>
  <c r="M12" i="12"/>
  <c r="M4" i="12"/>
  <c r="E54" i="12"/>
  <c r="E46" i="12"/>
  <c r="E38" i="12"/>
  <c r="E30" i="12"/>
  <c r="E22" i="12"/>
  <c r="E14" i="12"/>
  <c r="E6" i="12"/>
  <c r="F51" i="12"/>
  <c r="F43" i="12"/>
  <c r="F35" i="12"/>
  <c r="F27" i="12"/>
  <c r="F19" i="12"/>
  <c r="F11" i="12"/>
  <c r="T38" i="6"/>
  <c r="T45" i="6"/>
  <c r="T37" i="6"/>
  <c r="T44" i="6"/>
  <c r="T36" i="6"/>
  <c r="T33" i="6"/>
  <c r="T40" i="6"/>
  <c r="T32" i="6"/>
  <c r="T42" i="6"/>
  <c r="T30" i="6"/>
  <c r="T41" i="6"/>
  <c r="T43" i="6"/>
  <c r="T39" i="6"/>
  <c r="T35" i="6"/>
  <c r="T31" i="6"/>
  <c r="T34" i="6"/>
  <c r="T29" i="6"/>
  <c r="T65" i="4"/>
  <c r="T61" i="4"/>
  <c r="T57" i="4"/>
  <c r="T53" i="4"/>
  <c r="T49" i="4"/>
  <c r="T45" i="4"/>
  <c r="T64" i="4"/>
  <c r="T60" i="4"/>
  <c r="T56" i="4"/>
  <c r="T52" i="4"/>
  <c r="T48" i="4"/>
  <c r="T44" i="4"/>
  <c r="T63" i="4"/>
  <c r="T59" i="4"/>
  <c r="T51" i="4"/>
  <c r="T47" i="4"/>
  <c r="T43" i="4"/>
  <c r="T55" i="4"/>
  <c r="T66" i="4"/>
  <c r="T62" i="4"/>
  <c r="T58" i="4"/>
  <c r="T54" i="4"/>
  <c r="T50" i="4"/>
  <c r="T46" i="4"/>
  <c r="T42" i="4"/>
  <c r="T41" i="4"/>
  <c r="T15" i="3"/>
  <c r="T26" i="3"/>
  <c r="T14" i="3"/>
  <c r="T19" i="3"/>
  <c r="T22" i="3"/>
  <c r="T18" i="3"/>
  <c r="T25" i="3"/>
  <c r="T13" i="3"/>
  <c r="T23" i="3"/>
  <c r="T21" i="3"/>
  <c r="T17" i="3"/>
  <c r="T24" i="3"/>
  <c r="T20" i="3"/>
  <c r="T16" i="3"/>
  <c r="T12" i="3"/>
  <c r="T11" i="3"/>
  <c r="T25" i="2"/>
  <c r="T40" i="1"/>
  <c r="T34" i="1"/>
  <c r="T39" i="1"/>
  <c r="T42" i="1"/>
  <c r="T38" i="1"/>
  <c r="T35" i="1"/>
  <c r="T33" i="1"/>
  <c r="T41" i="1"/>
  <c r="T37" i="1"/>
  <c r="T36" i="1"/>
  <c r="T32" i="1"/>
  <c r="T31" i="1"/>
  <c r="T30" i="5"/>
  <c r="T26" i="5"/>
  <c r="T29" i="5"/>
  <c r="T25" i="5"/>
  <c r="T32" i="5"/>
  <c r="T28" i="5"/>
  <c r="T24" i="5"/>
  <c r="T31" i="5"/>
  <c r="T27" i="5"/>
  <c r="T23" i="5"/>
  <c r="M143" i="4"/>
  <c r="P148" i="4"/>
  <c r="P152" i="4"/>
  <c r="P22" i="4"/>
  <c r="P86" i="4"/>
  <c r="P123" i="4"/>
  <c r="P39" i="4"/>
  <c r="P103" i="4"/>
  <c r="P100" i="4"/>
  <c r="P64" i="4"/>
  <c r="P128" i="4"/>
  <c r="P25" i="4"/>
  <c r="P89" i="4"/>
  <c r="P44" i="4"/>
  <c r="P58" i="4"/>
  <c r="P122" i="4"/>
  <c r="P13" i="4"/>
  <c r="P77" i="4"/>
  <c r="P134" i="4"/>
  <c r="P6" i="3"/>
  <c r="P15" i="3"/>
  <c r="P13" i="3"/>
  <c r="P26" i="3"/>
  <c r="P5" i="3"/>
  <c r="P39" i="2"/>
  <c r="P8" i="2"/>
  <c r="P44" i="2"/>
  <c r="P41" i="2"/>
  <c r="P46" i="2"/>
  <c r="P19" i="2"/>
  <c r="P13" i="2"/>
  <c r="P38" i="1"/>
  <c r="P15" i="1"/>
  <c r="P52" i="1"/>
  <c r="P49" i="1"/>
  <c r="P43" i="1"/>
  <c r="P36" i="1"/>
  <c r="D3" i="11"/>
  <c r="F46" i="1"/>
  <c r="F56" i="1"/>
  <c r="E53" i="1"/>
  <c r="F49" i="1"/>
  <c r="E46" i="1"/>
  <c r="F47" i="1"/>
  <c r="G26" i="1"/>
  <c r="G28" i="1"/>
  <c r="P156" i="4"/>
  <c r="P153" i="4"/>
  <c r="P30" i="4"/>
  <c r="P94" i="4"/>
  <c r="P20" i="4"/>
  <c r="P47" i="4"/>
  <c r="P111" i="4"/>
  <c r="P8" i="4"/>
  <c r="P72" i="4"/>
  <c r="P19" i="4"/>
  <c r="P33" i="4"/>
  <c r="P97" i="4"/>
  <c r="P92" i="4"/>
  <c r="P66" i="4"/>
  <c r="P130" i="4"/>
  <c r="P21" i="4"/>
  <c r="P85" i="4"/>
  <c r="P51" i="4"/>
  <c r="P14" i="3"/>
  <c r="P23" i="3"/>
  <c r="P37" i="3"/>
  <c r="P19" i="3"/>
  <c r="P5" i="1"/>
  <c r="P47" i="2"/>
  <c r="P16" i="2"/>
  <c r="P37" i="2"/>
  <c r="P49" i="2"/>
  <c r="P10" i="2"/>
  <c r="P27" i="2"/>
  <c r="P53" i="2"/>
  <c r="P46" i="1"/>
  <c r="P23" i="1"/>
  <c r="P8" i="1"/>
  <c r="P35" i="1"/>
  <c r="P12" i="1"/>
  <c r="P13" i="1"/>
  <c r="E32" i="1"/>
  <c r="E51" i="1"/>
  <c r="F34" i="1"/>
  <c r="E57" i="1"/>
  <c r="F53" i="1"/>
  <c r="E50" i="1"/>
  <c r="F51" i="1"/>
  <c r="G27" i="1"/>
  <c r="P149" i="4"/>
  <c r="P147" i="4"/>
  <c r="P38" i="4"/>
  <c r="P102" i="4"/>
  <c r="P60" i="4"/>
  <c r="P55" i="4"/>
  <c r="P119" i="4"/>
  <c r="P16" i="4"/>
  <c r="P80" i="4"/>
  <c r="P59" i="4"/>
  <c r="P41" i="4"/>
  <c r="P105" i="4"/>
  <c r="P10" i="4"/>
  <c r="P74" i="4"/>
  <c r="P11" i="4"/>
  <c r="P29" i="4"/>
  <c r="P93" i="4"/>
  <c r="P99" i="4"/>
  <c r="P22" i="3"/>
  <c r="P31" i="3"/>
  <c r="P8" i="3"/>
  <c r="P12" i="3"/>
  <c r="P5" i="2"/>
  <c r="P55" i="2"/>
  <c r="P24" i="2"/>
  <c r="P22" i="2"/>
  <c r="P57" i="2"/>
  <c r="P18" i="2"/>
  <c r="P35" i="2"/>
  <c r="P30" i="2"/>
  <c r="P54" i="1"/>
  <c r="P31" i="1"/>
  <c r="P16" i="1"/>
  <c r="P20" i="1"/>
  <c r="P10" i="1"/>
  <c r="P21" i="1"/>
  <c r="E36" i="1"/>
  <c r="F32" i="1"/>
  <c r="E55" i="1"/>
  <c r="F38" i="1"/>
  <c r="F57" i="1"/>
  <c r="E54" i="1"/>
  <c r="F55" i="1"/>
  <c r="P157" i="4"/>
  <c r="P145" i="4"/>
  <c r="P46" i="4"/>
  <c r="P110" i="4"/>
  <c r="P108" i="4"/>
  <c r="P63" i="4"/>
  <c r="P127" i="4"/>
  <c r="P24" i="4"/>
  <c r="P88" i="4"/>
  <c r="P28" i="4"/>
  <c r="P49" i="4"/>
  <c r="P113" i="4"/>
  <c r="P18" i="4"/>
  <c r="P82" i="4"/>
  <c r="P67" i="4"/>
  <c r="P37" i="4"/>
  <c r="P101" i="4"/>
  <c r="P115" i="4"/>
  <c r="P30" i="3"/>
  <c r="P25" i="3"/>
  <c r="P16" i="3"/>
  <c r="P28" i="3"/>
  <c r="P6" i="2"/>
  <c r="P58" i="2"/>
  <c r="P32" i="2"/>
  <c r="P54" i="2"/>
  <c r="P42" i="2"/>
  <c r="P26" i="2"/>
  <c r="P43" i="2"/>
  <c r="P62" i="2"/>
  <c r="P41" i="1"/>
  <c r="P39" i="1"/>
  <c r="P24" i="1"/>
  <c r="P9" i="1"/>
  <c r="P18" i="1"/>
  <c r="P29" i="1"/>
  <c r="E40" i="1"/>
  <c r="F36" i="1"/>
  <c r="E33" i="1"/>
  <c r="E47" i="1"/>
  <c r="F54" i="1"/>
  <c r="F50" i="1"/>
  <c r="F42" i="1"/>
  <c r="G29" i="1"/>
  <c r="P155" i="4"/>
  <c r="P143" i="4"/>
  <c r="P54" i="4"/>
  <c r="P118" i="4"/>
  <c r="P7" i="4"/>
  <c r="P71" i="4"/>
  <c r="P27" i="4"/>
  <c r="P32" i="4"/>
  <c r="P96" i="4"/>
  <c r="P76" i="4"/>
  <c r="P57" i="4"/>
  <c r="P121" i="4"/>
  <c r="P26" i="4"/>
  <c r="P90" i="4"/>
  <c r="P131" i="4"/>
  <c r="P45" i="4"/>
  <c r="P109" i="4"/>
  <c r="P12" i="4"/>
  <c r="P33" i="3"/>
  <c r="P10" i="3"/>
  <c r="P24" i="3"/>
  <c r="P21" i="3"/>
  <c r="P7" i="2"/>
  <c r="P20" i="2"/>
  <c r="P40" i="2"/>
  <c r="P9" i="2"/>
  <c r="P28" i="2"/>
  <c r="P34" i="2"/>
  <c r="P51" i="2"/>
  <c r="P6" i="1"/>
  <c r="P11" i="1"/>
  <c r="P47" i="1"/>
  <c r="P32" i="1"/>
  <c r="P17" i="1"/>
  <c r="P26" i="1"/>
  <c r="P37" i="1"/>
  <c r="E44" i="1"/>
  <c r="F40" i="1"/>
  <c r="E37" i="1"/>
  <c r="F33" i="1"/>
  <c r="E35" i="1"/>
  <c r="E39" i="1"/>
  <c r="E43" i="1"/>
  <c r="P150" i="4"/>
  <c r="G143" i="4"/>
  <c r="P62" i="4"/>
  <c r="P126" i="4"/>
  <c r="P15" i="4"/>
  <c r="P79" i="4"/>
  <c r="P75" i="4"/>
  <c r="P40" i="4"/>
  <c r="P104" i="4"/>
  <c r="P132" i="4"/>
  <c r="P65" i="4"/>
  <c r="P129" i="4"/>
  <c r="P34" i="4"/>
  <c r="P98" i="4"/>
  <c r="P36" i="4"/>
  <c r="P53" i="4"/>
  <c r="P117" i="4"/>
  <c r="P68" i="4"/>
  <c r="P11" i="3"/>
  <c r="P34" i="3"/>
  <c r="P32" i="3"/>
  <c r="P29" i="3"/>
  <c r="P15" i="2"/>
  <c r="P21" i="2"/>
  <c r="P48" i="2"/>
  <c r="P17" i="2"/>
  <c r="P60" i="2"/>
  <c r="P52" i="2"/>
  <c r="P59" i="2"/>
  <c r="P14" i="1"/>
  <c r="P51" i="1"/>
  <c r="P55" i="1"/>
  <c r="P40" i="1"/>
  <c r="P25" i="1"/>
  <c r="P34" i="1"/>
  <c r="P45" i="1"/>
  <c r="E48" i="1"/>
  <c r="F44" i="1"/>
  <c r="E41" i="1"/>
  <c r="F37" i="1"/>
  <c r="E34" i="1"/>
  <c r="F35" i="1"/>
  <c r="F31" i="1"/>
  <c r="P154" i="4"/>
  <c r="P6" i="4"/>
  <c r="P70" i="4"/>
  <c r="P43" i="4"/>
  <c r="P23" i="4"/>
  <c r="P87" i="4"/>
  <c r="P107" i="4"/>
  <c r="P48" i="4"/>
  <c r="P112" i="4"/>
  <c r="P9" i="4"/>
  <c r="P73" i="4"/>
  <c r="P35" i="4"/>
  <c r="P42" i="4"/>
  <c r="P106" i="4"/>
  <c r="P84" i="4"/>
  <c r="P61" i="4"/>
  <c r="P125" i="4"/>
  <c r="P116" i="4"/>
  <c r="P36" i="3"/>
  <c r="P27" i="3"/>
  <c r="P17" i="3"/>
  <c r="P9" i="3"/>
  <c r="P23" i="2"/>
  <c r="P61" i="2"/>
  <c r="P56" i="2"/>
  <c r="P25" i="2"/>
  <c r="P29" i="2"/>
  <c r="P45" i="2"/>
  <c r="P12" i="2"/>
  <c r="P22" i="1"/>
  <c r="P28" i="1"/>
  <c r="P57" i="1"/>
  <c r="P48" i="1"/>
  <c r="P33" i="1"/>
  <c r="P42" i="1"/>
  <c r="P53" i="1"/>
  <c r="E52" i="1"/>
  <c r="F48" i="1"/>
  <c r="E45" i="1"/>
  <c r="F41" i="1"/>
  <c r="E38" i="1"/>
  <c r="F39" i="1"/>
  <c r="E31" i="1"/>
  <c r="P151" i="4"/>
  <c r="P14" i="4"/>
  <c r="P78" i="4"/>
  <c r="P91" i="4"/>
  <c r="P31" i="4"/>
  <c r="P95" i="4"/>
  <c r="P52" i="4"/>
  <c r="P56" i="4"/>
  <c r="P120" i="4"/>
  <c r="P17" i="4"/>
  <c r="P81" i="4"/>
  <c r="P83" i="4"/>
  <c r="P50" i="4"/>
  <c r="P114" i="4"/>
  <c r="P124" i="4"/>
  <c r="P69" i="4"/>
  <c r="P133" i="4"/>
  <c r="P5" i="4"/>
  <c r="P7" i="3"/>
  <c r="P20" i="3"/>
  <c r="P18" i="3"/>
  <c r="P35" i="3"/>
  <c r="P31" i="2"/>
  <c r="P38" i="2"/>
  <c r="P50" i="2"/>
  <c r="P33" i="2"/>
  <c r="P14" i="2"/>
  <c r="P11" i="2"/>
  <c r="P36" i="2"/>
  <c r="P30" i="1"/>
  <c r="P7" i="1"/>
  <c r="P19" i="1"/>
  <c r="P56" i="1"/>
  <c r="P50" i="1"/>
  <c r="P27" i="1"/>
  <c r="P44" i="1"/>
  <c r="E56" i="1"/>
  <c r="F52" i="1"/>
  <c r="E49" i="1"/>
  <c r="F45" i="1"/>
  <c r="E42" i="1"/>
  <c r="F43" i="1"/>
  <c r="G25" i="1"/>
  <c r="G30" i="1"/>
  <c r="G43" i="1" l="1"/>
  <c r="G39" i="1"/>
  <c r="G54" i="1"/>
  <c r="G50" i="1"/>
  <c r="G46" i="1"/>
  <c r="G42" i="1"/>
  <c r="G38" i="1"/>
  <c r="G34" i="1"/>
  <c r="G35" i="1"/>
  <c r="G47" i="1"/>
  <c r="G57" i="1"/>
  <c r="G53" i="1"/>
  <c r="G49" i="1"/>
  <c r="G45" i="1"/>
  <c r="G41" i="1"/>
  <c r="G37" i="1"/>
  <c r="G33" i="1"/>
  <c r="G55" i="1"/>
  <c r="G51" i="1"/>
  <c r="G56" i="1"/>
  <c r="G52" i="1"/>
  <c r="G48" i="1"/>
  <c r="G44" i="1"/>
  <c r="G40" i="1"/>
  <c r="G36" i="1"/>
  <c r="G32" i="1"/>
  <c r="G31" i="1"/>
  <c r="M39" i="5" l="1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16" i="5"/>
  <c r="M17" i="5"/>
  <c r="M18" i="5"/>
  <c r="M19" i="5"/>
  <c r="M20" i="5"/>
  <c r="M21" i="5"/>
  <c r="M22" i="5"/>
  <c r="M15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23" i="5"/>
  <c r="F6" i="1"/>
  <c r="F16" i="1"/>
  <c r="F21" i="1"/>
  <c r="E17" i="1"/>
  <c r="E20" i="1"/>
  <c r="F18" i="1"/>
  <c r="F8" i="1"/>
  <c r="F7" i="1"/>
  <c r="F24" i="1"/>
  <c r="F11" i="1"/>
  <c r="E12" i="1"/>
  <c r="E22" i="1"/>
  <c r="F12" i="1"/>
  <c r="E9" i="1"/>
  <c r="F22" i="1"/>
  <c r="E10" i="1"/>
  <c r="E24" i="1"/>
  <c r="F15" i="1"/>
  <c r="F17" i="1"/>
  <c r="F13" i="1"/>
  <c r="E14" i="1"/>
  <c r="E13" i="1"/>
  <c r="E7" i="1"/>
  <c r="E21" i="1"/>
  <c r="E15" i="1"/>
  <c r="E6" i="1"/>
  <c r="E19" i="1"/>
  <c r="F23" i="1"/>
  <c r="F20" i="1"/>
  <c r="F9" i="1"/>
  <c r="E8" i="1"/>
  <c r="E18" i="1"/>
  <c r="E23" i="1"/>
  <c r="E11" i="1"/>
  <c r="F14" i="1"/>
  <c r="F10" i="1"/>
  <c r="E16" i="1"/>
  <c r="F19" i="1"/>
  <c r="S36" i="5"/>
  <c r="E25" i="5"/>
  <c r="E42" i="5"/>
  <c r="E36" i="5"/>
  <c r="F36" i="5"/>
  <c r="G19" i="5"/>
  <c r="E43" i="5"/>
  <c r="F46" i="5"/>
  <c r="E24" i="5"/>
  <c r="E38" i="5"/>
  <c r="F34" i="5"/>
  <c r="F39" i="5"/>
  <c r="F32" i="5"/>
  <c r="S37" i="5"/>
  <c r="F30" i="5"/>
  <c r="F47" i="5"/>
  <c r="E30" i="5"/>
  <c r="E23" i="5"/>
  <c r="E26" i="5"/>
  <c r="F48" i="5"/>
  <c r="G17" i="5"/>
  <c r="F29" i="5"/>
  <c r="F41" i="5"/>
  <c r="S38" i="5"/>
  <c r="E33" i="5"/>
  <c r="E50" i="5"/>
  <c r="F42" i="5"/>
  <c r="E35" i="5"/>
  <c r="F31" i="5"/>
  <c r="E51" i="5"/>
  <c r="F35" i="5"/>
  <c r="E32" i="5"/>
  <c r="E46" i="5"/>
  <c r="E47" i="5"/>
  <c r="F28" i="5"/>
  <c r="E41" i="5"/>
  <c r="E31" i="5"/>
  <c r="S33" i="5"/>
  <c r="F38" i="5"/>
  <c r="G18" i="5"/>
  <c r="E45" i="5"/>
  <c r="G21" i="5"/>
  <c r="E34" i="5"/>
  <c r="G15" i="5"/>
  <c r="F43" i="5"/>
  <c r="F37" i="5"/>
  <c r="F24" i="5"/>
  <c r="E28" i="5"/>
  <c r="G16" i="5"/>
  <c r="F40" i="5"/>
  <c r="E39" i="5"/>
  <c r="E49" i="5"/>
  <c r="G22" i="5"/>
  <c r="F50" i="5"/>
  <c r="E40" i="5"/>
  <c r="F23" i="5"/>
  <c r="F26" i="5"/>
  <c r="S34" i="5"/>
  <c r="E48" i="5"/>
  <c r="F33" i="5"/>
  <c r="G20" i="5"/>
  <c r="F44" i="5"/>
  <c r="E52" i="5"/>
  <c r="F25" i="5"/>
  <c r="E53" i="5"/>
  <c r="F45" i="5"/>
  <c r="E27" i="5"/>
  <c r="E29" i="5"/>
  <c r="F51" i="5"/>
  <c r="E44" i="5"/>
  <c r="F27" i="5"/>
  <c r="F49" i="5"/>
  <c r="F52" i="5"/>
  <c r="E37" i="5"/>
  <c r="S35" i="5"/>
  <c r="F53" i="5"/>
  <c r="G16" i="1" l="1"/>
  <c r="G11" i="1"/>
  <c r="G23" i="1"/>
  <c r="G18" i="1"/>
  <c r="G8" i="1"/>
  <c r="G19" i="1"/>
  <c r="G6" i="1"/>
  <c r="G15" i="1"/>
  <c r="G21" i="1"/>
  <c r="G7" i="1"/>
  <c r="G13" i="1"/>
  <c r="G14" i="1"/>
  <c r="G24" i="1"/>
  <c r="G10" i="1"/>
  <c r="G9" i="1"/>
  <c r="G22" i="1"/>
  <c r="G12" i="1"/>
  <c r="G20" i="1"/>
  <c r="G17" i="1"/>
  <c r="T33" i="5"/>
  <c r="T38" i="5"/>
  <c r="T37" i="5"/>
  <c r="T36" i="5"/>
  <c r="T35" i="5"/>
  <c r="T34" i="5"/>
  <c r="G38" i="5"/>
  <c r="G41" i="5"/>
  <c r="G44" i="5"/>
  <c r="G32" i="5"/>
  <c r="G24" i="5"/>
  <c r="G46" i="5"/>
  <c r="G37" i="5"/>
  <c r="G29" i="5"/>
  <c r="G51" i="5"/>
  <c r="G43" i="5"/>
  <c r="G27" i="5"/>
  <c r="G34" i="5"/>
  <c r="G26" i="5"/>
  <c r="G48" i="5"/>
  <c r="G40" i="5"/>
  <c r="G35" i="5"/>
  <c r="G23" i="5"/>
  <c r="G31" i="5"/>
  <c r="G53" i="5"/>
  <c r="G45" i="5"/>
  <c r="G30" i="5"/>
  <c r="G36" i="5"/>
  <c r="G28" i="5"/>
  <c r="G50" i="5"/>
  <c r="G42" i="5"/>
  <c r="G52" i="5"/>
  <c r="G49" i="5"/>
  <c r="G33" i="5"/>
  <c r="G25" i="5"/>
  <c r="G47" i="5"/>
  <c r="G39" i="5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62" i="2"/>
  <c r="M61" i="2"/>
  <c r="M45" i="2"/>
  <c r="M41" i="2"/>
  <c r="M40" i="2"/>
  <c r="M39" i="2"/>
  <c r="M38" i="2"/>
  <c r="M37" i="2"/>
  <c r="M36" i="2"/>
  <c r="M35" i="2"/>
  <c r="M34" i="2"/>
  <c r="E105" i="4"/>
  <c r="E36" i="6"/>
  <c r="E130" i="4"/>
  <c r="E134" i="4"/>
  <c r="E102" i="4"/>
  <c r="E33" i="6"/>
  <c r="F51" i="6"/>
  <c r="F120" i="4"/>
  <c r="E61" i="6"/>
  <c r="E39" i="2"/>
  <c r="E120" i="4"/>
  <c r="E56" i="6"/>
  <c r="E36" i="2"/>
  <c r="F130" i="4"/>
  <c r="F48" i="6"/>
  <c r="F29" i="6"/>
  <c r="F34" i="6"/>
  <c r="E132" i="4"/>
  <c r="E100" i="4"/>
  <c r="E31" i="6"/>
  <c r="F134" i="4"/>
  <c r="F102" i="4"/>
  <c r="F33" i="6"/>
  <c r="E106" i="4"/>
  <c r="F131" i="4"/>
  <c r="F47" i="6"/>
  <c r="F30" i="6"/>
  <c r="F42" i="6"/>
  <c r="E115" i="4"/>
  <c r="E46" i="6"/>
  <c r="F119" i="4"/>
  <c r="F117" i="4"/>
  <c r="F61" i="6"/>
  <c r="E45" i="6"/>
  <c r="E125" i="4"/>
  <c r="E51" i="6"/>
  <c r="G26" i="6"/>
  <c r="F35" i="2"/>
  <c r="F129" i="4"/>
  <c r="F49" i="6"/>
  <c r="F62" i="2"/>
  <c r="F54" i="6"/>
  <c r="E117" i="4"/>
  <c r="F61" i="2"/>
  <c r="F57" i="6"/>
  <c r="E116" i="4"/>
  <c r="E39" i="6"/>
  <c r="E129" i="4"/>
  <c r="E47" i="6"/>
  <c r="G28" i="6"/>
  <c r="E54" i="6"/>
  <c r="E126" i="4"/>
  <c r="E50" i="6"/>
  <c r="E45" i="2"/>
  <c r="F124" i="4"/>
  <c r="F112" i="4"/>
  <c r="F43" i="6"/>
  <c r="E37" i="6"/>
  <c r="E112" i="4"/>
  <c r="E43" i="6"/>
  <c r="E61" i="2"/>
  <c r="F122" i="4"/>
  <c r="F56" i="6"/>
  <c r="G22" i="6"/>
  <c r="F62" i="6"/>
  <c r="E124" i="4"/>
  <c r="E52" i="6"/>
  <c r="E40" i="2"/>
  <c r="G62" i="2"/>
  <c r="E119" i="4"/>
  <c r="F29" i="2"/>
  <c r="F37" i="2"/>
  <c r="E60" i="6"/>
  <c r="F44" i="6"/>
  <c r="F126" i="4"/>
  <c r="F52" i="6"/>
  <c r="G24" i="6"/>
  <c r="E29" i="6"/>
  <c r="F123" i="4"/>
  <c r="F55" i="6"/>
  <c r="F39" i="2"/>
  <c r="F108" i="4"/>
  <c r="E107" i="4"/>
  <c r="E38" i="6"/>
  <c r="E49" i="6"/>
  <c r="F109" i="4"/>
  <c r="F40" i="6"/>
  <c r="E59" i="6"/>
  <c r="F121" i="4"/>
  <c r="E114" i="4"/>
  <c r="F111" i="4"/>
  <c r="F132" i="4"/>
  <c r="E121" i="4"/>
  <c r="E55" i="6"/>
  <c r="E62" i="2"/>
  <c r="E111" i="4"/>
  <c r="E118" i="4"/>
  <c r="E58" i="6"/>
  <c r="E34" i="2"/>
  <c r="E57" i="6"/>
  <c r="F104" i="4"/>
  <c r="F35" i="6"/>
  <c r="F31" i="6"/>
  <c r="E104" i="4"/>
  <c r="E35" i="6"/>
  <c r="F100" i="4"/>
  <c r="F114" i="4"/>
  <c r="F45" i="6"/>
  <c r="E41" i="2"/>
  <c r="E38" i="2"/>
  <c r="F118" i="4"/>
  <c r="F60" i="6"/>
  <c r="F45" i="2"/>
  <c r="E42" i="6"/>
  <c r="F115" i="4"/>
  <c r="F46" i="6"/>
  <c r="F36" i="2"/>
  <c r="E131" i="4"/>
  <c r="F50" i="6"/>
  <c r="E30" i="6"/>
  <c r="F133" i="4"/>
  <c r="F101" i="4"/>
  <c r="F32" i="6"/>
  <c r="E34" i="6"/>
  <c r="E109" i="4"/>
  <c r="E40" i="6"/>
  <c r="F38" i="2"/>
  <c r="E127" i="4"/>
  <c r="F113" i="4"/>
  <c r="E62" i="6"/>
  <c r="E113" i="4"/>
  <c r="E44" i="6"/>
  <c r="E37" i="2"/>
  <c r="G25" i="6"/>
  <c r="E110" i="4"/>
  <c r="E41" i="6"/>
  <c r="F127" i="4"/>
  <c r="F128" i="4"/>
  <c r="E53" i="6"/>
  <c r="G27" i="6"/>
  <c r="E128" i="4"/>
  <c r="E48" i="6"/>
  <c r="G61" i="2"/>
  <c r="F40" i="2"/>
  <c r="F106" i="4"/>
  <c r="F37" i="6"/>
  <c r="F103" i="4"/>
  <c r="E103" i="4"/>
  <c r="E108" i="4"/>
  <c r="F116" i="4"/>
  <c r="F110" i="4"/>
  <c r="F41" i="6"/>
  <c r="F34" i="2"/>
  <c r="E35" i="2"/>
  <c r="F107" i="4"/>
  <c r="F38" i="6"/>
  <c r="E122" i="4"/>
  <c r="E123" i="4"/>
  <c r="F58" i="6"/>
  <c r="G23" i="6"/>
  <c r="F125" i="4"/>
  <c r="F53" i="6"/>
  <c r="F41" i="2"/>
  <c r="E133" i="4"/>
  <c r="E101" i="4"/>
  <c r="E32" i="6"/>
  <c r="F59" i="6"/>
  <c r="F39" i="6"/>
  <c r="F105" i="4"/>
  <c r="F36" i="6"/>
  <c r="G62" i="6" l="1"/>
  <c r="G31" i="6"/>
  <c r="G39" i="6"/>
  <c r="G60" i="6"/>
  <c r="G52" i="6"/>
  <c r="G100" i="4"/>
  <c r="G108" i="4"/>
  <c r="G116" i="4"/>
  <c r="G124" i="4"/>
  <c r="G132" i="4"/>
  <c r="G103" i="4"/>
  <c r="G127" i="4"/>
  <c r="G114" i="4"/>
  <c r="G32" i="6"/>
  <c r="G40" i="6"/>
  <c r="G59" i="6"/>
  <c r="G51" i="6"/>
  <c r="G101" i="4"/>
  <c r="G109" i="4"/>
  <c r="G117" i="4"/>
  <c r="G125" i="4"/>
  <c r="G133" i="4"/>
  <c r="G34" i="6"/>
  <c r="G119" i="4"/>
  <c r="G45" i="6"/>
  <c r="G35" i="6"/>
  <c r="G43" i="6"/>
  <c r="G56" i="6"/>
  <c r="G48" i="6"/>
  <c r="G104" i="4"/>
  <c r="G112" i="4"/>
  <c r="G120" i="4"/>
  <c r="G128" i="4"/>
  <c r="G49" i="6"/>
  <c r="G37" i="6"/>
  <c r="G30" i="6"/>
  <c r="G38" i="6"/>
  <c r="G46" i="6"/>
  <c r="G61" i="6"/>
  <c r="G53" i="6"/>
  <c r="G107" i="4"/>
  <c r="G115" i="4"/>
  <c r="G123" i="4"/>
  <c r="G131" i="4"/>
  <c r="G57" i="6"/>
  <c r="G122" i="4"/>
  <c r="G33" i="6"/>
  <c r="G41" i="6"/>
  <c r="G58" i="6"/>
  <c r="G50" i="6"/>
  <c r="G102" i="4"/>
  <c r="G110" i="4"/>
  <c r="G118" i="4"/>
  <c r="G126" i="4"/>
  <c r="G134" i="4"/>
  <c r="G42" i="6"/>
  <c r="G111" i="4"/>
  <c r="G29" i="6"/>
  <c r="G54" i="6"/>
  <c r="G106" i="4"/>
  <c r="G130" i="4"/>
  <c r="G36" i="6"/>
  <c r="G44" i="6"/>
  <c r="G55" i="6"/>
  <c r="G47" i="6"/>
  <c r="G105" i="4"/>
  <c r="G113" i="4"/>
  <c r="G121" i="4"/>
  <c r="G129" i="4"/>
  <c r="G45" i="2"/>
  <c r="G41" i="2"/>
  <c r="G40" i="2"/>
  <c r="G34" i="2"/>
  <c r="G38" i="2"/>
  <c r="G37" i="2"/>
  <c r="G39" i="2"/>
  <c r="G35" i="2"/>
  <c r="G36" i="2"/>
  <c r="M32" i="2"/>
  <c r="M31" i="2"/>
  <c r="M29" i="2"/>
  <c r="M28" i="2"/>
  <c r="M26" i="2"/>
  <c r="M25" i="2"/>
  <c r="M24" i="2"/>
  <c r="M23" i="2"/>
  <c r="M18" i="2"/>
  <c r="M21" i="2"/>
  <c r="M20" i="2"/>
  <c r="M19" i="2"/>
  <c r="M40" i="4"/>
  <c r="M39" i="4"/>
  <c r="M38" i="4"/>
  <c r="M37" i="4"/>
  <c r="M36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41" i="4"/>
  <c r="M35" i="4"/>
  <c r="M34" i="4"/>
  <c r="M33" i="4"/>
  <c r="M32" i="4"/>
  <c r="M6" i="4"/>
  <c r="M7" i="4"/>
  <c r="M5" i="4"/>
  <c r="G24" i="2"/>
  <c r="F66" i="4"/>
  <c r="E48" i="4"/>
  <c r="F31" i="2"/>
  <c r="E59" i="4"/>
  <c r="E46" i="4"/>
  <c r="F57" i="4"/>
  <c r="E41" i="4"/>
  <c r="F44" i="4"/>
  <c r="E60" i="4"/>
  <c r="E58" i="4"/>
  <c r="E55" i="4"/>
  <c r="E43" i="4"/>
  <c r="F54" i="4"/>
  <c r="F7" i="4"/>
  <c r="G5" i="3"/>
  <c r="E25" i="2"/>
  <c r="E32" i="2"/>
  <c r="G38" i="4"/>
  <c r="E51" i="4"/>
  <c r="F62" i="4"/>
  <c r="E50" i="4"/>
  <c r="E28" i="2"/>
  <c r="F56" i="4"/>
  <c r="G40" i="4"/>
  <c r="G20" i="2"/>
  <c r="E34" i="4"/>
  <c r="F53" i="4"/>
  <c r="F26" i="2"/>
  <c r="F64" i="4"/>
  <c r="F51" i="4"/>
  <c r="G18" i="2"/>
  <c r="E33" i="4"/>
  <c r="E47" i="4"/>
  <c r="F32" i="2"/>
  <c r="F63" i="4"/>
  <c r="F34" i="4"/>
  <c r="E44" i="4"/>
  <c r="E62" i="4"/>
  <c r="F25" i="2"/>
  <c r="F6" i="4"/>
  <c r="E57" i="4"/>
  <c r="F47" i="4"/>
  <c r="F32" i="4"/>
  <c r="E65" i="4"/>
  <c r="F42" i="4"/>
  <c r="E32" i="4"/>
  <c r="E56" i="4"/>
  <c r="G23" i="2"/>
  <c r="F33" i="4"/>
  <c r="E54" i="4"/>
  <c r="F46" i="4"/>
  <c r="E6" i="4"/>
  <c r="F52" i="4"/>
  <c r="F28" i="2"/>
  <c r="E66" i="4"/>
  <c r="G39" i="4"/>
  <c r="F50" i="4"/>
  <c r="E26" i="2"/>
  <c r="F60" i="4"/>
  <c r="E52" i="4"/>
  <c r="F45" i="4"/>
  <c r="F49" i="4"/>
  <c r="E45" i="4"/>
  <c r="E7" i="4"/>
  <c r="F61" i="4"/>
  <c r="G19" i="2"/>
  <c r="E31" i="2"/>
  <c r="F59" i="4"/>
  <c r="E49" i="4"/>
  <c r="E5" i="4"/>
  <c r="E64" i="4"/>
  <c r="E42" i="4"/>
  <c r="F48" i="4"/>
  <c r="E63" i="4"/>
  <c r="F5" i="4"/>
  <c r="F65" i="4"/>
  <c r="F55" i="4"/>
  <c r="E53" i="4"/>
  <c r="F41" i="4"/>
  <c r="G36" i="4"/>
  <c r="F58" i="4"/>
  <c r="E29" i="2"/>
  <c r="G37" i="4"/>
  <c r="G21" i="2"/>
  <c r="E61" i="4"/>
  <c r="F43" i="4"/>
  <c r="G35" i="4"/>
  <c r="G66" i="4" l="1"/>
  <c r="G58" i="4"/>
  <c r="G50" i="4"/>
  <c r="G42" i="4"/>
  <c r="G60" i="4"/>
  <c r="G63" i="4"/>
  <c r="G55" i="4"/>
  <c r="G47" i="4"/>
  <c r="G5" i="4"/>
  <c r="G6" i="4"/>
  <c r="G33" i="4"/>
  <c r="G41" i="4"/>
  <c r="G65" i="4"/>
  <c r="G57" i="4"/>
  <c r="G49" i="4"/>
  <c r="G62" i="4"/>
  <c r="G54" i="4"/>
  <c r="G46" i="4"/>
  <c r="G59" i="4"/>
  <c r="G51" i="4"/>
  <c r="G43" i="4"/>
  <c r="G64" i="4"/>
  <c r="G56" i="4"/>
  <c r="G48" i="4"/>
  <c r="G52" i="4"/>
  <c r="G44" i="4"/>
  <c r="G7" i="4"/>
  <c r="G32" i="4"/>
  <c r="G34" i="4"/>
  <c r="G61" i="4"/>
  <c r="G53" i="4"/>
  <c r="G45" i="4"/>
  <c r="G31" i="2"/>
  <c r="G32" i="2"/>
  <c r="G28" i="2"/>
  <c r="G29" i="2"/>
  <c r="G26" i="2"/>
  <c r="G25" i="2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67" i="4"/>
  <c r="M31" i="4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11" i="3"/>
  <c r="M44" i="1"/>
  <c r="M43" i="1"/>
  <c r="M26" i="1"/>
  <c r="M27" i="1"/>
  <c r="M28" i="1"/>
  <c r="M29" i="1"/>
  <c r="M30" i="1"/>
  <c r="G157" i="4"/>
  <c r="E96" i="4"/>
  <c r="E90" i="4"/>
  <c r="E83" i="4"/>
  <c r="E23" i="3"/>
  <c r="G154" i="4"/>
  <c r="F99" i="4"/>
  <c r="F19" i="3"/>
  <c r="E89" i="4"/>
  <c r="G156" i="4"/>
  <c r="E68" i="4"/>
  <c r="F13" i="3"/>
  <c r="F22" i="3"/>
  <c r="E95" i="4"/>
  <c r="F82" i="4"/>
  <c r="F74" i="4"/>
  <c r="E16" i="3"/>
  <c r="E72" i="4"/>
  <c r="E18" i="3"/>
  <c r="E71" i="4"/>
  <c r="E82" i="4"/>
  <c r="F70" i="4"/>
  <c r="F69" i="4"/>
  <c r="E12" i="3"/>
  <c r="E14" i="3"/>
  <c r="F88" i="4"/>
  <c r="G8" i="3"/>
  <c r="E70" i="4"/>
  <c r="F15" i="3"/>
  <c r="F94" i="4"/>
  <c r="F68" i="4"/>
  <c r="E91" i="4"/>
  <c r="E77" i="4"/>
  <c r="F16" i="3"/>
  <c r="E93" i="4"/>
  <c r="F90" i="4"/>
  <c r="E19" i="3"/>
  <c r="E20" i="3"/>
  <c r="E80" i="4"/>
  <c r="F25" i="3"/>
  <c r="E17" i="3"/>
  <c r="E99" i="4"/>
  <c r="F11" i="3"/>
  <c r="F83" i="4"/>
  <c r="E26" i="3"/>
  <c r="E73" i="4"/>
  <c r="F18" i="3"/>
  <c r="E11" i="3"/>
  <c r="E84" i="4"/>
  <c r="G6" i="3"/>
  <c r="E79" i="4"/>
  <c r="F24" i="3"/>
  <c r="G9" i="3"/>
  <c r="E21" i="3"/>
  <c r="F89" i="4"/>
  <c r="F84" i="4"/>
  <c r="G148" i="4"/>
  <c r="E76" i="4"/>
  <c r="F23" i="3"/>
  <c r="E13" i="3"/>
  <c r="G145" i="4"/>
  <c r="F85" i="4"/>
  <c r="G7" i="3"/>
  <c r="F72" i="4"/>
  <c r="F12" i="3"/>
  <c r="F98" i="4"/>
  <c r="E86" i="4"/>
  <c r="F78" i="4"/>
  <c r="G147" i="4"/>
  <c r="E74" i="4"/>
  <c r="G152" i="4"/>
  <c r="F75" i="4"/>
  <c r="F21" i="3"/>
  <c r="F77" i="4"/>
  <c r="F81" i="4"/>
  <c r="G149" i="4"/>
  <c r="E88" i="4"/>
  <c r="G144" i="4"/>
  <c r="E75" i="4"/>
  <c r="E15" i="3"/>
  <c r="G146" i="4"/>
  <c r="F91" i="4"/>
  <c r="F71" i="4"/>
  <c r="E81" i="4"/>
  <c r="F26" i="3"/>
  <c r="G151" i="4"/>
  <c r="E92" i="4"/>
  <c r="E67" i="4"/>
  <c r="E87" i="4"/>
  <c r="F87" i="4"/>
  <c r="F73" i="4"/>
  <c r="F67" i="4"/>
  <c r="E69" i="4"/>
  <c r="F14" i="3"/>
  <c r="F96" i="4"/>
  <c r="F76" i="4"/>
  <c r="G153" i="4"/>
  <c r="F93" i="4"/>
  <c r="F79" i="4"/>
  <c r="F80" i="4"/>
  <c r="F20" i="3"/>
  <c r="G150" i="4"/>
  <c r="E94" i="4"/>
  <c r="F95" i="4"/>
  <c r="F86" i="4"/>
  <c r="G10" i="3"/>
  <c r="G155" i="4"/>
  <c r="F97" i="4"/>
  <c r="E85" i="4"/>
  <c r="F92" i="4"/>
  <c r="E22" i="3"/>
  <c r="E98" i="4"/>
  <c r="E25" i="3"/>
  <c r="F17" i="3"/>
  <c r="E97" i="4"/>
  <c r="E78" i="4"/>
  <c r="E24" i="3"/>
  <c r="G25" i="3" l="1"/>
  <c r="G22" i="3"/>
  <c r="G19" i="3"/>
  <c r="G95" i="4"/>
  <c r="G87" i="4"/>
  <c r="G79" i="4"/>
  <c r="G71" i="4"/>
  <c r="G85" i="4"/>
  <c r="G67" i="4"/>
  <c r="G74" i="4"/>
  <c r="G24" i="3"/>
  <c r="G16" i="3"/>
  <c r="G92" i="4"/>
  <c r="G84" i="4"/>
  <c r="G76" i="4"/>
  <c r="G68" i="4"/>
  <c r="G11" i="3"/>
  <c r="G77" i="4"/>
  <c r="G98" i="4"/>
  <c r="G21" i="3"/>
  <c r="G13" i="3"/>
  <c r="G97" i="4"/>
  <c r="G89" i="4"/>
  <c r="G81" i="4"/>
  <c r="G73" i="4"/>
  <c r="G26" i="3"/>
  <c r="G18" i="3"/>
  <c r="G94" i="4"/>
  <c r="G86" i="4"/>
  <c r="G78" i="4"/>
  <c r="G70" i="4"/>
  <c r="G82" i="4"/>
  <c r="G23" i="3"/>
  <c r="G15" i="3"/>
  <c r="G99" i="4"/>
  <c r="G91" i="4"/>
  <c r="G83" i="4"/>
  <c r="G75" i="4"/>
  <c r="G17" i="3"/>
  <c r="G93" i="4"/>
  <c r="G69" i="4"/>
  <c r="G14" i="3"/>
  <c r="G90" i="4"/>
  <c r="G20" i="3"/>
  <c r="G12" i="3"/>
  <c r="G96" i="4"/>
  <c r="G88" i="4"/>
  <c r="G80" i="4"/>
  <c r="G72" i="4"/>
  <c r="M28" i="3"/>
  <c r="M29" i="3"/>
  <c r="M30" i="3"/>
  <c r="M31" i="3"/>
  <c r="M32" i="3"/>
  <c r="M33" i="3"/>
  <c r="M34" i="3"/>
  <c r="M35" i="3"/>
  <c r="M36" i="3"/>
  <c r="M37" i="3"/>
  <c r="M27" i="3"/>
  <c r="M22" i="2"/>
  <c r="M27" i="2"/>
  <c r="M30" i="2"/>
  <c r="M33" i="2"/>
  <c r="M42" i="2"/>
  <c r="M43" i="2"/>
  <c r="M44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" i="2"/>
  <c r="M7" i="2"/>
  <c r="M8" i="2"/>
  <c r="M9" i="2"/>
  <c r="M10" i="2"/>
  <c r="M11" i="2"/>
  <c r="M12" i="2"/>
  <c r="M13" i="2"/>
  <c r="M14" i="2"/>
  <c r="M15" i="2"/>
  <c r="M16" i="2"/>
  <c r="M17" i="2"/>
  <c r="F32" i="3"/>
  <c r="F49" i="2"/>
  <c r="F36" i="3"/>
  <c r="F47" i="2"/>
  <c r="F30" i="3"/>
  <c r="F44" i="2"/>
  <c r="E30" i="2"/>
  <c r="E51" i="2"/>
  <c r="F31" i="3"/>
  <c r="E53" i="2"/>
  <c r="G49" i="2"/>
  <c r="F33" i="3"/>
  <c r="E28" i="3"/>
  <c r="E36" i="3"/>
  <c r="E35" i="3"/>
  <c r="F33" i="2"/>
  <c r="E48" i="2"/>
  <c r="G60" i="2"/>
  <c r="E29" i="3"/>
  <c r="F53" i="2"/>
  <c r="G56" i="2"/>
  <c r="G46" i="2"/>
  <c r="G55" i="2"/>
  <c r="F43" i="2"/>
  <c r="F50" i="2"/>
  <c r="F46" i="2"/>
  <c r="F30" i="2"/>
  <c r="E34" i="3"/>
  <c r="F55" i="2"/>
  <c r="E31" i="3"/>
  <c r="E55" i="2"/>
  <c r="F37" i="3"/>
  <c r="F34" i="3"/>
  <c r="E37" i="3"/>
  <c r="E56" i="2"/>
  <c r="E27" i="2"/>
  <c r="G50" i="2"/>
  <c r="G22" i="2"/>
  <c r="G57" i="2"/>
  <c r="F27" i="3"/>
  <c r="F56" i="2"/>
  <c r="E32" i="3"/>
  <c r="F54" i="2"/>
  <c r="F59" i="2"/>
  <c r="F52" i="2"/>
  <c r="E52" i="2"/>
  <c r="E57" i="2"/>
  <c r="F42" i="2"/>
  <c r="E54" i="2"/>
  <c r="E30" i="3"/>
  <c r="G48" i="2"/>
  <c r="G54" i="2"/>
  <c r="G52" i="2"/>
  <c r="E60" i="2"/>
  <c r="E58" i="2"/>
  <c r="E33" i="3"/>
  <c r="F28" i="3"/>
  <c r="G59" i="2"/>
  <c r="F35" i="3"/>
  <c r="F60" i="2"/>
  <c r="E50" i="2"/>
  <c r="E42" i="2"/>
  <c r="E59" i="2"/>
  <c r="F27" i="2"/>
  <c r="F57" i="2"/>
  <c r="E49" i="2"/>
  <c r="F48" i="2"/>
  <c r="E44" i="2"/>
  <c r="F58" i="2"/>
  <c r="E47" i="2"/>
  <c r="G47" i="2"/>
  <c r="G53" i="2"/>
  <c r="E43" i="2"/>
  <c r="E46" i="2"/>
  <c r="F29" i="3"/>
  <c r="E33" i="2"/>
  <c r="F51" i="2"/>
  <c r="E27" i="3"/>
  <c r="G58" i="2"/>
  <c r="G51" i="2"/>
  <c r="G30" i="3" l="1"/>
  <c r="G35" i="3"/>
  <c r="G37" i="3"/>
  <c r="G31" i="3"/>
  <c r="G33" i="3"/>
  <c r="G29" i="3"/>
  <c r="G36" i="3"/>
  <c r="G34" i="3"/>
  <c r="G32" i="3"/>
  <c r="G28" i="3"/>
  <c r="G27" i="3"/>
  <c r="G33" i="2"/>
  <c r="G27" i="2"/>
  <c r="G42" i="2"/>
  <c r="G30" i="2"/>
  <c r="G43" i="2"/>
  <c r="G44" i="2"/>
  <c r="M20" i="1"/>
  <c r="M21" i="1"/>
  <c r="M22" i="1"/>
  <c r="M23" i="1"/>
  <c r="M24" i="1"/>
  <c r="M25" i="1"/>
  <c r="M31" i="1"/>
  <c r="M32" i="1"/>
  <c r="M33" i="1"/>
  <c r="M34" i="1"/>
  <c r="M35" i="1"/>
  <c r="M36" i="1"/>
  <c r="M37" i="1"/>
  <c r="M38" i="1"/>
  <c r="M39" i="1"/>
  <c r="M40" i="1"/>
  <c r="M41" i="1"/>
  <c r="M42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6" i="5"/>
  <c r="M7" i="5"/>
  <c r="M8" i="5"/>
  <c r="M9" i="5"/>
  <c r="M10" i="5"/>
  <c r="M11" i="5"/>
  <c r="M12" i="5"/>
  <c r="M13" i="5"/>
  <c r="M14" i="5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5" i="6"/>
  <c r="M5" i="5"/>
  <c r="M8" i="4"/>
  <c r="M5" i="2"/>
  <c r="M5" i="1"/>
  <c r="E13" i="6"/>
  <c r="E9" i="5"/>
  <c r="F25" i="4"/>
  <c r="E9" i="6"/>
  <c r="E5" i="5"/>
  <c r="E22" i="4"/>
  <c r="E11" i="2"/>
  <c r="F11" i="2"/>
  <c r="F19" i="4"/>
  <c r="E25" i="4"/>
  <c r="E10" i="6"/>
  <c r="F28" i="4"/>
  <c r="E31" i="4"/>
  <c r="E17" i="6"/>
  <c r="F7" i="6"/>
  <c r="F15" i="6"/>
  <c r="F29" i="4"/>
  <c r="E24" i="4"/>
  <c r="F8" i="2"/>
  <c r="F30" i="4"/>
  <c r="F12" i="6"/>
  <c r="E5" i="1"/>
  <c r="F26" i="4"/>
  <c r="E7" i="5"/>
  <c r="E10" i="5"/>
  <c r="F10" i="4"/>
  <c r="E18" i="6"/>
  <c r="E13" i="4"/>
  <c r="F15" i="2"/>
  <c r="E16" i="6"/>
  <c r="F5" i="5"/>
  <c r="F9" i="5"/>
  <c r="F7" i="5"/>
  <c r="E11" i="5"/>
  <c r="F10" i="2"/>
  <c r="F13" i="4"/>
  <c r="F22" i="4"/>
  <c r="F7" i="2"/>
  <c r="F9" i="4"/>
  <c r="F16" i="2"/>
  <c r="F20" i="6"/>
  <c r="E20" i="6"/>
  <c r="F6" i="6"/>
  <c r="E8" i="6"/>
  <c r="E12" i="2"/>
  <c r="E10" i="4"/>
  <c r="F13" i="5"/>
  <c r="E8" i="2"/>
  <c r="E27" i="4"/>
  <c r="F11" i="6"/>
  <c r="E18" i="4"/>
  <c r="E19" i="6"/>
  <c r="F5" i="6"/>
  <c r="F6" i="5"/>
  <c r="F20" i="4"/>
  <c r="F10" i="6"/>
  <c r="E14" i="5"/>
  <c r="E16" i="2"/>
  <c r="E14" i="4"/>
  <c r="F5" i="1"/>
  <c r="E23" i="4"/>
  <c r="E9" i="4"/>
  <c r="F6" i="2"/>
  <c r="E15" i="6"/>
  <c r="F12" i="5"/>
  <c r="F17" i="4"/>
  <c r="E5" i="2"/>
  <c r="F31" i="4"/>
  <c r="E12" i="6"/>
  <c r="E10" i="2"/>
  <c r="F27" i="4"/>
  <c r="E21" i="4"/>
  <c r="F13" i="2"/>
  <c r="E17" i="4"/>
  <c r="F18" i="6"/>
  <c r="F14" i="5"/>
  <c r="E15" i="2"/>
  <c r="F14" i="4"/>
  <c r="E14" i="2"/>
  <c r="E9" i="2"/>
  <c r="F17" i="2"/>
  <c r="E26" i="4"/>
  <c r="E19" i="4"/>
  <c r="E16" i="4"/>
  <c r="E17" i="2"/>
  <c r="F16" i="6"/>
  <c r="E11" i="6"/>
  <c r="E15" i="4"/>
  <c r="F24" i="4"/>
  <c r="E7" i="6"/>
  <c r="E11" i="4"/>
  <c r="E12" i="4"/>
  <c r="F13" i="6"/>
  <c r="E6" i="5"/>
  <c r="F18" i="4"/>
  <c r="F8" i="5"/>
  <c r="F14" i="6"/>
  <c r="E5" i="6"/>
  <c r="F12" i="2"/>
  <c r="F5" i="2"/>
  <c r="F23" i="4"/>
  <c r="F8" i="6"/>
  <c r="F12" i="4"/>
  <c r="E7" i="2"/>
  <c r="E14" i="6"/>
  <c r="F8" i="4"/>
  <c r="E30" i="4"/>
  <c r="F11" i="4"/>
  <c r="F9" i="6"/>
  <c r="E12" i="5"/>
  <c r="E21" i="6"/>
  <c r="F21" i="6"/>
  <c r="E8" i="5"/>
  <c r="E6" i="2"/>
  <c r="E28" i="4"/>
  <c r="F9" i="2"/>
  <c r="E8" i="4"/>
  <c r="E6" i="6"/>
  <c r="F14" i="2"/>
  <c r="F15" i="4"/>
  <c r="E13" i="2"/>
  <c r="F17" i="6"/>
  <c r="E29" i="4"/>
  <c r="F10" i="5"/>
  <c r="E13" i="5"/>
  <c r="E20" i="4"/>
  <c r="F11" i="5"/>
  <c r="F19" i="6"/>
  <c r="F21" i="4"/>
  <c r="F16" i="4"/>
  <c r="G5" i="1" l="1"/>
  <c r="G6" i="2"/>
  <c r="G10" i="2"/>
  <c r="G5" i="2"/>
  <c r="G9" i="2"/>
  <c r="G13" i="2"/>
  <c r="G17" i="2"/>
  <c r="G8" i="2"/>
  <c r="G12" i="2"/>
  <c r="G16" i="2"/>
  <c r="G14" i="2"/>
  <c r="G7" i="2"/>
  <c r="G11" i="2"/>
  <c r="G15" i="2"/>
  <c r="G5" i="6"/>
  <c r="G9" i="6"/>
  <c r="G13" i="6"/>
  <c r="G17" i="6"/>
  <c r="G21" i="6"/>
  <c r="G6" i="6"/>
  <c r="G8" i="6"/>
  <c r="G12" i="6"/>
  <c r="G16" i="6"/>
  <c r="G20" i="6"/>
  <c r="G14" i="6"/>
  <c r="G10" i="6"/>
  <c r="G18" i="6"/>
  <c r="G7" i="6"/>
  <c r="G11" i="6"/>
  <c r="G15" i="6"/>
  <c r="G19" i="6"/>
  <c r="G29" i="4"/>
  <c r="G20" i="4"/>
  <c r="G24" i="4"/>
  <c r="G28" i="4"/>
  <c r="G13" i="4"/>
  <c r="G12" i="4"/>
  <c r="G11" i="4"/>
  <c r="G15" i="4"/>
  <c r="G19" i="4"/>
  <c r="G23" i="4"/>
  <c r="G9" i="4"/>
  <c r="G17" i="4"/>
  <c r="G25" i="4"/>
  <c r="G8" i="4"/>
  <c r="G16" i="4"/>
  <c r="G27" i="4"/>
  <c r="G10" i="4"/>
  <c r="G14" i="4"/>
  <c r="G18" i="4"/>
  <c r="G22" i="4"/>
  <c r="G26" i="4"/>
  <c r="G30" i="4"/>
  <c r="G21" i="4"/>
  <c r="G31" i="4"/>
  <c r="G7" i="5"/>
  <c r="G11" i="5"/>
  <c r="G6" i="5"/>
  <c r="G10" i="5"/>
  <c r="G14" i="5"/>
  <c r="G5" i="5"/>
  <c r="G9" i="5"/>
  <c r="G13" i="5"/>
  <c r="G8" i="5"/>
  <c r="G1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Fredrik Gerdin Börjesson</author>
  </authors>
  <commentList>
    <comment ref="B56" authorId="0" shapeId="0" xr:uid="{09D1CA24-6988-4341-860E-93D900CE348A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Hur skriva som år?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Fredrik Gerdin Börjesson</author>
  </authors>
  <commentList>
    <comment ref="D4" authorId="0" shapeId="0" xr:uid="{DE21C9A0-89A8-47EF-B9F2-5C9391A3CA0E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See LIBORU</t>
        </r>
      </text>
    </comment>
    <comment ref="E4" authorId="0" shapeId="0" xr:uid="{FF12E7F6-0417-42B8-B048-7170FDDC96E3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https://www.finansnorge.no/en/interest-rates/nowa---the-norwegian-overnight-weighted-average/</t>
        </r>
      </text>
    </comment>
    <comment ref="F4" authorId="0" shapeId="0" xr:uid="{06D5819B-4B87-48C2-8F8F-C6AF813F9D9E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See EURIBOS.
https://www.emmi-benchmarks.eu/assets/files/Euribor%20FAQs%20Final.pdf</t>
        </r>
      </text>
    </comment>
    <comment ref="H4" authorId="0" shapeId="0" xr:uid="{7D672297-C26F-46BA-A58F-E9C20A42FDF6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See LIBORU</t>
        </r>
      </text>
    </comment>
    <comment ref="C6" authorId="0" shapeId="0" xr:uid="{9A67B936-93D7-4853-B62A-03593D5EC25C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See SEK/BKGDINFO</t>
        </r>
      </text>
    </comment>
  </commentList>
</comments>
</file>

<file path=xl/sharedStrings.xml><?xml version="1.0" encoding="utf-8"?>
<sst xmlns="http://schemas.openxmlformats.org/spreadsheetml/2006/main" count="2152" uniqueCount="577">
  <si>
    <t>Maturity</t>
  </si>
  <si>
    <t>OIS</t>
  </si>
  <si>
    <t>IBOR</t>
  </si>
  <si>
    <t>IRS</t>
  </si>
  <si>
    <t>TN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</si>
  <si>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</si>
  <si>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</si>
  <si>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</si>
  <si>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</si>
  <si>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</si>
  <si>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</si>
  <si>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</si>
  <si>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</si>
  <si>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</si>
  <si>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</si>
  <si>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</si>
  <si>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</si>
  <si>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</si>
  <si>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</si>
  <si>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</si>
  <si>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</si>
  <si>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</si>
  <si>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</si>
  <si>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</si>
  <si>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</si>
  <si>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</si>
  <si>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</si>
  <si>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</si>
  <si>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</si>
  <si>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</si>
  <si>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</si>
  <si>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STISEKTNDFI=</t>
  </si>
  <si>
    <t>STISEK3MDFI=</t>
  </si>
  <si>
    <t>FRA</t>
  </si>
  <si>
    <t>SEK3F1=</t>
  </si>
  <si>
    <t>SEK3F2=</t>
  </si>
  <si>
    <t>SEK3F3=</t>
  </si>
  <si>
    <t>15M</t>
  </si>
  <si>
    <t>SEK3F4=</t>
  </si>
  <si>
    <t>18M</t>
  </si>
  <si>
    <t>SEK3F5=</t>
  </si>
  <si>
    <t>21M</t>
  </si>
  <si>
    <t>SEK3F6=</t>
  </si>
  <si>
    <t>SEK3F7=</t>
  </si>
  <si>
    <t>2.25Y</t>
  </si>
  <si>
    <t>SEK3F8=</t>
  </si>
  <si>
    <t>2.5Y</t>
  </si>
  <si>
    <t>SEK3F9=</t>
  </si>
  <si>
    <t>2.75Y</t>
  </si>
  <si>
    <t>SEK3F10=</t>
  </si>
  <si>
    <t>SEK3F11=</t>
  </si>
  <si>
    <t>3.25Y</t>
  </si>
  <si>
    <t>SEK3F12=</t>
  </si>
  <si>
    <t>DKK</t>
  </si>
  <si>
    <t>.</t>
  </si>
  <si>
    <t>Type</t>
  </si>
  <si>
    <t>RIC</t>
  </si>
  <si>
    <t>Bid yield (%)</t>
  </si>
  <si>
    <t>Ask yield (%)</t>
  </si>
  <si>
    <t>Mid Yield (%)</t>
  </si>
  <si>
    <t>Ee</t>
  </si>
  <si>
    <t>Eb</t>
  </si>
  <si>
    <t>Fe</t>
  </si>
  <si>
    <t>Fb</t>
  </si>
  <si>
    <t>Bid/ask</t>
  </si>
  <si>
    <t>Currency</t>
  </si>
  <si>
    <t>MID</t>
  </si>
  <si>
    <t>EUR</t>
  </si>
  <si>
    <t>GBP</t>
  </si>
  <si>
    <t>SW</t>
  </si>
  <si>
    <t>2W</t>
  </si>
  <si>
    <t>USD</t>
  </si>
  <si>
    <t>SEK</t>
  </si>
  <si>
    <t>NOK</t>
  </si>
  <si>
    <t>ON</t>
  </si>
  <si>
    <t>USDONFSR=</t>
  </si>
  <si>
    <t>USD3MFSR=</t>
  </si>
  <si>
    <t>USD3X6F=</t>
  </si>
  <si>
    <t>USD6X9F=</t>
  </si>
  <si>
    <t>USD9X12F=</t>
  </si>
  <si>
    <t>USD12X15F=</t>
  </si>
  <si>
    <t>USD15X18F=</t>
  </si>
  <si>
    <t>USD18X21F=</t>
  </si>
  <si>
    <t>Market Overview</t>
  </si>
  <si>
    <t>Interest Rate Swap</t>
  </si>
  <si>
    <t>Overnight Index Swap</t>
  </si>
  <si>
    <t>GBPOIS</t>
  </si>
  <si>
    <t>Country List</t>
  </si>
  <si>
    <t>Boundary</t>
  </si>
  <si>
    <t>MBA</t>
  </si>
  <si>
    <t>BA</t>
  </si>
  <si>
    <t>M</t>
  </si>
  <si>
    <t>GBPVIEW</t>
  </si>
  <si>
    <t>GBPIRS</t>
  </si>
  <si>
    <t>GBPFRA</t>
  </si>
  <si>
    <t>SEKVIEW</t>
  </si>
  <si>
    <t>SEKIRS</t>
  </si>
  <si>
    <t>SEKOIS</t>
  </si>
  <si>
    <t>SEKFRA</t>
  </si>
  <si>
    <t>STIBOR=</t>
  </si>
  <si>
    <t>USDVIEW</t>
  </si>
  <si>
    <t>USDIRS</t>
  </si>
  <si>
    <t>USDOIS</t>
  </si>
  <si>
    <t>USDFRA</t>
  </si>
  <si>
    <t>NOKVIEW</t>
  </si>
  <si>
    <t>EURVIEW</t>
  </si>
  <si>
    <t>DKKVIEW</t>
  </si>
  <si>
    <t>DKKIRS</t>
  </si>
  <si>
    <t>DKKFRA</t>
  </si>
  <si>
    <t>NOKIRS</t>
  </si>
  <si>
    <t>NOKFRA</t>
  </si>
  <si>
    <t>-</t>
  </si>
  <si>
    <t>EUROIS</t>
  </si>
  <si>
    <t>EURFRA</t>
  </si>
  <si>
    <t>1W</t>
  </si>
  <si>
    <t>STISEK6MDFI=</t>
  </si>
  <si>
    <t>STISEK2MDFI=</t>
  </si>
  <si>
    <t>STISEK1MDFI=</t>
  </si>
  <si>
    <t>SEKAB3S18M=</t>
  </si>
  <si>
    <t>?</t>
  </si>
  <si>
    <t>1W/SW</t>
  </si>
  <si>
    <t>12M</t>
  </si>
  <si>
    <t>NOK3F1=</t>
  </si>
  <si>
    <t>NOK6F1=</t>
  </si>
  <si>
    <t>NOK3F2=</t>
  </si>
  <si>
    <t>NOK3F3=</t>
  </si>
  <si>
    <t>NOK3F4=</t>
  </si>
  <si>
    <t>NOK3F5=</t>
  </si>
  <si>
    <t>NOK3F6=</t>
  </si>
  <si>
    <t>NOK3F7=</t>
  </si>
  <si>
    <t>NOK3F8=</t>
  </si>
  <si>
    <t>NOK6F2=</t>
  </si>
  <si>
    <t>NOK6F3=</t>
  </si>
  <si>
    <t>NOK3F9=</t>
  </si>
  <si>
    <t>NOK3F10=</t>
  </si>
  <si>
    <t>NOK3F11=</t>
  </si>
  <si>
    <t>NOK3F12=</t>
  </si>
  <si>
    <t>1.5Y</t>
  </si>
  <si>
    <t>NOK6F4=</t>
  </si>
  <si>
    <t>11Y</t>
  </si>
  <si>
    <t>13Y</t>
  </si>
  <si>
    <t>14Y</t>
  </si>
  <si>
    <t>16Y</t>
  </si>
  <si>
    <t>17Y</t>
  </si>
  <si>
    <t>18Y</t>
  </si>
  <si>
    <t>19Y</t>
  </si>
  <si>
    <t>21Y</t>
  </si>
  <si>
    <t>22Y</t>
  </si>
  <si>
    <t>23Y</t>
  </si>
  <si>
    <t>24Y</t>
  </si>
  <si>
    <t>26Y</t>
  </si>
  <si>
    <t>27Y</t>
  </si>
  <si>
    <t>28Y</t>
  </si>
  <si>
    <t>29Y</t>
  </si>
  <si>
    <t>40Y</t>
  </si>
  <si>
    <t>50Y</t>
  </si>
  <si>
    <t>EURAB6E1Y=</t>
  </si>
  <si>
    <t>EURAB6E18M=</t>
  </si>
  <si>
    <t>EURAB6E2Y=</t>
  </si>
  <si>
    <t>EURAB6E3Y=</t>
  </si>
  <si>
    <t>EURAB6E4Y=</t>
  </si>
  <si>
    <t>EURAB6E5Y=</t>
  </si>
  <si>
    <t>EURAB6E6Y=</t>
  </si>
  <si>
    <t>EURAB6E7Y=</t>
  </si>
  <si>
    <t>EURAB6E8Y=</t>
  </si>
  <si>
    <t>EURAB6E9Y=</t>
  </si>
  <si>
    <t>EURAB6E10Y=</t>
  </si>
  <si>
    <t>EURAB6E11Y=</t>
  </si>
  <si>
    <t>EURAB6E12Y=</t>
  </si>
  <si>
    <t>EURAB6E13Y=</t>
  </si>
  <si>
    <t>EURAB6E14Y=</t>
  </si>
  <si>
    <t>EURAB6E15Y=</t>
  </si>
  <si>
    <t>EURAB6E16Y=</t>
  </si>
  <si>
    <t>EURAB6E17Y=</t>
  </si>
  <si>
    <t>EURAB6E18Y=</t>
  </si>
  <si>
    <t>EURAB6E19Y=</t>
  </si>
  <si>
    <t>EURAB6E20Y=</t>
  </si>
  <si>
    <t>EURAB6E21Y=</t>
  </si>
  <si>
    <t>EURAB6E22Y=</t>
  </si>
  <si>
    <t>EURAB6E23Y=</t>
  </si>
  <si>
    <t>EURAB6E24Y=</t>
  </si>
  <si>
    <t>EURAB6E25Y=</t>
  </si>
  <si>
    <t>EURAB6E26Y=</t>
  </si>
  <si>
    <t>EURAB6E27Y=</t>
  </si>
  <si>
    <t>EURAB6E28Y=</t>
  </si>
  <si>
    <t>EURAB6E29Y=</t>
  </si>
  <si>
    <t>EURAB6E30Y=</t>
  </si>
  <si>
    <t>EURAB6E40Y=</t>
  </si>
  <si>
    <t>EURAB6E50Y=</t>
  </si>
  <si>
    <t>3W</t>
  </si>
  <si>
    <t>EURIBOR02</t>
  </si>
  <si>
    <t>EURIBOR16</t>
  </si>
  <si>
    <t>EURIBOR17</t>
  </si>
  <si>
    <t>EURIBOR03</t>
  </si>
  <si>
    <t>EURIBOR04</t>
  </si>
  <si>
    <t>EURIBOR05</t>
  </si>
  <si>
    <t>EURIBOR06</t>
  </si>
  <si>
    <t>EURIBOR07</t>
  </si>
  <si>
    <t>EURIBOR08</t>
  </si>
  <si>
    <t>EURIBOR09</t>
  </si>
  <si>
    <t>EURIBOR10</t>
  </si>
  <si>
    <t>EURIBOR11</t>
  </si>
  <si>
    <t>EURIBOR12</t>
  </si>
  <si>
    <t>EURIBOR13</t>
  </si>
  <si>
    <t>EURIBOR14</t>
  </si>
  <si>
    <t>EUR1X4F=</t>
  </si>
  <si>
    <t>EUR2X5F=</t>
  </si>
  <si>
    <t>EUR3X6F=</t>
  </si>
  <si>
    <t>EUR4X7F=</t>
  </si>
  <si>
    <t>EUR5X8F=</t>
  </si>
  <si>
    <t>EUR6X9F=</t>
  </si>
  <si>
    <t>EUR7X10F=</t>
  </si>
  <si>
    <t>EUR8X11F=</t>
  </si>
  <si>
    <t>EUR9X12F=</t>
  </si>
  <si>
    <t>EUR12X15F=</t>
  </si>
  <si>
    <t>EUR15X18F=</t>
  </si>
  <si>
    <t>EUR18X21F=</t>
  </si>
  <si>
    <t>EUR21X24F=</t>
  </si>
  <si>
    <t>EUR1X7F=</t>
  </si>
  <si>
    <t>EUR2X8F=</t>
  </si>
  <si>
    <t>EUR2X14F=</t>
  </si>
  <si>
    <t>EUR3X9F=</t>
  </si>
  <si>
    <t>EUR3X15F=</t>
  </si>
  <si>
    <t>EUR4X10F=</t>
  </si>
  <si>
    <t>EUR5X11F=</t>
  </si>
  <si>
    <t>EUR6X12F=</t>
  </si>
  <si>
    <t>EUR9X15F=</t>
  </si>
  <si>
    <t>EUR12X18F=</t>
  </si>
  <si>
    <t>EUR18X24F=</t>
  </si>
  <si>
    <t>EUR6X18F=</t>
  </si>
  <si>
    <t>EUR12X24F=</t>
  </si>
  <si>
    <t>EURIBORSWD=</t>
  </si>
  <si>
    <t>EURIBOR1MD=</t>
  </si>
  <si>
    <t>EURIBOR3MD=</t>
  </si>
  <si>
    <t>EURIBOR6MD=</t>
  </si>
  <si>
    <t>EURIBOR1YD=</t>
  </si>
  <si>
    <t>EONIA=</t>
  </si>
  <si>
    <t>NOWA=</t>
  </si>
  <si>
    <t>Tenor</t>
  </si>
  <si>
    <t>USDLIBOR=</t>
  </si>
  <si>
    <t>USD1YFSR=</t>
  </si>
  <si>
    <t>USDSWFSR=</t>
  </si>
  <si>
    <t>USD1MFSR=</t>
  </si>
  <si>
    <t>USD2MFSR=</t>
  </si>
  <si>
    <t>USD6MFSR=</t>
  </si>
  <si>
    <t>USD1X4F=</t>
  </si>
  <si>
    <t>USD2X5F=</t>
  </si>
  <si>
    <t>USD4X7F=</t>
  </si>
  <si>
    <t>USD5X8F=</t>
  </si>
  <si>
    <t>USD7X10F=</t>
  </si>
  <si>
    <t>USD8X11F=</t>
  </si>
  <si>
    <t>USD1X7F=</t>
  </si>
  <si>
    <t>USD2X8F=</t>
  </si>
  <si>
    <t>USD3X9F=</t>
  </si>
  <si>
    <t>USD4X10F=</t>
  </si>
  <si>
    <t>USD5X11F=</t>
  </si>
  <si>
    <t>USD6X12F=</t>
  </si>
  <si>
    <t>USD9X15F=</t>
  </si>
  <si>
    <t>USD12X18F=</t>
  </si>
  <si>
    <t>USD18X24F=</t>
  </si>
  <si>
    <t>GBPONFSR=</t>
  </si>
  <si>
    <t>GBPSWFSR=</t>
  </si>
  <si>
    <t>GBP1MFSR=</t>
  </si>
  <si>
    <t>GBP2MFSR=</t>
  </si>
  <si>
    <t>GBP3MFSR=</t>
  </si>
  <si>
    <t>GBP6MFSR=</t>
  </si>
  <si>
    <t>GBP1YFSR=</t>
  </si>
  <si>
    <t>GBP1X4F=</t>
  </si>
  <si>
    <t>GBP2X5F=</t>
  </si>
  <si>
    <t>GBP3X6F=</t>
  </si>
  <si>
    <t>GBP4X7F=</t>
  </si>
  <si>
    <t>GBP5X8F=</t>
  </si>
  <si>
    <t>GBP6X9F=</t>
  </si>
  <si>
    <t>GBP7X10F=</t>
  </si>
  <si>
    <t>GBP8X11F=</t>
  </si>
  <si>
    <t>GBP9X12F=</t>
  </si>
  <si>
    <t>GBP1X7F=</t>
  </si>
  <si>
    <t>GBP2X8F=</t>
  </si>
  <si>
    <t>GBP3X9F=</t>
  </si>
  <si>
    <t>GBP4X10F=</t>
  </si>
  <si>
    <t>GBP5X11F=</t>
  </si>
  <si>
    <t>GBP6X12F=</t>
  </si>
  <si>
    <t>GBP12X18F=</t>
  </si>
  <si>
    <t>GBP8X14F=</t>
  </si>
  <si>
    <t>GBPSB6L1Y=</t>
  </si>
  <si>
    <t>GBPSB6L2Y=</t>
  </si>
  <si>
    <t>GBPSB6L3Y=</t>
  </si>
  <si>
    <t>GBPSB6L4Y=</t>
  </si>
  <si>
    <t>GBPSB6L5Y=</t>
  </si>
  <si>
    <t>GBPSB6L6Y=</t>
  </si>
  <si>
    <t>GBPSB6L7Y=</t>
  </si>
  <si>
    <t>GBPSB6L8Y=</t>
  </si>
  <si>
    <t>GBPSB6L9Y=</t>
  </si>
  <si>
    <t>GBPSB6L10Y=</t>
  </si>
  <si>
    <t>GBPSB6L12Y=</t>
  </si>
  <si>
    <t>GBPSB6L15Y=</t>
  </si>
  <si>
    <t>GBPSB6L20Y=</t>
  </si>
  <si>
    <t>GBPSB6L25Y=</t>
  </si>
  <si>
    <t>GBPSB6L30Y=</t>
  </si>
  <si>
    <t>GBPSB6L40Y=</t>
  </si>
  <si>
    <t>GBPSB6L50Y=</t>
  </si>
  <si>
    <t>ACT/365</t>
  </si>
  <si>
    <t>ACT/360</t>
  </si>
  <si>
    <t xml:space="preserve">
</t>
  </si>
  <si>
    <t>EURIRS/EUR1MIRS/EUR3MIRS</t>
  </si>
  <si>
    <t>EURAM1E2M=</t>
  </si>
  <si>
    <t>EURAM1E3M=</t>
  </si>
  <si>
    <t>EURAM1E4M=</t>
  </si>
  <si>
    <t>EURAM1E5M=</t>
  </si>
  <si>
    <t>EURAM1E6M=</t>
  </si>
  <si>
    <t>EURAM1E7M=</t>
  </si>
  <si>
    <t>EURAM1E8M=</t>
  </si>
  <si>
    <t>EURAM1E9M=</t>
  </si>
  <si>
    <t>EURAM1E1Y=</t>
  </si>
  <si>
    <t>SONIA?</t>
  </si>
  <si>
    <t>EURAB3E9M=</t>
  </si>
  <si>
    <t>EURAB3E1Y=</t>
  </si>
  <si>
    <t>EURAB3E18M=</t>
  </si>
  <si>
    <t>EURAB3E2Y=</t>
  </si>
  <si>
    <t>EURAB3E3Y=</t>
  </si>
  <si>
    <t>EURAB3E4Y=</t>
  </si>
  <si>
    <t>EURAB3E5Y=</t>
  </si>
  <si>
    <t>EURAB3E6Y=</t>
  </si>
  <si>
    <t>EURAB3E7Y=</t>
  </si>
  <si>
    <t>EURAB3E8Y=</t>
  </si>
  <si>
    <t>EURAB3E9Y=</t>
  </si>
  <si>
    <t>EURAB3E10Y=</t>
  </si>
  <si>
    <t>EURAB3E11Y=</t>
  </si>
  <si>
    <t>EURAB3E12Y=</t>
  </si>
  <si>
    <t>EURAB3E13Y=</t>
  </si>
  <si>
    <t>EURAB3E14Y=</t>
  </si>
  <si>
    <t>EURAB3E15Y=</t>
  </si>
  <si>
    <t>EURAB3E16Y=</t>
  </si>
  <si>
    <t>EURAB3E17Y=</t>
  </si>
  <si>
    <t>EURAB3E18Y=</t>
  </si>
  <si>
    <t>EURAB3E19Y=</t>
  </si>
  <si>
    <t>EURAB3E20Y=</t>
  </si>
  <si>
    <t>EURAB3E25Y=</t>
  </si>
  <si>
    <t>EURAB3E30Y=</t>
  </si>
  <si>
    <t>EURAB3E40Y=</t>
  </si>
  <si>
    <t>EURAB3E50Y=</t>
  </si>
  <si>
    <t>https://www.morton-fraser.com/knowledge-hub/problem-sonia-alternative-libor</t>
  </si>
  <si>
    <t>AB30/360-6MCIBOR</t>
  </si>
  <si>
    <t>DKK3F1=</t>
  </si>
  <si>
    <t>DKK3F2=</t>
  </si>
  <si>
    <t>DKK3F3=</t>
  </si>
  <si>
    <t>DKK3F4=</t>
  </si>
  <si>
    <t>DKK3F5=</t>
  </si>
  <si>
    <t>DKK3F6=</t>
  </si>
  <si>
    <t>DKK3F7=</t>
  </si>
  <si>
    <t>DKK3F8=</t>
  </si>
  <si>
    <t>DKK3F9=</t>
  </si>
  <si>
    <t>DKK3F10=</t>
  </si>
  <si>
    <t>DKK6F1=</t>
  </si>
  <si>
    <t>DKK6F2=</t>
  </si>
  <si>
    <t>DKK6F3=</t>
  </si>
  <si>
    <t>DKK6F4=</t>
  </si>
  <si>
    <t>DKK6F5=</t>
  </si>
  <si>
    <t>DKK6F6=</t>
  </si>
  <si>
    <t>DKKTNS</t>
  </si>
  <si>
    <t>DKKAMTNC1M=</t>
  </si>
  <si>
    <t>DKKAMTNC2M=</t>
  </si>
  <si>
    <t>DKKAMTNC3M=</t>
  </si>
  <si>
    <t>DKKAMTNC6M=</t>
  </si>
  <si>
    <t>DKKAMTNC9M=</t>
  </si>
  <si>
    <t>DKKAMTNC1Y=</t>
  </si>
  <si>
    <t>DKKAMTNC2Y=</t>
  </si>
  <si>
    <t>DKKAMTNC3Y=</t>
  </si>
  <si>
    <t>DKKAMTNC4Y=</t>
  </si>
  <si>
    <t>DKKAMTNC5Y=</t>
  </si>
  <si>
    <t>CIDKKSWD=</t>
  </si>
  <si>
    <t>CIDKK2WD=</t>
  </si>
  <si>
    <t>CIDKK1MD=</t>
  </si>
  <si>
    <t>CIDKK2MD=</t>
  </si>
  <si>
    <t>CIDKK3MD=</t>
  </si>
  <si>
    <t>CIDKK6MD=</t>
  </si>
  <si>
    <t>CIDKK9MD=</t>
  </si>
  <si>
    <t>CIDKK1YD=</t>
  </si>
  <si>
    <t>30/360</t>
  </si>
  <si>
    <t>NOWA: ACT/ACT</t>
  </si>
  <si>
    <t>1.25Y</t>
  </si>
  <si>
    <t>1.75Y</t>
  </si>
  <si>
    <t>Excl. CDIO</t>
  </si>
  <si>
    <t>From</t>
  </si>
  <si>
    <t>Close</t>
  </si>
  <si>
    <t>SEKAMTNS1M=</t>
  </si>
  <si>
    <t>History Start</t>
  </si>
  <si>
    <t>STISEK1WDFI=</t>
  </si>
  <si>
    <t>EURIBOR1WD=</t>
  </si>
  <si>
    <t>MONEY</t>
  </si>
  <si>
    <t>https://www.euribor-rates.eu/en/what-is-euribor/</t>
  </si>
  <si>
    <t>EURIBOR hade fram till 2013 15 olika räntor, numer 5. Vad ska vi räkna med? Går de tidigare att hitta? De kommandon som Reuters refererar till verkar ej existera.</t>
  </si>
  <si>
    <t>EURIBOR publicerades först 30 dec 1998 men queryn säger att data finns t.o.m. aug 1990? Tolkar vi fel eller vad gäller för startdatum?</t>
  </si>
  <si>
    <t>€STR från 2 oct 2019 och EONIA innan dess? EONIA är numer lika med $STR + 8.5bp</t>
  </si>
  <si>
    <t>Finns NOK-OISer, och i så fall var?</t>
  </si>
  <si>
    <t>Visst väljer vi EURIBOR över EUR Libor eftersom den andra enbart är begränsat använd?</t>
  </si>
  <si>
    <t>Helper</t>
  </si>
  <si>
    <t>Fwd Start Date</t>
  </si>
  <si>
    <t>OINOKSWD=</t>
  </si>
  <si>
    <t>OINOK1MD=</t>
  </si>
  <si>
    <t>OINOK2MD=</t>
  </si>
  <si>
    <t>OINOK6MD=</t>
  </si>
  <si>
    <t>OINOK3MD=</t>
  </si>
  <si>
    <t>Ska NOWA inkluderas?</t>
  </si>
  <si>
    <t>Skippa SOFR?</t>
  </si>
  <si>
    <t>Tenors</t>
  </si>
  <si>
    <t>Helpful Commands</t>
  </si>
  <si>
    <t>IRS-Analytics</t>
  </si>
  <si>
    <t>Money Guide</t>
  </si>
  <si>
    <t>META &amp; RIC</t>
  </si>
  <si>
    <t>MONEY/BKGDINFO1</t>
  </si>
  <si>
    <t>KONTROLLERA MOT TPPE29</t>
  </si>
  <si>
    <t>Återstår att hitta resterande DCCs</t>
  </si>
  <si>
    <t>OIBOR=</t>
  </si>
  <si>
    <t>CIBOR=</t>
  </si>
  <si>
    <t>GBPLIBOR=</t>
  </si>
  <si>
    <t>EURIBOR=/EURLIBOR=</t>
  </si>
  <si>
    <t>14M</t>
  </si>
  <si>
    <t>Ska vi enbart ha instrument för riskfria samt 3M-tenoren, likt i CDIOn, eller samtliga tenorer? Instrument som ej användes i CDIOn är markerade med "Excl. CDIO" till vänster.</t>
  </si>
  <si>
    <t>Ska vi till skillnad mot i CDIOn även ta med t.ex. FRAs med överlappande tidsperioder? T.ex. 1X4, 2X5.</t>
  </si>
  <si>
    <t>Vad räknas som maturity för t.ex. 6F1 eller 6#1? 3+6Mån = 9Mån?</t>
  </si>
  <si>
    <t>Noterbart är att vi i CDIOn använde ICAPs OISer vilket inte görs nu, ger kortare löptid på de längsta.</t>
  </si>
  <si>
    <t>Generella frågor</t>
  </si>
  <si>
    <t>SEKAMTNS2M=</t>
  </si>
  <si>
    <t>SEKAMTNS3M=</t>
  </si>
  <si>
    <t>SEKAMTNS6M=</t>
  </si>
  <si>
    <t>SEKAMTNS9M=</t>
  </si>
  <si>
    <t>SEKAMTNS1Y=</t>
  </si>
  <si>
    <t>SEKAMTNS2Y=</t>
  </si>
  <si>
    <t>SEKAMTNS3Y=</t>
  </si>
  <si>
    <t>SEKAMTNS4Y=</t>
  </si>
  <si>
    <t>SEKAMTNS5Y=</t>
  </si>
  <si>
    <t>SEKAMTNS6Y=</t>
  </si>
  <si>
    <t>SEKAMTNS7Y=</t>
  </si>
  <si>
    <t>SEKAMTNS8Y=</t>
  </si>
  <si>
    <t>SEKAMTNS9Y=</t>
  </si>
  <si>
    <t>SEKAMTNS10Y=</t>
  </si>
  <si>
    <t>SEKAMTNS12Y=</t>
  </si>
  <si>
    <t>SEKAMTNS15Y=</t>
  </si>
  <si>
    <t>SEKAMTNS20Y=</t>
  </si>
  <si>
    <t>SEKAMTNS25Y=</t>
  </si>
  <si>
    <t>SEKAMTNS30Y=</t>
  </si>
  <si>
    <t>SEKAB3S1Y=</t>
  </si>
  <si>
    <t>SEKAB3S2Y=</t>
  </si>
  <si>
    <t>SEKAB3S3Y=</t>
  </si>
  <si>
    <t>SEKAB3S4Y=</t>
  </si>
  <si>
    <t>SEKAB3S5Y=</t>
  </si>
  <si>
    <t>SEKAB3S6Y=</t>
  </si>
  <si>
    <t>SEKAB3S7Y=</t>
  </si>
  <si>
    <t>SEKAB3S8Y=</t>
  </si>
  <si>
    <t>SEKAB3S9Y=</t>
  </si>
  <si>
    <t>SEKAB3S10Y=</t>
  </si>
  <si>
    <t>SEKAB3S12Y=</t>
  </si>
  <si>
    <t>SEKAB3S15Y=</t>
  </si>
  <si>
    <t>SEKAB3S20Y=</t>
  </si>
  <si>
    <t>SEKAB3S30Y=</t>
  </si>
  <si>
    <t>USD1MOIS=</t>
  </si>
  <si>
    <t>USD2MOIS=</t>
  </si>
  <si>
    <t>USD3MOIS=</t>
  </si>
  <si>
    <t>USD4MOIS=</t>
  </si>
  <si>
    <t>USD5MOIS=</t>
  </si>
  <si>
    <t>USD6MOIS=</t>
  </si>
  <si>
    <t>USD7MOIS=</t>
  </si>
  <si>
    <t>USD8MOIS=</t>
  </si>
  <si>
    <t>USD9MOIS=</t>
  </si>
  <si>
    <t>USD10MOIS=</t>
  </si>
  <si>
    <t>USD11MOIS=</t>
  </si>
  <si>
    <t>USD1YOIS=</t>
  </si>
  <si>
    <t>USD2YOIS=</t>
  </si>
  <si>
    <t>USDAM3L1Y=</t>
  </si>
  <si>
    <t>USDAM3L2Y=</t>
  </si>
  <si>
    <t>USDAM3L3Y=</t>
  </si>
  <si>
    <t>USDAM3L4Y=</t>
  </si>
  <si>
    <t>USDAM3L5Y=</t>
  </si>
  <si>
    <t>USDAM3L6Y=</t>
  </si>
  <si>
    <t>USDAM3L7Y=</t>
  </si>
  <si>
    <t>USDAM3L8Y=</t>
  </si>
  <si>
    <t>USDAM3L9Y=</t>
  </si>
  <si>
    <t>USDAM3L10Y=</t>
  </si>
  <si>
    <t>USDAM3L12Y=</t>
  </si>
  <si>
    <t>USDAM3L15Y=</t>
  </si>
  <si>
    <t>USDAM3L20Y=</t>
  </si>
  <si>
    <t>USDAM3L25Y=</t>
  </si>
  <si>
    <t>USDAM3L30Y=</t>
  </si>
  <si>
    <t>USDAM3L40Y=</t>
  </si>
  <si>
    <t>USDAM3L50Y=</t>
  </si>
  <si>
    <t>NOKAB3O1Y=</t>
  </si>
  <si>
    <t>NOKAB6O2Y=</t>
  </si>
  <si>
    <t>NOKAB6O3Y=</t>
  </si>
  <si>
    <t>NOKAB6O4Y=</t>
  </si>
  <si>
    <t>NOKAB6O5Y=</t>
  </si>
  <si>
    <t>NOKAB6O6Y=</t>
  </si>
  <si>
    <t>NOKAB6O7Y=</t>
  </si>
  <si>
    <t>NOKAB6O8Y=</t>
  </si>
  <si>
    <t>NOKAB6O9Y=</t>
  </si>
  <si>
    <t>NOKAB6O10Y=</t>
  </si>
  <si>
    <t>NOKAB6O15Y=</t>
  </si>
  <si>
    <t>EUREONSW=</t>
  </si>
  <si>
    <t>EUREON2W=</t>
  </si>
  <si>
    <t>EUREON3W=</t>
  </si>
  <si>
    <t>EUREON1M=</t>
  </si>
  <si>
    <t>EUREON2M=</t>
  </si>
  <si>
    <t>EUREON3M=</t>
  </si>
  <si>
    <t>EUREON4M=</t>
  </si>
  <si>
    <t>EUREON5M=</t>
  </si>
  <si>
    <t>EUREON6M=</t>
  </si>
  <si>
    <t>EUREON7M=</t>
  </si>
  <si>
    <t>EUREON8M=</t>
  </si>
  <si>
    <t>EUREON9M=</t>
  </si>
  <si>
    <t>EUREON10M=</t>
  </si>
  <si>
    <t>EUREON11M=</t>
  </si>
  <si>
    <t>EUREON1Y=</t>
  </si>
  <si>
    <t>EUREON15M=</t>
  </si>
  <si>
    <t>EUREON18M=</t>
  </si>
  <si>
    <t>EUREON21M=</t>
  </si>
  <si>
    <t>EUREON2Y=</t>
  </si>
  <si>
    <t>EUREON3Y=</t>
  </si>
  <si>
    <t>EUREON4Y=</t>
  </si>
  <si>
    <t>EUREON5Y=</t>
  </si>
  <si>
    <t>EUREON6Y=</t>
  </si>
  <si>
    <t>EUREON7Y=</t>
  </si>
  <si>
    <t>EUREON8Y=</t>
  </si>
  <si>
    <t>EUREON9Y=</t>
  </si>
  <si>
    <t>EUREON10Y=</t>
  </si>
  <si>
    <t>EUREON20Y=</t>
  </si>
  <si>
    <t>EUREON25Y=</t>
  </si>
  <si>
    <t>EUREON30Y=</t>
  </si>
  <si>
    <t>EURIBOR2WD=</t>
  </si>
  <si>
    <t>EURIBOR3WD=</t>
  </si>
  <si>
    <t>EURIBOR2MD=</t>
  </si>
  <si>
    <t>EURIBOR4MD=</t>
  </si>
  <si>
    <t>EURIBOR5MD=</t>
  </si>
  <si>
    <t>EURIBOR7MD=</t>
  </si>
  <si>
    <t>EURIBOR8MD=</t>
  </si>
  <si>
    <t>EURIBOR9MD=</t>
  </si>
  <si>
    <t>EURIBOR10MD=</t>
  </si>
  <si>
    <t>EURIBOR11MD=</t>
  </si>
  <si>
    <t>EURIBOR12MD=</t>
  </si>
  <si>
    <t>DKKAB6C1Y=</t>
  </si>
  <si>
    <t>DKKAB6C2Y=</t>
  </si>
  <si>
    <t>DKKAB6C3Y=</t>
  </si>
  <si>
    <t>DKKAB6C4Y=</t>
  </si>
  <si>
    <t>DKKAB6C5Y=</t>
  </si>
  <si>
    <t>DKKAB6C6Y=</t>
  </si>
  <si>
    <t>DKKAB6C7Y=</t>
  </si>
  <si>
    <t>DKKAB6C8Y=</t>
  </si>
  <si>
    <t>DKKAB6C9Y=</t>
  </si>
  <si>
    <t>DKKAB6C10Y=</t>
  </si>
  <si>
    <t>DKKAB6C12Y=</t>
  </si>
  <si>
    <t>DKKAB6C15Y=</t>
  </si>
  <si>
    <t>DKKAB6C20Y=</t>
  </si>
  <si>
    <t>DKKAB6C25Y=</t>
  </si>
  <si>
    <t>DKKAB6C30Y=</t>
  </si>
  <si>
    <t>GBPSWOIS=</t>
  </si>
  <si>
    <t>GBP2WOIS=</t>
  </si>
  <si>
    <t>GBP1MOIS=</t>
  </si>
  <si>
    <t>GBP2MOIS=</t>
  </si>
  <si>
    <t>GBP3MOIS=</t>
  </si>
  <si>
    <t>GBP4MOIS=</t>
  </si>
  <si>
    <t>GBP5MOIS=</t>
  </si>
  <si>
    <t>GBP6MOIS=</t>
  </si>
  <si>
    <t>GBP7MOIS=</t>
  </si>
  <si>
    <t>GBP8MOIS=</t>
  </si>
  <si>
    <t>GBP9MOIS=</t>
  </si>
  <si>
    <t>GBP10MOIS=</t>
  </si>
  <si>
    <t>GBP11MOIS=</t>
  </si>
  <si>
    <t>GBP1YOIS=</t>
  </si>
  <si>
    <t>GBP18MOIS=</t>
  </si>
  <si>
    <t>GBP2YOIS=</t>
  </si>
  <si>
    <t>GBP3YOIS=</t>
  </si>
  <si>
    <t>Mid/BA</t>
  </si>
  <si>
    <t>Day-Count</t>
  </si>
  <si>
    <t>Data History</t>
  </si>
  <si>
    <t>$E_e$</t>
  </si>
  <si>
    <t>$E_b$</t>
  </si>
  <si>
    <t>$F_e$</t>
  </si>
  <si>
    <t>$F_b$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</si>
</sst>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2" fillId="2" borderId="0" xfId="0" applyFont="1" applyFill="1" applyBorder="1"/>
    <xf numFmtId="0" fontId="2" fillId="2" borderId="0" xfId="0" applyFont="1" applyFill="1" applyBorder="1" applyAlignment="1"/>
    <xf numFmtId="0" fontId="2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3" fillId="3" borderId="0" xfId="0" applyFont="1" applyFill="1" applyBorder="1"/>
    <xf numFmtId="0" fontId="3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0" fontId="4" fillId="2" borderId="0" xfId="0" applyFont="1" applyFill="1" applyBorder="1"/>
    <xf numFmtId="0" fontId="0" fillId="3" borderId="0" xfId="0" applyFill="1" applyBorder="1"/>
    <xf numFmtId="0" fontId="4" fillId="2" borderId="1" xfId="0" applyFont="1" applyFill="1" applyBorder="1"/>
    <xf numFmtId="0" fontId="0" fillId="3" borderId="1" xfId="0" applyFill="1" applyBorder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6" fillId="0" borderId="0" xfId="1"/>
    <xf numFmtId="0" fontId="9" fillId="0" borderId="0" xfId="0" applyFont="1"/>
    <xf numFmtId="14" fontId="0" fillId="0" borderId="0" xfId="0" applyNumberFormat="1"/>
    <xf numFmtId="0" fontId="3" fillId="4" borderId="0" xfId="0" applyFont="1" applyFill="1"/>
    <xf numFmtId="0" fontId="4" fillId="2" borderId="2" xfId="0" applyFont="1" applyFill="1" applyBorder="1"/>
    <xf numFmtId="0" fontId="0" fillId="0" borderId="2" xfId="0" applyBorder="1"/>
    <xf numFmtId="0" fontId="4" fillId="2" borderId="0" xfId="0" applyFont="1" applyFill="1" applyBorder="1" applyAlignment="1">
      <alignment wrapText="1"/>
    </xf>
    <xf numFmtId="0" fontId="0" fillId="0" borderId="0" xfId="0" quotePrefix="1"/>
    <xf numFmtId="0" fontId="0" fillId="0" borderId="0" xfId="0" applyAlignment="1">
      <alignment horizontal="left"/>
    </xf>
    <xf numFmtId="0" fontId="3" fillId="3" borderId="0" xfId="0" applyFont="1" applyFill="1" applyBorder="1" applyAlignment="1"/>
    <xf numFmtId="0" fontId="0" fillId="0" borderId="0" xfId="0" applyAlignment="1"/>
    <xf numFmtId="0" fontId="0" fillId="3" borderId="0" xfId="0" applyFill="1" applyBorder="1" applyAlignment="1">
      <alignment horizontal="right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685800</xdr:colOff>
      <xdr:row>15</xdr:row>
      <xdr:rowOff>152400</xdr:rowOff>
    </xdr:from>
    <xdr:to>
      <xdr:col>5</xdr:col>
      <xdr:colOff>1286598</xdr:colOff>
      <xdr:row>60</xdr:row>
      <xdr:rowOff>77386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BB1388-A940-47A7-9144-8E0C9C94A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3067050"/>
          <a:ext cx="5182323" cy="8497486"/>
        </a:xfrm>
        <a:prstGeom prst="rect">
          <a:avLst/>
        </a:prstGeom>
      </xdr:spPr>
    </xdr:pic>
    <xdr:clientData/>
  </xdr:twoCellAnchor>
  <xdr:twoCellAnchor editAs="oneCell">
    <xdr:from>
      <xdr:col>7</xdr:col>
      <xdr:colOff>180975</xdr:colOff>
      <xdr:row>15</xdr:row>
      <xdr:rowOff>152400</xdr:rowOff>
    </xdr:from>
    <xdr:to>
      <xdr:col>15</xdr:col>
      <xdr:colOff>400776</xdr:colOff>
      <xdr:row>62</xdr:row>
      <xdr:rowOff>106018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EBCAFE-0552-4E5D-9DCD-48C9AF814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3067050"/>
          <a:ext cx="5201376" cy="89071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186018</xdr:colOff>
      <xdr:row>3</xdr:row>
      <xdr:rowOff>112619</xdr:rowOff>
    </xdr:from>
    <xdr:to>
      <xdr:col>31</xdr:col>
      <xdr:colOff>592018</xdr:colOff>
      <xdr:row>29</xdr:row>
      <xdr:rowOff>132363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C1BF86-AB1F-4A02-9D9E-6BC040A37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9577" y="684119"/>
          <a:ext cx="6457177" cy="4972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238125</xdr:colOff>
      <xdr:row>2</xdr:row>
      <xdr:rowOff>66675</xdr:rowOff>
    </xdr:from>
    <xdr:to>
      <xdr:col>31</xdr:col>
      <xdr:colOff>903</xdr:colOff>
      <xdr:row>28</xdr:row>
      <xdr:rowOff>95945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6BF91F-4518-492B-B09B-C6BBF8494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82400" y="447675"/>
          <a:ext cx="6468378" cy="49822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66675</xdr:colOff>
      <xdr:row>2</xdr:row>
      <xdr:rowOff>180975</xdr:rowOff>
    </xdr:from>
    <xdr:to>
      <xdr:col>32</xdr:col>
      <xdr:colOff>48529</xdr:colOff>
      <xdr:row>33</xdr:row>
      <xdr:rowOff>10325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EACA83-4DA2-4767-B64B-BE3A5C0D8F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39600" y="561975"/>
          <a:ext cx="6477904" cy="5734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190500</xdr:colOff>
      <xdr:row>2</xdr:row>
      <xdr:rowOff>104775</xdr:rowOff>
    </xdr:from>
    <xdr:to>
      <xdr:col>29</xdr:col>
      <xdr:colOff>448565</xdr:colOff>
      <xdr:row>38</xdr:row>
      <xdr:rowOff>77153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DFA197-3E84-47AB-8D6E-5104C2DCB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2900" y="485775"/>
          <a:ext cx="6373115" cy="6830378"/>
        </a:xfrm>
        <a:prstGeom prst="rect">
          <a:avLst/>
        </a:prstGeom>
      </xdr:spPr>
    </xdr:pic>
    <xdr:clientData/>
  </xdr:twoCellAnchor>
  <xdr:twoCellAnchor editAs="oneCell">
    <xdr:from>
      <xdr:col>20</xdr:col>
      <xdr:colOff>166008</xdr:colOff>
      <xdr:row>38</xdr:row>
      <xdr:rowOff>155121</xdr:rowOff>
    </xdr:from>
    <xdr:to>
      <xdr:col>27</xdr:col>
      <xdr:colOff>389883</xdr:colOff>
      <xdr:row>59</xdr:row>
      <xdr:rowOff>165206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FBCE8A-D343-49F6-9830-6E09F18DD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48408" y="7394121"/>
          <a:ext cx="5119725" cy="40105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</xdr:colOff>
      <xdr:row>1</xdr:row>
      <xdr:rowOff>78442</xdr:rowOff>
    </xdr:from>
    <xdr:to>
      <xdr:col>31</xdr:col>
      <xdr:colOff>458116</xdr:colOff>
      <xdr:row>24</xdr:row>
      <xdr:rowOff>98106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DBA599-146C-4116-8071-49837D6B5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29883" y="268942"/>
          <a:ext cx="6509291" cy="44011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381561</xdr:colOff>
      <xdr:row>3</xdr:row>
      <xdr:rowOff>22410</xdr:rowOff>
    </xdr:from>
    <xdr:to>
      <xdr:col>31</xdr:col>
      <xdr:colOff>148821</xdr:colOff>
      <xdr:row>29</xdr:row>
      <xdr:rowOff>185049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B5F3EB-361F-4261-8D9E-9C84ED29C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21061" y="593910"/>
          <a:ext cx="6423554" cy="51156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uribor-rates.eu/en/what-is-euribor/" TargetMode="External"/><Relationship Id="rId1" Type="http://schemas.openxmlformats.org/officeDocument/2006/relationships/hyperlink" Target="https://www.morton-fraser.com/knowledge-hub/problem-sonia-alternative-libor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51563-0812-4B86-AF79-B6CBA2FA2AD9}">
  <sheetPr>
    <tabColor rgb="FFC00000"/>
  </sheetPr>
  <dimension ref="B2:D30"/>
  <sheetViews>
    <sheetView workbookViewId="0">
      <selection activeCell="B2" sqref="B2"/>
    </sheetView>
  </sheetViews>
  <sheetFormatPr defaultRowHeight="15" x14ac:dyDescent="0.25"/>
  <cols>
    <col min="2" max="2" width="63.7109375" customWidth="1"/>
  </cols>
  <sheetData>
    <row r="2" spans="2:4" ht="15.75" x14ac:dyDescent="0.25">
      <c r="B2" s="8" t="s">
        <v>422</v>
      </c>
      <c r="C2" s="8"/>
      <c r="D2" s="8"/>
    </row>
    <row r="3" spans="2:4" ht="45" x14ac:dyDescent="0.25">
      <c r="B3" s="13" t="s">
        <v>418</v>
      </c>
    </row>
    <row r="4" spans="2:4" ht="30" x14ac:dyDescent="0.25">
      <c r="B4" s="13" t="s">
        <v>419</v>
      </c>
    </row>
    <row r="5" spans="2:4" x14ac:dyDescent="0.25">
      <c r="B5" s="13" t="s">
        <v>420</v>
      </c>
    </row>
    <row r="6" spans="2:4" x14ac:dyDescent="0.25">
      <c r="B6" s="13"/>
    </row>
    <row r="7" spans="2:4" ht="15.75" x14ac:dyDescent="0.25">
      <c r="B7" s="20" t="s">
        <v>72</v>
      </c>
      <c r="C7" s="8"/>
    </row>
    <row r="8" spans="2:4" x14ac:dyDescent="0.25">
      <c r="B8" s="13"/>
    </row>
    <row r="9" spans="2:4" x14ac:dyDescent="0.25">
      <c r="B9" s="13"/>
    </row>
    <row r="10" spans="2:4" x14ac:dyDescent="0.25">
      <c r="B10" s="13"/>
    </row>
    <row r="11" spans="2:4" ht="15.75" x14ac:dyDescent="0.25">
      <c r="B11" s="20" t="s">
        <v>71</v>
      </c>
      <c r="C11" s="8"/>
    </row>
    <row r="12" spans="2:4" x14ac:dyDescent="0.25">
      <c r="B12" s="13" t="s">
        <v>404</v>
      </c>
    </row>
    <row r="13" spans="2:4" ht="30" x14ac:dyDescent="0.25">
      <c r="B13" s="13" t="s">
        <v>421</v>
      </c>
    </row>
    <row r="14" spans="2:4" x14ac:dyDescent="0.25">
      <c r="B14" s="13"/>
    </row>
    <row r="15" spans="2:4" ht="15.75" x14ac:dyDescent="0.25">
      <c r="B15" s="20" t="s">
        <v>73</v>
      </c>
      <c r="C15" s="8"/>
    </row>
    <row r="16" spans="2:4" x14ac:dyDescent="0.25">
      <c r="B16" s="13" t="s">
        <v>394</v>
      </c>
    </row>
    <row r="17" spans="2:3" x14ac:dyDescent="0.25">
      <c r="B17" s="13" t="s">
        <v>403</v>
      </c>
    </row>
    <row r="18" spans="2:3" x14ac:dyDescent="0.25">
      <c r="B18" s="13"/>
    </row>
    <row r="19" spans="2:3" ht="15.75" x14ac:dyDescent="0.25">
      <c r="B19" s="20" t="s">
        <v>67</v>
      </c>
      <c r="C19" s="8"/>
    </row>
    <row r="20" spans="2:3" ht="30" x14ac:dyDescent="0.25">
      <c r="B20" s="13" t="s">
        <v>393</v>
      </c>
    </row>
    <row r="21" spans="2:3" ht="45" x14ac:dyDescent="0.25">
      <c r="B21" s="13" t="s">
        <v>391</v>
      </c>
    </row>
    <row r="22" spans="2:3" ht="30" x14ac:dyDescent="0.25">
      <c r="B22" s="13" t="s">
        <v>392</v>
      </c>
      <c r="C22" s="14" t="s">
        <v>390</v>
      </c>
    </row>
    <row r="23" spans="2:3" ht="30" x14ac:dyDescent="0.25">
      <c r="B23" s="13" t="s">
        <v>395</v>
      </c>
    </row>
    <row r="24" spans="2:3" x14ac:dyDescent="0.25">
      <c r="B24" s="13"/>
    </row>
    <row r="25" spans="2:3" ht="15.75" x14ac:dyDescent="0.25">
      <c r="B25" s="20" t="s">
        <v>53</v>
      </c>
      <c r="C25" s="8"/>
    </row>
    <row r="26" spans="2:3" x14ac:dyDescent="0.25">
      <c r="B26" s="13"/>
    </row>
    <row r="27" spans="2:3" x14ac:dyDescent="0.25">
      <c r="B27" s="13"/>
    </row>
    <row r="28" spans="2:3" x14ac:dyDescent="0.25">
      <c r="B28" s="13"/>
    </row>
    <row r="29" spans="2:3" ht="15.75" x14ac:dyDescent="0.25">
      <c r="B29" s="20" t="s">
        <v>68</v>
      </c>
      <c r="C29" s="8"/>
    </row>
    <row r="30" spans="2:3" x14ac:dyDescent="0.25">
      <c r="B30" s="13" t="s">
        <v>314</v>
      </c>
      <c r="C30" s="14" t="s">
        <v>341</v>
      </c>
    </row>
  </sheetData>
  <hyperlinks>
    <hyperlink ref="C30" r:id="rId1" xr:uid="{BC39192B-72B1-425A-9C7F-68615E181A02}"/>
    <hyperlink ref="C22" r:id="rId2" xr:uid="{51711F2E-8D4A-4688-BFDE-A9024211058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1534C-858A-4D3E-8B03-FA04F31E270E}">
  <sheetPr>
    <tabColor theme="7"/>
  </sheetPr>
  <dimension ref="B2:H10"/>
  <sheetViews>
    <sheetView workbookViewId="0">
      <selection activeCell="K12" sqref="K12"/>
    </sheetView>
  </sheetViews>
  <sheetFormatPr defaultRowHeight="15" x14ac:dyDescent="0.25"/>
  <sheetData>
    <row r="2" spans="2:8" ht="15.75" x14ac:dyDescent="0.25">
      <c r="C2" s="8" t="s">
        <v>72</v>
      </c>
      <c r="D2" s="8" t="s">
        <v>71</v>
      </c>
      <c r="E2" s="8" t="s">
        <v>73</v>
      </c>
      <c r="F2" s="8" t="s">
        <v>67</v>
      </c>
      <c r="G2" s="18" t="s">
        <v>53</v>
      </c>
      <c r="H2" s="8" t="s">
        <v>68</v>
      </c>
    </row>
    <row r="3" spans="2:8" ht="15.75" x14ac:dyDescent="0.25">
      <c r="B3" s="8" t="s">
        <v>1</v>
      </c>
      <c r="C3" t="s">
        <v>302</v>
      </c>
      <c r="D3" t="s">
        <v>302</v>
      </c>
      <c r="G3" s="19"/>
    </row>
    <row r="4" spans="2:8" ht="15.75" x14ac:dyDescent="0.25">
      <c r="B4" s="8" t="s">
        <v>2</v>
      </c>
      <c r="C4" t="s">
        <v>302</v>
      </c>
      <c r="D4" t="s">
        <v>302</v>
      </c>
      <c r="E4" s="15" t="s">
        <v>379</v>
      </c>
      <c r="F4" t="s">
        <v>302</v>
      </c>
      <c r="G4" s="19"/>
      <c r="H4" t="s">
        <v>301</v>
      </c>
    </row>
    <row r="5" spans="2:8" ht="15.75" x14ac:dyDescent="0.25">
      <c r="B5" s="8" t="s">
        <v>33</v>
      </c>
      <c r="C5" t="s">
        <v>302</v>
      </c>
      <c r="D5" t="s">
        <v>302</v>
      </c>
      <c r="G5" s="19"/>
    </row>
    <row r="6" spans="2:8" ht="15.75" x14ac:dyDescent="0.25">
      <c r="B6" s="8" t="s">
        <v>3</v>
      </c>
      <c r="C6" t="s">
        <v>378</v>
      </c>
      <c r="D6" t="s">
        <v>378</v>
      </c>
      <c r="G6" s="19" t="s">
        <v>342</v>
      </c>
    </row>
    <row r="8" spans="2:8" x14ac:dyDescent="0.25">
      <c r="C8" t="s">
        <v>411</v>
      </c>
    </row>
    <row r="10" spans="2:8" x14ac:dyDescent="0.25">
      <c r="C10" t="s">
        <v>412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42B10-AD6D-4DB0-8947-A02792C9F596}">
  <sheetPr>
    <tabColor theme="2" tint="-9.9978637043366805E-2"/>
  </sheetPr>
  <dimension ref="B2:C8"/>
  <sheetViews>
    <sheetView workbookViewId="0">
      <selection activeCell="B3" sqref="B3:C3"/>
    </sheetView>
  </sheetViews>
  <sheetFormatPr defaultRowHeight="15" x14ac:dyDescent="0.25"/>
  <cols>
    <col min="2" max="2" width="12.7109375" bestFit="1" customWidth="1"/>
    <col min="3" max="3" width="10.5703125" bestFit="1" customWidth="1"/>
  </cols>
  <sheetData>
    <row r="2" spans="2:3" ht="15.75" x14ac:dyDescent="0.25">
      <c r="B2" s="8" t="s">
        <v>87</v>
      </c>
      <c r="C2" s="8" t="s">
        <v>88</v>
      </c>
    </row>
    <row r="3" spans="2:3" x14ac:dyDescent="0.25">
      <c r="B3" s="9" t="s">
        <v>72</v>
      </c>
      <c r="C3" s="9" t="s">
        <v>91</v>
      </c>
    </row>
    <row r="4" spans="2:3" x14ac:dyDescent="0.25">
      <c r="B4" s="9" t="s">
        <v>71</v>
      </c>
      <c r="C4" s="9" t="s">
        <v>90</v>
      </c>
    </row>
    <row r="5" spans="2:3" x14ac:dyDescent="0.25">
      <c r="B5" s="9" t="s">
        <v>73</v>
      </c>
      <c r="C5" s="9" t="s">
        <v>89</v>
      </c>
    </row>
    <row r="6" spans="2:3" x14ac:dyDescent="0.25">
      <c r="B6" s="9" t="s">
        <v>67</v>
      </c>
    </row>
    <row r="7" spans="2:3" x14ac:dyDescent="0.25">
      <c r="B7" s="9" t="s">
        <v>53</v>
      </c>
    </row>
    <row r="8" spans="2:3" x14ac:dyDescent="0.25">
      <c r="B8" s="9" t="s">
        <v>68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53582-02DE-4B66-9816-E053E21BAD78}">
  <sheetPr>
    <tabColor theme="7"/>
  </sheetPr>
  <dimension ref="B2:M55"/>
  <sheetViews>
    <sheetView tabSelected="1" workbookViewId="0">
      <selection activeCell="F7" sqref="F7"/>
    </sheetView>
  </sheetViews>
  <sheetFormatPr defaultRowHeight="15" x14ac:dyDescent="0.25"/>
  <cols>
    <col min="2" max="2" width="6.5703125" bestFit="1" customWidth="1"/>
    <col min="3" max="3" width="8" bestFit="1" customWidth="1"/>
    <col min="4" max="4" width="14.7109375" bestFit="1" customWidth="1"/>
    <col min="5" max="5" width="12" bestFit="1" customWidth="1"/>
    <col min="6" max="6" width="9" bestFit="1" customWidth="1"/>
    <col min="7" max="7" width="13.5703125" bestFit="1" customWidth="1"/>
    <col min="8" max="8" width="15.5703125" bestFit="1" customWidth="1"/>
    <col min="9" max="9" width="9" bestFit="1" customWidth="1"/>
    <col min="10" max="10" width="9.140625" bestFit="1" customWidth="1"/>
    <col min="11" max="11" width="8.85546875" bestFit="1" customWidth="1"/>
    <col min="12" max="12" width="9" bestFit="1" customWidth="1"/>
    <col min="13" max="13" width="10.85546875" bestFit="1" customWidth="1"/>
  </cols>
  <sheetData>
    <row r="2" spans="2:13" ht="15.75" x14ac:dyDescent="0.25">
      <c r="B2" s="8" t="s">
        <v>1</v>
      </c>
      <c r="C2" s="8" t="s">
        <v>55</v>
      </c>
      <c r="D2" s="8" t="s">
        <v>56</v>
      </c>
      <c r="E2" s="8" t="s">
        <v>0</v>
      </c>
      <c r="F2" s="8" t="s">
        <v>238</v>
      </c>
      <c r="G2" s="8" t="s">
        <v>571</v>
      </c>
      <c r="H2" s="8" t="s">
        <v>572</v>
      </c>
      <c r="I2" s="8" t="s">
        <v>573</v>
      </c>
      <c r="J2" s="8" t="s">
        <v>574</v>
      </c>
      <c r="K2" s="8" t="s">
        <v>575</v>
      </c>
      <c r="L2" s="8" t="s">
        <v>576</v>
      </c>
      <c r="M2" s="8" t="s">
        <v>570</v>
      </c>
    </row>
    <row r="3" spans="2:13" x14ac:dyDescent="0.25">
      <c r="C3" s="9" t="str">
        <f>INDEX(SEK!C$5:C$200,MATCH($D3,SEK!$D$5:$D$200,0))</f>
        <v>OIS</v>
      </c>
      <c r="D3" s="9" t="str">
        <f>SEK!D5</f>
        <v>SEKAMTNS1M=</v>
      </c>
      <c r="E3" s="25" t="str">
        <f>INDEX(SEK!B$5:B$200,MATCH($D3,SEK!$D$5:$D$200,0))</f>
        <v>1M</v>
      </c>
      <c r="F3" s="25">
        <f>INDEX(SEK!N$5:N$200,MATCH($D3,SEK!$D$5:$D$200,0))</f>
        <v>0</v>
      </c>
      <c r="G3" s="25"/>
      <c r="H3" s="25"/>
      <c r="I3" s="25">
        <f>INDEX(SEK!H$5:H$200,MATCH($D3,SEK!$D$5:$D$200,0))</f>
        <v>1</v>
      </c>
      <c r="J3" s="25">
        <f>INDEX(SEK!I$5:I$200,MATCH($D3,SEK!$D$5:$D$200,0))</f>
        <v>1</v>
      </c>
      <c r="K3" s="25">
        <f>INDEX(SEK!J$5:J$200,MATCH($D3,SEK!$D$5:$D$200,0))</f>
        <v>1</v>
      </c>
      <c r="L3" s="25">
        <f>INDEX(SEK!K$5:K$200,MATCH($D3,SEK!$D$5:$D$200,0))</f>
        <v>1</v>
      </c>
      <c r="M3" s="25" t="str">
        <f>INDEX(SEK!L$5:L$200,MATCH($D3,SEK!$D$5:$D$200,0))</f>
        <v>MID</v>
      </c>
    </row>
    <row r="4" spans="2:13" x14ac:dyDescent="0.25">
      <c r="C4" s="9" t="str">
        <f>INDEX(SEK!C$5:C$200,MATCH($D4,SEK!$D$5:$D$57,0))</f>
        <v>OIS</v>
      </c>
      <c r="D4" s="9" t="str">
        <f>SEK!D6</f>
        <v>SEKAMTNS2M=</v>
      </c>
      <c r="E4" s="25" t="str">
        <f>INDEX(SEK!B$5:B$200,MATCH($D4,SEK!$D$5:$D$200,0))</f>
        <v>2M</v>
      </c>
      <c r="F4" s="25">
        <f>INDEX(SEK!N$5:N$200,MATCH($D4,SEK!$D$5:$D$200,0))</f>
        <v>0</v>
      </c>
      <c r="G4" s="25"/>
      <c r="H4" s="25"/>
      <c r="I4" s="25">
        <f>INDEX(SEK!H$5:H$200,MATCH($D4,SEK!$D$5:$D$200,0))</f>
        <v>1</v>
      </c>
      <c r="J4" s="25">
        <f>INDEX(SEK!I$5:I$200,MATCH($D4,SEK!$D$5:$D$200,0))</f>
        <v>1</v>
      </c>
      <c r="K4" s="25">
        <f>INDEX(SEK!J$5:J$200,MATCH($D4,SEK!$D$5:$D$200,0))</f>
        <v>1</v>
      </c>
      <c r="L4" s="25">
        <f>INDEX(SEK!K$5:K$200,MATCH($D4,SEK!$D$5:$D$200,0))</f>
        <v>1</v>
      </c>
      <c r="M4" s="25" t="str">
        <f>INDEX(SEK!L$5:L$200,MATCH($D4,SEK!$D$5:$D$200,0))</f>
        <v>MID</v>
      </c>
    </row>
    <row r="5" spans="2:13" x14ac:dyDescent="0.25">
      <c r="C5" s="9" t="str">
        <f>INDEX(SEK!C$5:C$200,MATCH($D5,SEK!$D$5:$D$57,0))</f>
        <v>OIS</v>
      </c>
      <c r="D5" s="9" t="str">
        <f>SEK!D7</f>
        <v>SEKAMTNS3M=</v>
      </c>
      <c r="E5" s="25" t="str">
        <f>INDEX(SEK!B$5:B$200,MATCH($D5,SEK!$D$5:$D$200,0))</f>
        <v>3M</v>
      </c>
      <c r="F5" s="25">
        <f>INDEX(SEK!N$5:N$200,MATCH($D5,SEK!$D$5:$D$200,0))</f>
        <v>0</v>
      </c>
      <c r="G5" s="25"/>
      <c r="H5" s="25"/>
      <c r="I5" s="25">
        <f>INDEX(SEK!H$5:H$200,MATCH($D5,SEK!$D$5:$D$200,0))</f>
        <v>1</v>
      </c>
      <c r="J5" s="25">
        <f>INDEX(SEK!I$5:I$200,MATCH($D5,SEK!$D$5:$D$200,0))</f>
        <v>1</v>
      </c>
      <c r="K5" s="25">
        <f>INDEX(SEK!J$5:J$200,MATCH($D5,SEK!$D$5:$D$200,0))</f>
        <v>1</v>
      </c>
      <c r="L5" s="25">
        <f>INDEX(SEK!K$5:K$200,MATCH($D5,SEK!$D$5:$D$200,0))</f>
        <v>1</v>
      </c>
      <c r="M5" s="25" t="str">
        <f>INDEX(SEK!L$5:L$200,MATCH($D5,SEK!$D$5:$D$200,0))</f>
        <v>MID</v>
      </c>
    </row>
    <row r="6" spans="2:13" x14ac:dyDescent="0.25">
      <c r="C6" s="9" t="str">
        <f>INDEX(SEK!C$5:C$200,MATCH($D6,SEK!$D$5:$D$57,0))</f>
        <v>OIS</v>
      </c>
      <c r="D6" s="9" t="str">
        <f>SEK!D8</f>
        <v>SEKAMTNS6M=</v>
      </c>
      <c r="E6" s="25" t="str">
        <f>INDEX(SEK!B$5:B$200,MATCH($D6,SEK!$D$5:$D$200,0))</f>
        <v>6M</v>
      </c>
      <c r="F6" s="25">
        <f>INDEX(SEK!N$5:N$200,MATCH($D6,SEK!$D$5:$D$200,0))</f>
        <v>0</v>
      </c>
      <c r="G6" s="25"/>
      <c r="H6" s="25"/>
      <c r="I6" s="25">
        <f>INDEX(SEK!H$5:H$200,MATCH($D6,SEK!$D$5:$D$200,0))</f>
        <v>1</v>
      </c>
      <c r="J6" s="25">
        <f>INDEX(SEK!I$5:I$200,MATCH($D6,SEK!$D$5:$D$200,0))</f>
        <v>1</v>
      </c>
      <c r="K6" s="25">
        <f>INDEX(SEK!J$5:J$200,MATCH($D6,SEK!$D$5:$D$200,0))</f>
        <v>1</v>
      </c>
      <c r="L6" s="25">
        <f>INDEX(SEK!K$5:K$200,MATCH($D6,SEK!$D$5:$D$200,0))</f>
        <v>1</v>
      </c>
      <c r="M6" s="25" t="str">
        <f>INDEX(SEK!L$5:L$200,MATCH($D6,SEK!$D$5:$D$200,0))</f>
        <v>MID</v>
      </c>
    </row>
    <row r="7" spans="2:13" x14ac:dyDescent="0.25">
      <c r="C7" s="9" t="str">
        <f>INDEX(SEK!C$5:C$200,MATCH($D7,SEK!$D$5:$D$57,0))</f>
        <v>OIS</v>
      </c>
      <c r="D7" s="9" t="str">
        <f>SEK!D9</f>
        <v>SEKAMTNS9M=</v>
      </c>
      <c r="E7" s="25" t="str">
        <f>INDEX(SEK!B$5:B$200,MATCH($D7,SEK!$D$5:$D$200,0))</f>
        <v>9M</v>
      </c>
      <c r="F7" s="25">
        <f>INDEX(SEK!N$5:N$200,MATCH($D7,SEK!$D$5:$D$200,0))</f>
        <v>0</v>
      </c>
      <c r="G7" s="25"/>
      <c r="H7" s="25"/>
      <c r="I7" s="25">
        <f>INDEX(SEK!H$5:H$200,MATCH($D7,SEK!$D$5:$D$200,0))</f>
        <v>1</v>
      </c>
      <c r="J7" s="25">
        <f>INDEX(SEK!I$5:I$200,MATCH($D7,SEK!$D$5:$D$200,0))</f>
        <v>1</v>
      </c>
      <c r="K7" s="25">
        <f>INDEX(SEK!J$5:J$200,MATCH($D7,SEK!$D$5:$D$200,0))</f>
        <v>1</v>
      </c>
      <c r="L7" s="25">
        <f>INDEX(SEK!K$5:K$200,MATCH($D7,SEK!$D$5:$D$200,0))</f>
        <v>1</v>
      </c>
      <c r="M7" s="25" t="str">
        <f>INDEX(SEK!L$5:L$200,MATCH($D7,SEK!$D$5:$D$200,0))</f>
        <v>MID</v>
      </c>
    </row>
    <row r="8" spans="2:13" x14ac:dyDescent="0.25">
      <c r="C8" s="9" t="str">
        <f>INDEX(SEK!C$5:C$200,MATCH($D8,SEK!$D$5:$D$57,0))</f>
        <v>OIS</v>
      </c>
      <c r="D8" s="9" t="str">
        <f>SEK!D10</f>
        <v>SEKAMTNS1Y=</v>
      </c>
      <c r="E8" s="25" t="str">
        <f>INDEX(SEK!B$5:B$200,MATCH($D8,SEK!$D$5:$D$200,0))</f>
        <v>1Y</v>
      </c>
      <c r="F8" s="25">
        <f>INDEX(SEK!N$5:N$200,MATCH($D8,SEK!$D$5:$D$200,0))</f>
        <v>0</v>
      </c>
      <c r="G8" s="25"/>
      <c r="H8" s="25"/>
      <c r="I8" s="25">
        <f>INDEX(SEK!H$5:H$200,MATCH($D8,SEK!$D$5:$D$200,0))</f>
        <v>1</v>
      </c>
      <c r="J8" s="25">
        <f>INDEX(SEK!I$5:I$200,MATCH($D8,SEK!$D$5:$D$200,0))</f>
        <v>1</v>
      </c>
      <c r="K8" s="25">
        <f>INDEX(SEK!J$5:J$200,MATCH($D8,SEK!$D$5:$D$200,0))</f>
        <v>1</v>
      </c>
      <c r="L8" s="25">
        <f>INDEX(SEK!K$5:K$200,MATCH($D8,SEK!$D$5:$D$200,0))</f>
        <v>1</v>
      </c>
      <c r="M8" s="25" t="str">
        <f>INDEX(SEK!L$5:L$200,MATCH($D8,SEK!$D$5:$D$200,0))</f>
        <v>MID</v>
      </c>
    </row>
    <row r="9" spans="2:13" x14ac:dyDescent="0.25">
      <c r="C9" s="9" t="str">
        <f>INDEX(SEK!C$5:C$200,MATCH($D9,SEK!$D$5:$D$57,0))</f>
        <v>OIS</v>
      </c>
      <c r="D9" s="9" t="str">
        <f>SEK!D11</f>
        <v>SEKAMTNS2Y=</v>
      </c>
      <c r="E9" s="25" t="str">
        <f>INDEX(SEK!B$5:B$200,MATCH($D9,SEK!$D$5:$D$200,0))</f>
        <v>2Y</v>
      </c>
      <c r="F9" s="25">
        <f>INDEX(SEK!N$5:N$200,MATCH($D9,SEK!$D$5:$D$200,0))</f>
        <v>0</v>
      </c>
      <c r="G9" s="25"/>
      <c r="H9" s="25"/>
      <c r="I9" s="25">
        <f>INDEX(SEK!H$5:H$200,MATCH($D9,SEK!$D$5:$D$200,0))</f>
        <v>1</v>
      </c>
      <c r="J9" s="25">
        <f>INDEX(SEK!I$5:I$200,MATCH($D9,SEK!$D$5:$D$200,0))</f>
        <v>1</v>
      </c>
      <c r="K9" s="25">
        <f>INDEX(SEK!J$5:J$200,MATCH($D9,SEK!$D$5:$D$200,0))</f>
        <v>1</v>
      </c>
      <c r="L9" s="25">
        <f>INDEX(SEK!K$5:K$200,MATCH($D9,SEK!$D$5:$D$200,0))</f>
        <v>1</v>
      </c>
      <c r="M9" s="25" t="str">
        <f>INDEX(SEK!L$5:L$200,MATCH($D9,SEK!$D$5:$D$200,0))</f>
        <v>MID</v>
      </c>
    </row>
    <row r="10" spans="2:13" x14ac:dyDescent="0.25">
      <c r="C10" s="9" t="str">
        <f>INDEX(SEK!C$5:C$200,MATCH($D10,SEK!$D$5:$D$57,0))</f>
        <v>OIS</v>
      </c>
      <c r="D10" s="9" t="str">
        <f>SEK!D12</f>
        <v>SEKAMTNS3Y=</v>
      </c>
      <c r="E10" s="25" t="str">
        <f>INDEX(SEK!B$5:B$200,MATCH($D10,SEK!$D$5:$D$200,0))</f>
        <v>3Y</v>
      </c>
      <c r="F10" s="25">
        <f>INDEX(SEK!N$5:N$200,MATCH($D10,SEK!$D$5:$D$200,0))</f>
        <v>0</v>
      </c>
      <c r="G10" s="25"/>
      <c r="H10" s="25"/>
      <c r="I10" s="25">
        <f>INDEX(SEK!H$5:H$200,MATCH($D10,SEK!$D$5:$D$200,0))</f>
        <v>1</v>
      </c>
      <c r="J10" s="25">
        <f>INDEX(SEK!I$5:I$200,MATCH($D10,SEK!$D$5:$D$200,0))</f>
        <v>1</v>
      </c>
      <c r="K10" s="25">
        <f>INDEX(SEK!J$5:J$200,MATCH($D10,SEK!$D$5:$D$200,0))</f>
        <v>1</v>
      </c>
      <c r="L10" s="25">
        <f>INDEX(SEK!K$5:K$200,MATCH($D10,SEK!$D$5:$D$200,0))</f>
        <v>1</v>
      </c>
      <c r="M10" s="25" t="str">
        <f>INDEX(SEK!L$5:L$200,MATCH($D10,SEK!$D$5:$D$200,0))</f>
        <v>MID</v>
      </c>
    </row>
    <row r="11" spans="2:13" x14ac:dyDescent="0.25">
      <c r="C11" s="9" t="str">
        <f>INDEX(SEK!C$5:C$200,MATCH($D11,SEK!$D$5:$D$57,0))</f>
        <v>OIS</v>
      </c>
      <c r="D11" s="9" t="str">
        <f>SEK!D13</f>
        <v>SEKAMTNS4Y=</v>
      </c>
      <c r="E11" s="25" t="str">
        <f>INDEX(SEK!B$5:B$200,MATCH($D11,SEK!$D$5:$D$200,0))</f>
        <v>4Y</v>
      </c>
      <c r="F11" s="25">
        <f>INDEX(SEK!N$5:N$200,MATCH($D11,SEK!$D$5:$D$200,0))</f>
        <v>0</v>
      </c>
      <c r="G11" s="25"/>
      <c r="H11" s="25"/>
      <c r="I11" s="25">
        <f>INDEX(SEK!H$5:H$200,MATCH($D11,SEK!$D$5:$D$200,0))</f>
        <v>1</v>
      </c>
      <c r="J11" s="25">
        <f>INDEX(SEK!I$5:I$200,MATCH($D11,SEK!$D$5:$D$200,0))</f>
        <v>1</v>
      </c>
      <c r="K11" s="25">
        <f>INDEX(SEK!J$5:J$200,MATCH($D11,SEK!$D$5:$D$200,0))</f>
        <v>1</v>
      </c>
      <c r="L11" s="25">
        <f>INDEX(SEK!K$5:K$200,MATCH($D11,SEK!$D$5:$D$200,0))</f>
        <v>1</v>
      </c>
      <c r="M11" s="25" t="str">
        <f>INDEX(SEK!L$5:L$200,MATCH($D11,SEK!$D$5:$D$200,0))</f>
        <v>MID</v>
      </c>
    </row>
    <row r="12" spans="2:13" x14ac:dyDescent="0.25">
      <c r="C12" s="9" t="str">
        <f>INDEX(SEK!C$5:C$200,MATCH($D12,SEK!$D$5:$D$57,0))</f>
        <v>OIS</v>
      </c>
      <c r="D12" s="9" t="str">
        <f>SEK!D14</f>
        <v>SEKAMTNS5Y=</v>
      </c>
      <c r="E12" s="25" t="str">
        <f>INDEX(SEK!B$5:B$200,MATCH($D12,SEK!$D$5:$D$200,0))</f>
        <v>5Y</v>
      </c>
      <c r="F12" s="25">
        <f>INDEX(SEK!N$5:N$200,MATCH($D12,SEK!$D$5:$D$200,0))</f>
        <v>0</v>
      </c>
      <c r="G12" s="25"/>
      <c r="H12" s="25"/>
      <c r="I12" s="25">
        <f>INDEX(SEK!H$5:H$200,MATCH($D12,SEK!$D$5:$D$200,0))</f>
        <v>1</v>
      </c>
      <c r="J12" s="25">
        <f>INDEX(SEK!I$5:I$200,MATCH($D12,SEK!$D$5:$D$200,0))</f>
        <v>1</v>
      </c>
      <c r="K12" s="25">
        <f>INDEX(SEK!J$5:J$200,MATCH($D12,SEK!$D$5:$D$200,0))</f>
        <v>1</v>
      </c>
      <c r="L12" s="25">
        <f>INDEX(SEK!K$5:K$200,MATCH($D12,SEK!$D$5:$D$200,0))</f>
        <v>1</v>
      </c>
      <c r="M12" s="25" t="str">
        <f>INDEX(SEK!L$5:L$200,MATCH($D12,SEK!$D$5:$D$200,0))</f>
        <v>MID</v>
      </c>
    </row>
    <row r="13" spans="2:13" x14ac:dyDescent="0.25">
      <c r="C13" s="9" t="str">
        <f>INDEX(SEK!C$5:C$200,MATCH($D13,SEK!$D$5:$D$57,0))</f>
        <v>OIS</v>
      </c>
      <c r="D13" s="9" t="str">
        <f>SEK!D15</f>
        <v>SEKAMTNS6Y=</v>
      </c>
      <c r="E13" s="25" t="str">
        <f>INDEX(SEK!B$5:B$200,MATCH($D13,SEK!$D$5:$D$200,0))</f>
        <v>6Y</v>
      </c>
      <c r="F13" s="25">
        <f>INDEX(SEK!N$5:N$200,MATCH($D13,SEK!$D$5:$D$200,0))</f>
        <v>0</v>
      </c>
      <c r="G13" s="25"/>
      <c r="H13" s="25"/>
      <c r="I13" s="25">
        <f>INDEX(SEK!H$5:H$200,MATCH($D13,SEK!$D$5:$D$200,0))</f>
        <v>1</v>
      </c>
      <c r="J13" s="25">
        <f>INDEX(SEK!I$5:I$200,MATCH($D13,SEK!$D$5:$D$200,0))</f>
        <v>1</v>
      </c>
      <c r="K13" s="25">
        <f>INDEX(SEK!J$5:J$200,MATCH($D13,SEK!$D$5:$D$200,0))</f>
        <v>1</v>
      </c>
      <c r="L13" s="25">
        <f>INDEX(SEK!K$5:K$200,MATCH($D13,SEK!$D$5:$D$200,0))</f>
        <v>1</v>
      </c>
      <c r="M13" s="25" t="str">
        <f>INDEX(SEK!L$5:L$200,MATCH($D13,SEK!$D$5:$D$200,0))</f>
        <v>MID</v>
      </c>
    </row>
    <row r="14" spans="2:13" x14ac:dyDescent="0.25">
      <c r="C14" s="9" t="str">
        <f>INDEX(SEK!C$5:C$200,MATCH($D14,SEK!$D$5:$D$57,0))</f>
        <v>OIS</v>
      </c>
      <c r="D14" s="9" t="str">
        <f>SEK!D16</f>
        <v>SEKAMTNS7Y=</v>
      </c>
      <c r="E14" s="25" t="str">
        <f>INDEX(SEK!B$5:B$200,MATCH($D14,SEK!$D$5:$D$200,0))</f>
        <v>7Y</v>
      </c>
      <c r="F14" s="25">
        <f>INDEX(SEK!N$5:N$200,MATCH($D14,SEK!$D$5:$D$200,0))</f>
        <v>0</v>
      </c>
      <c r="G14" s="25"/>
      <c r="H14" s="25"/>
      <c r="I14" s="25">
        <f>INDEX(SEK!H$5:H$200,MATCH($D14,SEK!$D$5:$D$200,0))</f>
        <v>1</v>
      </c>
      <c r="J14" s="25">
        <f>INDEX(SEK!I$5:I$200,MATCH($D14,SEK!$D$5:$D$200,0))</f>
        <v>1</v>
      </c>
      <c r="K14" s="25">
        <f>INDEX(SEK!J$5:J$200,MATCH($D14,SEK!$D$5:$D$200,0))</f>
        <v>1</v>
      </c>
      <c r="L14" s="25">
        <f>INDEX(SEK!K$5:K$200,MATCH($D14,SEK!$D$5:$D$200,0))</f>
        <v>1</v>
      </c>
      <c r="M14" s="25" t="str">
        <f>INDEX(SEK!L$5:L$200,MATCH($D14,SEK!$D$5:$D$200,0))</f>
        <v>MID</v>
      </c>
    </row>
    <row r="15" spans="2:13" x14ac:dyDescent="0.25">
      <c r="C15" s="9" t="str">
        <f>INDEX(SEK!C$5:C$200,MATCH($D15,SEK!$D$5:$D$57,0))</f>
        <v>OIS</v>
      </c>
      <c r="D15" s="9" t="str">
        <f>SEK!D17</f>
        <v>SEKAMTNS8Y=</v>
      </c>
      <c r="E15" s="25" t="str">
        <f>INDEX(SEK!B$5:B$200,MATCH($D15,SEK!$D$5:$D$200,0))</f>
        <v>8Y</v>
      </c>
      <c r="F15" s="25">
        <f>INDEX(SEK!N$5:N$200,MATCH($D15,SEK!$D$5:$D$200,0))</f>
        <v>0</v>
      </c>
      <c r="G15" s="25"/>
      <c r="H15" s="25"/>
      <c r="I15" s="25">
        <f>INDEX(SEK!H$5:H$200,MATCH($D15,SEK!$D$5:$D$200,0))</f>
        <v>1</v>
      </c>
      <c r="J15" s="25">
        <f>INDEX(SEK!I$5:I$200,MATCH($D15,SEK!$D$5:$D$200,0))</f>
        <v>1</v>
      </c>
      <c r="K15" s="25">
        <f>INDEX(SEK!J$5:J$200,MATCH($D15,SEK!$D$5:$D$200,0))</f>
        <v>1</v>
      </c>
      <c r="L15" s="25">
        <f>INDEX(SEK!K$5:K$200,MATCH($D15,SEK!$D$5:$D$200,0))</f>
        <v>1</v>
      </c>
      <c r="M15" s="25" t="str">
        <f>INDEX(SEK!L$5:L$200,MATCH($D15,SEK!$D$5:$D$200,0))</f>
        <v>MID</v>
      </c>
    </row>
    <row r="16" spans="2:13" x14ac:dyDescent="0.25">
      <c r="C16" s="9" t="str">
        <f>INDEX(SEK!C$5:C$200,MATCH($D16,SEK!$D$5:$D$57,0))</f>
        <v>OIS</v>
      </c>
      <c r="D16" s="9" t="str">
        <f>SEK!D18</f>
        <v>SEKAMTNS9Y=</v>
      </c>
      <c r="E16" s="25" t="str">
        <f>INDEX(SEK!B$5:B$200,MATCH($D16,SEK!$D$5:$D$200,0))</f>
        <v>9Y</v>
      </c>
      <c r="F16" s="25">
        <f>INDEX(SEK!N$5:N$200,MATCH($D16,SEK!$D$5:$D$200,0))</f>
        <v>0</v>
      </c>
      <c r="G16" s="25"/>
      <c r="H16" s="25"/>
      <c r="I16" s="25">
        <f>INDEX(SEK!H$5:H$200,MATCH($D16,SEK!$D$5:$D$200,0))</f>
        <v>1</v>
      </c>
      <c r="J16" s="25">
        <f>INDEX(SEK!I$5:I$200,MATCH($D16,SEK!$D$5:$D$200,0))</f>
        <v>1</v>
      </c>
      <c r="K16" s="25">
        <f>INDEX(SEK!J$5:J$200,MATCH($D16,SEK!$D$5:$D$200,0))</f>
        <v>1</v>
      </c>
      <c r="L16" s="25">
        <f>INDEX(SEK!K$5:K$200,MATCH($D16,SEK!$D$5:$D$200,0))</f>
        <v>1</v>
      </c>
      <c r="M16" s="25" t="str">
        <f>INDEX(SEK!L$5:L$200,MATCH($D16,SEK!$D$5:$D$200,0))</f>
        <v>MID</v>
      </c>
    </row>
    <row r="17" spans="3:13" x14ac:dyDescent="0.25">
      <c r="C17" s="9" t="str">
        <f>INDEX(SEK!C$5:C$200,MATCH($D17,SEK!$D$5:$D$57,0))</f>
        <v>OIS</v>
      </c>
      <c r="D17" s="9" t="str">
        <f>SEK!D19</f>
        <v>SEKAMTNS10Y=</v>
      </c>
      <c r="E17" s="25" t="str">
        <f>INDEX(SEK!B$5:B$200,MATCH($D17,SEK!$D$5:$D$200,0))</f>
        <v>10Y</v>
      </c>
      <c r="F17" s="25">
        <f>INDEX(SEK!N$5:N$200,MATCH($D17,SEK!$D$5:$D$200,0))</f>
        <v>0</v>
      </c>
      <c r="G17" s="25"/>
      <c r="H17" s="25"/>
      <c r="I17" s="25">
        <f>INDEX(SEK!H$5:H$200,MATCH($D17,SEK!$D$5:$D$200,0))</f>
        <v>1</v>
      </c>
      <c r="J17" s="25">
        <f>INDEX(SEK!I$5:I$200,MATCH($D17,SEK!$D$5:$D$200,0))</f>
        <v>1</v>
      </c>
      <c r="K17" s="25">
        <f>INDEX(SEK!J$5:J$200,MATCH($D17,SEK!$D$5:$D$200,0))</f>
        <v>1</v>
      </c>
      <c r="L17" s="25">
        <f>INDEX(SEK!K$5:K$200,MATCH($D17,SEK!$D$5:$D$200,0))</f>
        <v>1</v>
      </c>
      <c r="M17" s="25" t="str">
        <f>INDEX(SEK!L$5:L$200,MATCH($D17,SEK!$D$5:$D$200,0))</f>
        <v>MID</v>
      </c>
    </row>
    <row r="18" spans="3:13" x14ac:dyDescent="0.25">
      <c r="C18" s="9" t="str">
        <f>INDEX(SEK!C$5:C$200,MATCH($D18,SEK!$D$5:$D$57,0))</f>
        <v>OIS</v>
      </c>
      <c r="D18" s="9" t="str">
        <f>SEK!D20</f>
        <v>SEKAMTNS12Y=</v>
      </c>
      <c r="E18" s="25" t="str">
        <f>INDEX(SEK!B$5:B$200,MATCH($D18,SEK!$D$5:$D$200,0))</f>
        <v>12Y</v>
      </c>
      <c r="F18" s="25">
        <f>INDEX(SEK!N$5:N$200,MATCH($D18,SEK!$D$5:$D$200,0))</f>
        <v>0</v>
      </c>
      <c r="G18" s="25"/>
      <c r="H18" s="25"/>
      <c r="I18" s="25">
        <f>INDEX(SEK!H$5:H$200,MATCH($D18,SEK!$D$5:$D$200,0))</f>
        <v>1</v>
      </c>
      <c r="J18" s="25">
        <f>INDEX(SEK!I$5:I$200,MATCH($D18,SEK!$D$5:$D$200,0))</f>
        <v>1</v>
      </c>
      <c r="K18" s="25">
        <f>INDEX(SEK!J$5:J$200,MATCH($D18,SEK!$D$5:$D$200,0))</f>
        <v>1</v>
      </c>
      <c r="L18" s="25">
        <f>INDEX(SEK!K$5:K$200,MATCH($D18,SEK!$D$5:$D$200,0))</f>
        <v>1</v>
      </c>
      <c r="M18" s="25" t="str">
        <f>INDEX(SEK!L$5:L$200,MATCH($D18,SEK!$D$5:$D$200,0))</f>
        <v>MID</v>
      </c>
    </row>
    <row r="19" spans="3:13" x14ac:dyDescent="0.25">
      <c r="C19" s="9" t="str">
        <f>INDEX(SEK!C$5:C$200,MATCH($D19,SEK!$D$5:$D$57,0))</f>
        <v>OIS</v>
      </c>
      <c r="D19" s="9" t="str">
        <f>SEK!D21</f>
        <v>SEKAMTNS15Y=</v>
      </c>
      <c r="E19" s="25" t="str">
        <f>INDEX(SEK!B$5:B$200,MATCH($D19,SEK!$D$5:$D$200,0))</f>
        <v>15Y</v>
      </c>
      <c r="F19" s="25">
        <f>INDEX(SEK!N$5:N$200,MATCH($D19,SEK!$D$5:$D$200,0))</f>
        <v>0</v>
      </c>
      <c r="G19" s="25"/>
      <c r="H19" s="25"/>
      <c r="I19" s="25">
        <f>INDEX(SEK!H$5:H$200,MATCH($D19,SEK!$D$5:$D$200,0))</f>
        <v>1</v>
      </c>
      <c r="J19" s="25">
        <f>INDEX(SEK!I$5:I$200,MATCH($D19,SEK!$D$5:$D$200,0))</f>
        <v>1</v>
      </c>
      <c r="K19" s="25">
        <f>INDEX(SEK!J$5:J$200,MATCH($D19,SEK!$D$5:$D$200,0))</f>
        <v>1</v>
      </c>
      <c r="L19" s="25">
        <f>INDEX(SEK!K$5:K$200,MATCH($D19,SEK!$D$5:$D$200,0))</f>
        <v>1</v>
      </c>
      <c r="M19" s="25" t="str">
        <f>INDEX(SEK!L$5:L$200,MATCH($D19,SEK!$D$5:$D$200,0))</f>
        <v>MID</v>
      </c>
    </row>
    <row r="20" spans="3:13" x14ac:dyDescent="0.25">
      <c r="C20" s="9" t="str">
        <f>INDEX(SEK!C$5:C$200,MATCH($D20,SEK!$D$5:$D$57,0))</f>
        <v>OIS</v>
      </c>
      <c r="D20" s="9" t="str">
        <f>SEK!D22</f>
        <v>SEKAMTNS20Y=</v>
      </c>
      <c r="E20" s="25" t="str">
        <f>INDEX(SEK!B$5:B$200,MATCH($D20,SEK!$D$5:$D$200,0))</f>
        <v>20Y</v>
      </c>
      <c r="F20" s="25">
        <f>INDEX(SEK!N$5:N$200,MATCH($D20,SEK!$D$5:$D$200,0))</f>
        <v>0</v>
      </c>
      <c r="G20" s="25"/>
      <c r="H20" s="25"/>
      <c r="I20" s="25">
        <f>INDEX(SEK!H$5:H$200,MATCH($D20,SEK!$D$5:$D$200,0))</f>
        <v>1</v>
      </c>
      <c r="J20" s="25">
        <f>INDEX(SEK!I$5:I$200,MATCH($D20,SEK!$D$5:$D$200,0))</f>
        <v>1</v>
      </c>
      <c r="K20" s="25">
        <f>INDEX(SEK!J$5:J$200,MATCH($D20,SEK!$D$5:$D$200,0))</f>
        <v>1</v>
      </c>
      <c r="L20" s="25">
        <f>INDEX(SEK!K$5:K$200,MATCH($D20,SEK!$D$5:$D$200,0))</f>
        <v>1</v>
      </c>
      <c r="M20" s="25" t="str">
        <f>INDEX(SEK!L$5:L$200,MATCH($D20,SEK!$D$5:$D$200,0))</f>
        <v>MID</v>
      </c>
    </row>
    <row r="21" spans="3:13" x14ac:dyDescent="0.25">
      <c r="C21" s="9" t="str">
        <f>INDEX(SEK!C$5:C$200,MATCH($D21,SEK!$D$5:$D$57,0))</f>
        <v>OIS</v>
      </c>
      <c r="D21" s="9" t="str">
        <f>SEK!D23</f>
        <v>SEKAMTNS25Y=</v>
      </c>
      <c r="E21" s="25" t="str">
        <f>INDEX(SEK!B$5:B$200,MATCH($D21,SEK!$D$5:$D$200,0))</f>
        <v>25Y</v>
      </c>
      <c r="F21" s="25">
        <f>INDEX(SEK!N$5:N$200,MATCH($D21,SEK!$D$5:$D$200,0))</f>
        <v>0</v>
      </c>
      <c r="G21" s="25"/>
      <c r="H21" s="25"/>
      <c r="I21" s="25">
        <f>INDEX(SEK!H$5:H$200,MATCH($D21,SEK!$D$5:$D$200,0))</f>
        <v>1</v>
      </c>
      <c r="J21" s="25">
        <f>INDEX(SEK!I$5:I$200,MATCH($D21,SEK!$D$5:$D$200,0))</f>
        <v>1</v>
      </c>
      <c r="K21" s="25">
        <f>INDEX(SEK!J$5:J$200,MATCH($D21,SEK!$D$5:$D$200,0))</f>
        <v>1</v>
      </c>
      <c r="L21" s="25">
        <f>INDEX(SEK!K$5:K$200,MATCH($D21,SEK!$D$5:$D$200,0))</f>
        <v>1</v>
      </c>
      <c r="M21" s="25" t="str">
        <f>INDEX(SEK!L$5:L$200,MATCH($D21,SEK!$D$5:$D$200,0))</f>
        <v>MID</v>
      </c>
    </row>
    <row r="22" spans="3:13" x14ac:dyDescent="0.25">
      <c r="C22" s="9" t="str">
        <f>INDEX(SEK!C$5:C$200,MATCH($D22,SEK!$D$5:$D$57,0))</f>
        <v>OIS</v>
      </c>
      <c r="D22" s="9" t="str">
        <f>SEK!D24</f>
        <v>SEKAMTNS30Y=</v>
      </c>
      <c r="E22" s="25" t="str">
        <f>INDEX(SEK!B$5:B$200,MATCH($D22,SEK!$D$5:$D$200,0))</f>
        <v>30Y</v>
      </c>
      <c r="F22" s="25">
        <f>INDEX(SEK!N$5:N$200,MATCH($D22,SEK!$D$5:$D$200,0))</f>
        <v>0</v>
      </c>
      <c r="G22" s="25"/>
      <c r="H22" s="25"/>
      <c r="I22" s="25">
        <f>INDEX(SEK!H$5:H$200,MATCH($D22,SEK!$D$5:$D$200,0))</f>
        <v>1</v>
      </c>
      <c r="J22" s="25">
        <f>INDEX(SEK!I$5:I$200,MATCH($D22,SEK!$D$5:$D$200,0))</f>
        <v>1</v>
      </c>
      <c r="K22" s="25">
        <f>INDEX(SEK!J$5:J$200,MATCH($D22,SEK!$D$5:$D$200,0))</f>
        <v>1</v>
      </c>
      <c r="L22" s="25">
        <f>INDEX(SEK!K$5:K$200,MATCH($D22,SEK!$D$5:$D$200,0))</f>
        <v>1</v>
      </c>
      <c r="M22" s="25" t="str">
        <f>INDEX(SEK!L$5:L$200,MATCH($D22,SEK!$D$5:$D$200,0))</f>
        <v>MID</v>
      </c>
    </row>
    <row r="23" spans="3:13" x14ac:dyDescent="0.25">
      <c r="C23" s="9" t="str">
        <f>INDEX(SEK!C$5:C$200,MATCH($D23,SEK!$D$5:$D$57,0))</f>
        <v>IBOR</v>
      </c>
      <c r="D23" s="9" t="str">
        <f>SEK!D25</f>
        <v>STISEKTNDFI=</v>
      </c>
      <c r="E23" s="25" t="str">
        <f>INDEX(SEK!B$5:B$200,MATCH($D23,SEK!$D$5:$D$200,0))</f>
        <v>TN</v>
      </c>
      <c r="F23" s="25">
        <f>INDEX(SEK!N$5:N$200,MATCH($D23,SEK!$D$5:$D$200,0))</f>
        <v>0</v>
      </c>
      <c r="G23" s="25"/>
      <c r="H23" s="25"/>
      <c r="I23" s="25">
        <f>INDEX(SEK!H$5:H$200,MATCH($D23,SEK!$D$5:$D$200,0))</f>
        <v>1</v>
      </c>
      <c r="J23" s="25">
        <f>INDEX(SEK!I$5:I$200,MATCH($D23,SEK!$D$5:$D$200,0))</f>
        <v>1</v>
      </c>
      <c r="K23" s="25">
        <f>INDEX(SEK!J$5:J$200,MATCH($D23,SEK!$D$5:$D$200,0))</f>
        <v>1</v>
      </c>
      <c r="L23" s="25">
        <f>INDEX(SEK!K$5:K$200,MATCH($D23,SEK!$D$5:$D$200,0))</f>
        <v>1</v>
      </c>
      <c r="M23" s="25" t="str">
        <f>INDEX(SEK!L$5:L$200,MATCH($D23,SEK!$D$5:$D$200,0))</f>
        <v>MID</v>
      </c>
    </row>
    <row r="24" spans="3:13" x14ac:dyDescent="0.25">
      <c r="C24" s="9" t="str">
        <f>INDEX(SEK!C$5:C$200,MATCH($D24,SEK!$D$5:$D$57,0))</f>
        <v>IBOR</v>
      </c>
      <c r="D24" s="9" t="str">
        <f>SEK!D26</f>
        <v>STISEK1WDFI=</v>
      </c>
      <c r="E24" s="25" t="str">
        <f>INDEX(SEK!B$5:B$200,MATCH($D24,SEK!$D$5:$D$200,0))</f>
        <v>1W</v>
      </c>
      <c r="F24" s="25">
        <f>INDEX(SEK!N$5:N$200,MATCH($D24,SEK!$D$5:$D$200,0))</f>
        <v>0</v>
      </c>
      <c r="G24" s="25"/>
      <c r="H24" s="25"/>
      <c r="I24" s="25">
        <f>INDEX(SEK!H$5:H$200,MATCH($D24,SEK!$D$5:$D$200,0))</f>
        <v>1</v>
      </c>
      <c r="J24" s="25">
        <f>INDEX(SEK!I$5:I$200,MATCH($D24,SEK!$D$5:$D$200,0))</f>
        <v>1</v>
      </c>
      <c r="K24" s="25">
        <f>INDEX(SEK!J$5:J$200,MATCH($D24,SEK!$D$5:$D$200,0))</f>
        <v>1</v>
      </c>
      <c r="L24" s="25">
        <f>INDEX(SEK!K$5:K$200,MATCH($D24,SEK!$D$5:$D$200,0))</f>
        <v>1</v>
      </c>
      <c r="M24" s="25" t="str">
        <f>INDEX(SEK!L$5:L$200,MATCH($D24,SEK!$D$5:$D$200,0))</f>
        <v>MID</v>
      </c>
    </row>
    <row r="25" spans="3:13" x14ac:dyDescent="0.25">
      <c r="C25" s="9" t="str">
        <f>INDEX(SEK!C$5:C$200,MATCH($D25,SEK!$D$5:$D$57,0))</f>
        <v>IBOR</v>
      </c>
      <c r="D25" s="9" t="str">
        <f>SEK!D27</f>
        <v>STISEK1MDFI=</v>
      </c>
      <c r="E25" s="25" t="str">
        <f>INDEX(SEK!B$5:B$200,MATCH($D25,SEK!$D$5:$D$200,0))</f>
        <v>1M</v>
      </c>
      <c r="F25" s="25">
        <f>INDEX(SEK!N$5:N$200,MATCH($D25,SEK!$D$5:$D$200,0))</f>
        <v>0</v>
      </c>
      <c r="G25" s="25"/>
      <c r="H25" s="25"/>
      <c r="I25" s="25">
        <f>INDEX(SEK!H$5:H$200,MATCH($D25,SEK!$D$5:$D$200,0))</f>
        <v>1</v>
      </c>
      <c r="J25" s="25">
        <f>INDEX(SEK!I$5:I$200,MATCH($D25,SEK!$D$5:$D$200,0))</f>
        <v>1</v>
      </c>
      <c r="K25" s="25">
        <f>INDEX(SEK!J$5:J$200,MATCH($D25,SEK!$D$5:$D$200,0))</f>
        <v>1</v>
      </c>
      <c r="L25" s="25">
        <f>INDEX(SEK!K$5:K$200,MATCH($D25,SEK!$D$5:$D$200,0))</f>
        <v>1</v>
      </c>
      <c r="M25" s="25" t="str">
        <f>INDEX(SEK!L$5:L$200,MATCH($D25,SEK!$D$5:$D$200,0))</f>
        <v>MID</v>
      </c>
    </row>
    <row r="26" spans="3:13" x14ac:dyDescent="0.25">
      <c r="C26" s="9" t="str">
        <f>INDEX(SEK!C$5:C$200,MATCH($D26,SEK!$D$5:$D$57,0))</f>
        <v>IBOR</v>
      </c>
      <c r="D26" s="9" t="str">
        <f>SEK!D28</f>
        <v>STISEK2MDFI=</v>
      </c>
      <c r="E26" s="25" t="str">
        <f>INDEX(SEK!B$5:B$200,MATCH($D26,SEK!$D$5:$D$200,0))</f>
        <v>2M</v>
      </c>
      <c r="F26" s="25">
        <f>INDEX(SEK!N$5:N$200,MATCH($D26,SEK!$D$5:$D$200,0))</f>
        <v>0</v>
      </c>
      <c r="G26" s="25"/>
      <c r="H26" s="25"/>
      <c r="I26" s="25">
        <f>INDEX(SEK!H$5:H$200,MATCH($D26,SEK!$D$5:$D$200,0))</f>
        <v>1</v>
      </c>
      <c r="J26" s="25">
        <f>INDEX(SEK!I$5:I$200,MATCH($D26,SEK!$D$5:$D$200,0))</f>
        <v>1</v>
      </c>
      <c r="K26" s="25">
        <f>INDEX(SEK!J$5:J$200,MATCH($D26,SEK!$D$5:$D$200,0))</f>
        <v>1</v>
      </c>
      <c r="L26" s="25">
        <f>INDEX(SEK!K$5:K$200,MATCH($D26,SEK!$D$5:$D$200,0))</f>
        <v>1</v>
      </c>
      <c r="M26" s="25" t="str">
        <f>INDEX(SEK!L$5:L$200,MATCH($D26,SEK!$D$5:$D$200,0))</f>
        <v>MID</v>
      </c>
    </row>
    <row r="27" spans="3:13" x14ac:dyDescent="0.25">
      <c r="C27" s="9" t="str">
        <f>INDEX(SEK!C$5:C$200,MATCH($D27,SEK!$D$5:$D$57,0))</f>
        <v>IBOR</v>
      </c>
      <c r="D27" s="9" t="str">
        <f>SEK!D29</f>
        <v>STISEK3MDFI=</v>
      </c>
      <c r="E27" s="25" t="str">
        <f>INDEX(SEK!B$5:B$200,MATCH($D27,SEK!$D$5:$D$200,0))</f>
        <v>3M</v>
      </c>
      <c r="F27" s="25">
        <f>INDEX(SEK!N$5:N$200,MATCH($D27,SEK!$D$5:$D$200,0))</f>
        <v>0</v>
      </c>
      <c r="G27" s="25"/>
      <c r="H27" s="25"/>
      <c r="I27" s="25">
        <f>INDEX(SEK!H$5:H$200,MATCH($D27,SEK!$D$5:$D$200,0))</f>
        <v>1</v>
      </c>
      <c r="J27" s="25">
        <f>INDEX(SEK!I$5:I$200,MATCH($D27,SEK!$D$5:$D$200,0))</f>
        <v>1</v>
      </c>
      <c r="K27" s="25">
        <f>INDEX(SEK!J$5:J$200,MATCH($D27,SEK!$D$5:$D$200,0))</f>
        <v>1</v>
      </c>
      <c r="L27" s="25">
        <f>INDEX(SEK!K$5:K$200,MATCH($D27,SEK!$D$5:$D$200,0))</f>
        <v>1</v>
      </c>
      <c r="M27" s="25" t="str">
        <f>INDEX(SEK!L$5:L$200,MATCH($D27,SEK!$D$5:$D$200,0))</f>
        <v>MID</v>
      </c>
    </row>
    <row r="28" spans="3:13" x14ac:dyDescent="0.25">
      <c r="C28" s="9" t="str">
        <f>INDEX(SEK!C$5:C$200,MATCH($D28,SEK!$D$5:$D$57,0))</f>
        <v>IBOR</v>
      </c>
      <c r="D28" s="9" t="str">
        <f>SEK!D30</f>
        <v>STISEK6MDFI=</v>
      </c>
      <c r="E28" s="25" t="str">
        <f>INDEX(SEK!B$5:B$200,MATCH($D28,SEK!$D$5:$D$200,0))</f>
        <v>6M</v>
      </c>
      <c r="F28" s="25">
        <f>INDEX(SEK!N$5:N$200,MATCH($D28,SEK!$D$5:$D$200,0))</f>
        <v>0</v>
      </c>
      <c r="G28" s="25"/>
      <c r="H28" s="25"/>
      <c r="I28" s="25">
        <f>INDEX(SEK!H$5:H$200,MATCH($D28,SEK!$D$5:$D$200,0))</f>
        <v>1</v>
      </c>
      <c r="J28" s="25">
        <f>INDEX(SEK!I$5:I$200,MATCH($D28,SEK!$D$5:$D$200,0))</f>
        <v>1</v>
      </c>
      <c r="K28" s="25">
        <f>INDEX(SEK!J$5:J$200,MATCH($D28,SEK!$D$5:$D$200,0))</f>
        <v>1</v>
      </c>
      <c r="L28" s="25">
        <f>INDEX(SEK!K$5:K$200,MATCH($D28,SEK!$D$5:$D$200,0))</f>
        <v>1</v>
      </c>
      <c r="M28" s="25" t="str">
        <f>INDEX(SEK!L$5:L$200,MATCH($D28,SEK!$D$5:$D$200,0))</f>
        <v>MID</v>
      </c>
    </row>
    <row r="29" spans="3:13" x14ac:dyDescent="0.25">
      <c r="C29" s="9" t="str">
        <f>INDEX(SEK!C$5:C$200,MATCH($D29,SEK!$D$5:$D$57,0))</f>
        <v>FRA</v>
      </c>
      <c r="D29" s="9" t="str">
        <f>SEK!D31</f>
        <v>SEK3F1=</v>
      </c>
      <c r="E29" s="25" t="str">
        <f>INDEX(SEK!B$5:B$200,MATCH($D29,SEK!$D$5:$D$200,0))</f>
        <v>6M</v>
      </c>
      <c r="F29" s="25" t="str">
        <f>INDEX(SEK!N$5:N$200,MATCH($D29,SEK!$D$5:$D$200,0))</f>
        <v>3M</v>
      </c>
      <c r="G29" s="25"/>
      <c r="H29" s="25"/>
      <c r="I29" s="25">
        <f>INDEX(SEK!H$5:H$200,MATCH($D29,SEK!$D$5:$D$200,0))</f>
        <v>1</v>
      </c>
      <c r="J29" s="25">
        <f>INDEX(SEK!I$5:I$200,MATCH($D29,SEK!$D$5:$D$200,0))</f>
        <v>1</v>
      </c>
      <c r="K29" s="25">
        <f>INDEX(SEK!J$5:J$200,MATCH($D29,SEK!$D$5:$D$200,0))</f>
        <v>1</v>
      </c>
      <c r="L29" s="25">
        <f>INDEX(SEK!K$5:K$200,MATCH($D29,SEK!$D$5:$D$200,0))</f>
        <v>1</v>
      </c>
      <c r="M29" s="25" t="str">
        <f>INDEX(SEK!L$5:L$200,MATCH($D29,SEK!$D$5:$D$200,0))</f>
        <v>MID</v>
      </c>
    </row>
    <row r="30" spans="3:13" x14ac:dyDescent="0.25">
      <c r="C30" s="9" t="str">
        <f>INDEX(SEK!C$5:C$200,MATCH($D30,SEK!$D$5:$D$57,0))</f>
        <v>FRA</v>
      </c>
      <c r="D30" s="9" t="str">
        <f>SEK!D32</f>
        <v>SEK3F2=</v>
      </c>
      <c r="E30" s="25" t="str">
        <f>INDEX(SEK!B$5:B$200,MATCH($D30,SEK!$D$5:$D$200,0))</f>
        <v>9M</v>
      </c>
      <c r="F30" s="25" t="str">
        <f>INDEX(SEK!N$5:N$200,MATCH($D30,SEK!$D$5:$D$200,0))</f>
        <v>3M</v>
      </c>
      <c r="G30" s="25"/>
      <c r="H30" s="25"/>
      <c r="I30" s="25">
        <f>INDEX(SEK!H$5:H$200,MATCH($D30,SEK!$D$5:$D$200,0))</f>
        <v>1</v>
      </c>
      <c r="J30" s="25">
        <f>INDEX(SEK!I$5:I$200,MATCH($D30,SEK!$D$5:$D$200,0))</f>
        <v>1</v>
      </c>
      <c r="K30" s="25">
        <f>INDEX(SEK!J$5:J$200,MATCH($D30,SEK!$D$5:$D$200,0))</f>
        <v>1</v>
      </c>
      <c r="L30" s="25">
        <f>INDEX(SEK!K$5:K$200,MATCH($D30,SEK!$D$5:$D$200,0))</f>
        <v>1</v>
      </c>
      <c r="M30" s="25" t="str">
        <f>INDEX(SEK!L$5:L$200,MATCH($D30,SEK!$D$5:$D$200,0))</f>
        <v>MID</v>
      </c>
    </row>
    <row r="31" spans="3:13" x14ac:dyDescent="0.25">
      <c r="C31" s="9" t="str">
        <f>INDEX(SEK!C$5:C$200,MATCH($D31,SEK!$D$5:$D$57,0))</f>
        <v>FRA</v>
      </c>
      <c r="D31" s="9" t="str">
        <f>SEK!D33</f>
        <v>SEK3F3=</v>
      </c>
      <c r="E31" s="25" t="str">
        <f>INDEX(SEK!B$5:B$200,MATCH($D31,SEK!$D$5:$D$200,0))</f>
        <v>1Y</v>
      </c>
      <c r="F31" s="25" t="str">
        <f>INDEX(SEK!N$5:N$200,MATCH($D31,SEK!$D$5:$D$200,0))</f>
        <v>3M</v>
      </c>
      <c r="G31" s="25"/>
      <c r="H31" s="25"/>
      <c r="I31" s="25">
        <f>INDEX(SEK!H$5:H$200,MATCH($D31,SEK!$D$5:$D$200,0))</f>
        <v>1</v>
      </c>
      <c r="J31" s="25">
        <f>INDEX(SEK!I$5:I$200,MATCH($D31,SEK!$D$5:$D$200,0))</f>
        <v>1</v>
      </c>
      <c r="K31" s="25">
        <f>INDEX(SEK!J$5:J$200,MATCH($D31,SEK!$D$5:$D$200,0))</f>
        <v>1</v>
      </c>
      <c r="L31" s="25">
        <f>INDEX(SEK!K$5:K$200,MATCH($D31,SEK!$D$5:$D$200,0))</f>
        <v>1</v>
      </c>
      <c r="M31" s="25" t="str">
        <f>INDEX(SEK!L$5:L$200,MATCH($D31,SEK!$D$5:$D$200,0))</f>
        <v>MID</v>
      </c>
    </row>
    <row r="32" spans="3:13" x14ac:dyDescent="0.25">
      <c r="C32" s="9" t="str">
        <f>INDEX(SEK!C$5:C$200,MATCH($D32,SEK!$D$5:$D$57,0))</f>
        <v>FRA</v>
      </c>
      <c r="D32" s="9" t="str">
        <f>SEK!D34</f>
        <v>SEK3F4=</v>
      </c>
      <c r="E32" s="25" t="str">
        <f>INDEX(SEK!B$5:B$200,MATCH($D32,SEK!$D$5:$D$200,0))</f>
        <v>1.25Y</v>
      </c>
      <c r="F32" s="25" t="str">
        <f>INDEX(SEK!N$5:N$200,MATCH($D32,SEK!$D$5:$D$200,0))</f>
        <v>3M</v>
      </c>
      <c r="G32" s="25"/>
      <c r="H32" s="25"/>
      <c r="I32" s="25">
        <f>INDEX(SEK!H$5:H$200,MATCH($D32,SEK!$D$5:$D$200,0))</f>
        <v>1</v>
      </c>
      <c r="J32" s="25">
        <f>INDEX(SEK!I$5:I$200,MATCH($D32,SEK!$D$5:$D$200,0))</f>
        <v>1</v>
      </c>
      <c r="K32" s="25">
        <f>INDEX(SEK!J$5:J$200,MATCH($D32,SEK!$D$5:$D$200,0))</f>
        <v>1</v>
      </c>
      <c r="L32" s="25">
        <f>INDEX(SEK!K$5:K$200,MATCH($D32,SEK!$D$5:$D$200,0))</f>
        <v>1</v>
      </c>
      <c r="M32" s="25" t="str">
        <f>INDEX(SEK!L$5:L$200,MATCH($D32,SEK!$D$5:$D$200,0))</f>
        <v>MID</v>
      </c>
    </row>
    <row r="33" spans="3:13" x14ac:dyDescent="0.25">
      <c r="C33" s="9" t="str">
        <f>INDEX(SEK!C$5:C$200,MATCH($D33,SEK!$D$5:$D$57,0))</f>
        <v>FRA</v>
      </c>
      <c r="D33" s="9" t="str">
        <f>SEK!D35</f>
        <v>SEK3F5=</v>
      </c>
      <c r="E33" s="25" t="str">
        <f>INDEX(SEK!B$5:B$200,MATCH($D33,SEK!$D$5:$D$200,0))</f>
        <v>1.5Y</v>
      </c>
      <c r="F33" s="25" t="str">
        <f>INDEX(SEK!N$5:N$200,MATCH($D33,SEK!$D$5:$D$200,0))</f>
        <v>3M</v>
      </c>
      <c r="G33" s="25"/>
      <c r="H33" s="25"/>
      <c r="I33" s="25">
        <f>INDEX(SEK!H$5:H$200,MATCH($D33,SEK!$D$5:$D$200,0))</f>
        <v>1</v>
      </c>
      <c r="J33" s="25">
        <f>INDEX(SEK!I$5:I$200,MATCH($D33,SEK!$D$5:$D$200,0))</f>
        <v>1</v>
      </c>
      <c r="K33" s="25">
        <f>INDEX(SEK!J$5:J$200,MATCH($D33,SEK!$D$5:$D$200,0))</f>
        <v>1</v>
      </c>
      <c r="L33" s="25">
        <f>INDEX(SEK!K$5:K$200,MATCH($D33,SEK!$D$5:$D$200,0))</f>
        <v>1</v>
      </c>
      <c r="M33" s="25" t="str">
        <f>INDEX(SEK!L$5:L$200,MATCH($D33,SEK!$D$5:$D$200,0))</f>
        <v>MID</v>
      </c>
    </row>
    <row r="34" spans="3:13" x14ac:dyDescent="0.25">
      <c r="C34" s="9" t="str">
        <f>INDEX(SEK!C$5:C$200,MATCH($D34,SEK!$D$5:$D$57,0))</f>
        <v>FRA</v>
      </c>
      <c r="D34" s="9" t="str">
        <f>SEK!D36</f>
        <v>SEK3F6=</v>
      </c>
      <c r="E34" s="25" t="str">
        <f>INDEX(SEK!B$5:B$200,MATCH($D34,SEK!$D$5:$D$200,0))</f>
        <v>1.75Y</v>
      </c>
      <c r="F34" s="25" t="str">
        <f>INDEX(SEK!N$5:N$200,MATCH($D34,SEK!$D$5:$D$200,0))</f>
        <v>3M</v>
      </c>
      <c r="G34" s="25"/>
      <c r="H34" s="25"/>
      <c r="I34" s="25">
        <f>INDEX(SEK!H$5:H$200,MATCH($D34,SEK!$D$5:$D$200,0))</f>
        <v>1</v>
      </c>
      <c r="J34" s="25">
        <f>INDEX(SEK!I$5:I$200,MATCH($D34,SEK!$D$5:$D$200,0))</f>
        <v>1</v>
      </c>
      <c r="K34" s="25">
        <f>INDEX(SEK!J$5:J$200,MATCH($D34,SEK!$D$5:$D$200,0))</f>
        <v>1</v>
      </c>
      <c r="L34" s="25">
        <f>INDEX(SEK!K$5:K$200,MATCH($D34,SEK!$D$5:$D$200,0))</f>
        <v>1</v>
      </c>
      <c r="M34" s="25" t="str">
        <f>INDEX(SEK!L$5:L$200,MATCH($D34,SEK!$D$5:$D$200,0))</f>
        <v>MID</v>
      </c>
    </row>
    <row r="35" spans="3:13" x14ac:dyDescent="0.25">
      <c r="C35" s="9" t="str">
        <f>INDEX(SEK!C$5:C$200,MATCH($D35,SEK!$D$5:$D$57,0))</f>
        <v>FRA</v>
      </c>
      <c r="D35" s="9" t="str">
        <f>SEK!D37</f>
        <v>SEK3F7=</v>
      </c>
      <c r="E35" s="25" t="str">
        <f>INDEX(SEK!B$5:B$200,MATCH($D35,SEK!$D$5:$D$200,0))</f>
        <v>2Y</v>
      </c>
      <c r="F35" s="25" t="str">
        <f>INDEX(SEK!N$5:N$200,MATCH($D35,SEK!$D$5:$D$200,0))</f>
        <v>3M</v>
      </c>
      <c r="G35" s="25"/>
      <c r="H35" s="25"/>
      <c r="I35" s="25">
        <f>INDEX(SEK!H$5:H$200,MATCH($D35,SEK!$D$5:$D$200,0))</f>
        <v>1</v>
      </c>
      <c r="J35" s="25">
        <f>INDEX(SEK!I$5:I$200,MATCH($D35,SEK!$D$5:$D$200,0))</f>
        <v>1</v>
      </c>
      <c r="K35" s="25">
        <f>INDEX(SEK!J$5:J$200,MATCH($D35,SEK!$D$5:$D$200,0))</f>
        <v>1</v>
      </c>
      <c r="L35" s="25">
        <f>INDEX(SEK!K$5:K$200,MATCH($D35,SEK!$D$5:$D$200,0))</f>
        <v>1</v>
      </c>
      <c r="M35" s="25" t="str">
        <f>INDEX(SEK!L$5:L$200,MATCH($D35,SEK!$D$5:$D$200,0))</f>
        <v>MID</v>
      </c>
    </row>
    <row r="36" spans="3:13" x14ac:dyDescent="0.25">
      <c r="C36" s="9" t="str">
        <f>INDEX(SEK!C$5:C$200,MATCH($D36,SEK!$D$5:$D$57,0))</f>
        <v>FRA</v>
      </c>
      <c r="D36" s="9" t="str">
        <f>SEK!D38</f>
        <v>SEK3F8=</v>
      </c>
      <c r="E36" s="25" t="str">
        <f>INDEX(SEK!B$5:B$200,MATCH($D36,SEK!$D$5:$D$200,0))</f>
        <v>2.25Y</v>
      </c>
      <c r="F36" s="25" t="str">
        <f>INDEX(SEK!N$5:N$200,MATCH($D36,SEK!$D$5:$D$200,0))</f>
        <v>3M</v>
      </c>
      <c r="G36" s="25"/>
      <c r="H36" s="25"/>
      <c r="I36" s="25">
        <f>INDEX(SEK!H$5:H$200,MATCH($D36,SEK!$D$5:$D$200,0))</f>
        <v>1</v>
      </c>
      <c r="J36" s="25">
        <f>INDEX(SEK!I$5:I$200,MATCH($D36,SEK!$D$5:$D$200,0))</f>
        <v>1</v>
      </c>
      <c r="K36" s="25">
        <f>INDEX(SEK!J$5:J$200,MATCH($D36,SEK!$D$5:$D$200,0))</f>
        <v>1</v>
      </c>
      <c r="L36" s="25">
        <f>INDEX(SEK!K$5:K$200,MATCH($D36,SEK!$D$5:$D$200,0))</f>
        <v>1</v>
      </c>
      <c r="M36" s="25" t="str">
        <f>INDEX(SEK!L$5:L$200,MATCH($D36,SEK!$D$5:$D$200,0))</f>
        <v>MID</v>
      </c>
    </row>
    <row r="37" spans="3:13" x14ac:dyDescent="0.25">
      <c r="C37" s="9" t="str">
        <f>INDEX(SEK!C$5:C$200,MATCH($D37,SEK!$D$5:$D$57,0))</f>
        <v>FRA</v>
      </c>
      <c r="D37" s="9" t="str">
        <f>SEK!D39</f>
        <v>SEK3F9=</v>
      </c>
      <c r="E37" s="25" t="str">
        <f>INDEX(SEK!B$5:B$200,MATCH($D37,SEK!$D$5:$D$200,0))</f>
        <v>2.5Y</v>
      </c>
      <c r="F37" s="25" t="str">
        <f>INDEX(SEK!N$5:N$200,MATCH($D37,SEK!$D$5:$D$200,0))</f>
        <v>3M</v>
      </c>
      <c r="G37" s="25"/>
      <c r="H37" s="25"/>
      <c r="I37" s="25">
        <f>INDEX(SEK!H$5:H$200,MATCH($D37,SEK!$D$5:$D$200,0))</f>
        <v>1</v>
      </c>
      <c r="J37" s="25">
        <f>INDEX(SEK!I$5:I$200,MATCH($D37,SEK!$D$5:$D$200,0))</f>
        <v>1</v>
      </c>
      <c r="K37" s="25">
        <f>INDEX(SEK!J$5:J$200,MATCH($D37,SEK!$D$5:$D$200,0))</f>
        <v>1</v>
      </c>
      <c r="L37" s="25">
        <f>INDEX(SEK!K$5:K$200,MATCH($D37,SEK!$D$5:$D$200,0))</f>
        <v>1</v>
      </c>
      <c r="M37" s="25" t="str">
        <f>INDEX(SEK!L$5:L$200,MATCH($D37,SEK!$D$5:$D$200,0))</f>
        <v>MID</v>
      </c>
    </row>
    <row r="38" spans="3:13" x14ac:dyDescent="0.25">
      <c r="C38" s="9" t="str">
        <f>INDEX(SEK!C$5:C$200,MATCH($D38,SEK!$D$5:$D$57,0))</f>
        <v>FRA</v>
      </c>
      <c r="D38" s="9" t="str">
        <f>SEK!D40</f>
        <v>SEK3F10=</v>
      </c>
      <c r="E38" s="25" t="str">
        <f>INDEX(SEK!B$5:B$200,MATCH($D38,SEK!$D$5:$D$200,0))</f>
        <v>2.75Y</v>
      </c>
      <c r="F38" s="25" t="str">
        <f>INDEX(SEK!N$5:N$200,MATCH($D38,SEK!$D$5:$D$200,0))</f>
        <v>3M</v>
      </c>
      <c r="G38" s="25"/>
      <c r="H38" s="25"/>
      <c r="I38" s="25">
        <f>INDEX(SEK!H$5:H$200,MATCH($D38,SEK!$D$5:$D$200,0))</f>
        <v>1</v>
      </c>
      <c r="J38" s="25">
        <f>INDEX(SEK!I$5:I$200,MATCH($D38,SEK!$D$5:$D$200,0))</f>
        <v>1</v>
      </c>
      <c r="K38" s="25">
        <f>INDEX(SEK!J$5:J$200,MATCH($D38,SEK!$D$5:$D$200,0))</f>
        <v>1</v>
      </c>
      <c r="L38" s="25">
        <f>INDEX(SEK!K$5:K$200,MATCH($D38,SEK!$D$5:$D$200,0))</f>
        <v>1</v>
      </c>
      <c r="M38" s="25" t="str">
        <f>INDEX(SEK!L$5:L$200,MATCH($D38,SEK!$D$5:$D$200,0))</f>
        <v>MID</v>
      </c>
    </row>
    <row r="39" spans="3:13" x14ac:dyDescent="0.25">
      <c r="C39" s="9" t="str">
        <f>INDEX(SEK!C$5:C$200,MATCH($D39,SEK!$D$5:$D$57,0))</f>
        <v>FRA</v>
      </c>
      <c r="D39" s="9" t="str">
        <f>SEK!D41</f>
        <v>SEK3F11=</v>
      </c>
      <c r="E39" s="25" t="str">
        <f>INDEX(SEK!B$5:B$200,MATCH($D39,SEK!$D$5:$D$200,0))</f>
        <v>3Y</v>
      </c>
      <c r="F39" s="25" t="str">
        <f>INDEX(SEK!N$5:N$200,MATCH($D39,SEK!$D$5:$D$200,0))</f>
        <v>3M</v>
      </c>
      <c r="G39" s="25"/>
      <c r="H39" s="25"/>
      <c r="I39" s="25">
        <f>INDEX(SEK!H$5:H$200,MATCH($D39,SEK!$D$5:$D$200,0))</f>
        <v>1</v>
      </c>
      <c r="J39" s="25">
        <f>INDEX(SEK!I$5:I$200,MATCH($D39,SEK!$D$5:$D$200,0))</f>
        <v>1</v>
      </c>
      <c r="K39" s="25">
        <f>INDEX(SEK!J$5:J$200,MATCH($D39,SEK!$D$5:$D$200,0))</f>
        <v>1</v>
      </c>
      <c r="L39" s="25">
        <f>INDEX(SEK!K$5:K$200,MATCH($D39,SEK!$D$5:$D$200,0))</f>
        <v>1</v>
      </c>
      <c r="M39" s="25" t="str">
        <f>INDEX(SEK!L$5:L$200,MATCH($D39,SEK!$D$5:$D$200,0))</f>
        <v>MID</v>
      </c>
    </row>
    <row r="40" spans="3:13" x14ac:dyDescent="0.25">
      <c r="C40" s="9" t="str">
        <f>INDEX(SEK!C$5:C$200,MATCH($D40,SEK!$D$5:$D$57,0))</f>
        <v>FRA</v>
      </c>
      <c r="D40" s="9" t="str">
        <f>SEK!D42</f>
        <v>SEK3F12=</v>
      </c>
      <c r="E40" s="25" t="str">
        <f>INDEX(SEK!B$5:B$200,MATCH($D40,SEK!$D$5:$D$200,0))</f>
        <v>3.25Y</v>
      </c>
      <c r="F40" s="25" t="str">
        <f>INDEX(SEK!N$5:N$200,MATCH($D40,SEK!$D$5:$D$200,0))</f>
        <v>3M</v>
      </c>
      <c r="G40" s="25"/>
      <c r="H40" s="25"/>
      <c r="I40" s="25">
        <f>INDEX(SEK!H$5:H$200,MATCH($D40,SEK!$D$5:$D$200,0))</f>
        <v>1</v>
      </c>
      <c r="J40" s="25">
        <f>INDEX(SEK!I$5:I$200,MATCH($D40,SEK!$D$5:$D$200,0))</f>
        <v>1</v>
      </c>
      <c r="K40" s="25">
        <f>INDEX(SEK!J$5:J$200,MATCH($D40,SEK!$D$5:$D$200,0))</f>
        <v>1</v>
      </c>
      <c r="L40" s="25">
        <f>INDEX(SEK!K$5:K$200,MATCH($D40,SEK!$D$5:$D$200,0))</f>
        <v>1</v>
      </c>
      <c r="M40" s="25" t="str">
        <f>INDEX(SEK!L$5:L$200,MATCH($D40,SEK!$D$5:$D$200,0))</f>
        <v>MID</v>
      </c>
    </row>
    <row r="41" spans="3:13" x14ac:dyDescent="0.25">
      <c r="C41" s="9" t="str">
        <f>INDEX(SEK!C$5:C$200,MATCH($D41,SEK!$D$5:$D$57,0))</f>
        <v>IRS</v>
      </c>
      <c r="D41" s="9" t="str">
        <f>SEK!D43</f>
        <v>SEKAB3S1Y=</v>
      </c>
      <c r="E41" s="25" t="str">
        <f>INDEX(SEK!B$5:B$200,MATCH($D41,SEK!$D$5:$D$200,0))</f>
        <v>1Y</v>
      </c>
      <c r="F41" s="25" t="str">
        <f>INDEX(SEK!N$5:N$200,MATCH($D41,SEK!$D$5:$D$200,0))</f>
        <v>3M</v>
      </c>
      <c r="G41" s="25"/>
      <c r="H41" s="25"/>
      <c r="I41" s="25">
        <f>INDEX(SEK!H$5:H$200,MATCH($D41,SEK!$D$5:$D$200,0))</f>
        <v>1</v>
      </c>
      <c r="J41" s="25">
        <f>INDEX(SEK!I$5:I$200,MATCH($D41,SEK!$D$5:$D$200,0))</f>
        <v>1</v>
      </c>
      <c r="K41" s="25">
        <f>INDEX(SEK!J$5:J$200,MATCH($D41,SEK!$D$5:$D$200,0))</f>
        <v>1</v>
      </c>
      <c r="L41" s="25">
        <f>INDEX(SEK!K$5:K$200,MATCH($D41,SEK!$D$5:$D$200,0))</f>
        <v>1</v>
      </c>
      <c r="M41" s="25" t="str">
        <f>INDEX(SEK!L$5:L$200,MATCH($D41,SEK!$D$5:$D$200,0))</f>
        <v>MID</v>
      </c>
    </row>
    <row r="42" spans="3:13" x14ac:dyDescent="0.25">
      <c r="C42" s="9" t="str">
        <f>INDEX(SEK!C$5:C$200,MATCH($D42,SEK!$D$5:$D$57,0))</f>
        <v>IRS</v>
      </c>
      <c r="D42" s="9" t="str">
        <f>SEK!D44</f>
        <v>SEKAB3S18M=</v>
      </c>
      <c r="E42" s="25" t="str">
        <f>INDEX(SEK!B$5:B$200,MATCH($D42,SEK!$D$5:$D$200,0))</f>
        <v>1.5Y</v>
      </c>
      <c r="F42" s="25" t="str">
        <f>INDEX(SEK!N$5:N$200,MATCH($D42,SEK!$D$5:$D$200,0))</f>
        <v>3M</v>
      </c>
      <c r="G42" s="25"/>
      <c r="H42" s="25"/>
      <c r="I42" s="25">
        <f>INDEX(SEK!H$5:H$200,MATCH($D42,SEK!$D$5:$D$200,0))</f>
        <v>1</v>
      </c>
      <c r="J42" s="25">
        <f>INDEX(SEK!I$5:I$200,MATCH($D42,SEK!$D$5:$D$200,0))</f>
        <v>1</v>
      </c>
      <c r="K42" s="25">
        <f>INDEX(SEK!J$5:J$200,MATCH($D42,SEK!$D$5:$D$200,0))</f>
        <v>1</v>
      </c>
      <c r="L42" s="25">
        <f>INDEX(SEK!K$5:K$200,MATCH($D42,SEK!$D$5:$D$200,0))</f>
        <v>1</v>
      </c>
      <c r="M42" s="25" t="str">
        <f>INDEX(SEK!L$5:L$200,MATCH($D42,SEK!$D$5:$D$200,0))</f>
        <v>MID</v>
      </c>
    </row>
    <row r="43" spans="3:13" x14ac:dyDescent="0.25">
      <c r="C43" s="9" t="str">
        <f>INDEX(SEK!C$5:C$200,MATCH($D43,SEK!$D$5:$D$57,0))</f>
        <v>IRS</v>
      </c>
      <c r="D43" s="9" t="str">
        <f>SEK!D45</f>
        <v>SEKAB3S2Y=</v>
      </c>
      <c r="E43" s="25" t="str">
        <f>INDEX(SEK!B$5:B$200,MATCH($D43,SEK!$D$5:$D$200,0))</f>
        <v>2Y</v>
      </c>
      <c r="F43" s="25" t="str">
        <f>INDEX(SEK!N$5:N$200,MATCH($D43,SEK!$D$5:$D$200,0))</f>
        <v>3M</v>
      </c>
      <c r="G43" s="25"/>
      <c r="H43" s="25"/>
      <c r="I43" s="25">
        <f>INDEX(SEK!H$5:H$200,MATCH($D43,SEK!$D$5:$D$200,0))</f>
        <v>1</v>
      </c>
      <c r="J43" s="25">
        <f>INDEX(SEK!I$5:I$200,MATCH($D43,SEK!$D$5:$D$200,0))</f>
        <v>1</v>
      </c>
      <c r="K43" s="25">
        <f>INDEX(SEK!J$5:J$200,MATCH($D43,SEK!$D$5:$D$200,0))</f>
        <v>1</v>
      </c>
      <c r="L43" s="25">
        <f>INDEX(SEK!K$5:K$200,MATCH($D43,SEK!$D$5:$D$200,0))</f>
        <v>1</v>
      </c>
      <c r="M43" s="25" t="str">
        <f>INDEX(SEK!L$5:L$200,MATCH($D43,SEK!$D$5:$D$200,0))</f>
        <v>MID</v>
      </c>
    </row>
    <row r="44" spans="3:13" x14ac:dyDescent="0.25">
      <c r="C44" s="9" t="str">
        <f>INDEX(SEK!C$5:C$200,MATCH($D44,SEK!$D$5:$D$57,0))</f>
        <v>IRS</v>
      </c>
      <c r="D44" s="9" t="str">
        <f>SEK!D46</f>
        <v>SEKAB3S3Y=</v>
      </c>
      <c r="E44" s="25" t="str">
        <f>INDEX(SEK!B$5:B$200,MATCH($D44,SEK!$D$5:$D$200,0))</f>
        <v>3Y</v>
      </c>
      <c r="F44" s="25" t="str">
        <f>INDEX(SEK!N$5:N$200,MATCH($D44,SEK!$D$5:$D$200,0))</f>
        <v>3M</v>
      </c>
      <c r="G44" s="25"/>
      <c r="H44" s="25"/>
      <c r="I44" s="25">
        <f>INDEX(SEK!H$5:H$200,MATCH($D44,SEK!$D$5:$D$200,0))</f>
        <v>1</v>
      </c>
      <c r="J44" s="25">
        <f>INDEX(SEK!I$5:I$200,MATCH($D44,SEK!$D$5:$D$200,0))</f>
        <v>1</v>
      </c>
      <c r="K44" s="25">
        <f>INDEX(SEK!J$5:J$200,MATCH($D44,SEK!$D$5:$D$200,0))</f>
        <v>1</v>
      </c>
      <c r="L44" s="25">
        <f>INDEX(SEK!K$5:K$200,MATCH($D44,SEK!$D$5:$D$200,0))</f>
        <v>1</v>
      </c>
      <c r="M44" s="25" t="str">
        <f>INDEX(SEK!L$5:L$200,MATCH($D44,SEK!$D$5:$D$200,0))</f>
        <v>MID</v>
      </c>
    </row>
    <row r="45" spans="3:13" x14ac:dyDescent="0.25">
      <c r="C45" s="9" t="str">
        <f>INDEX(SEK!C$5:C$200,MATCH($D45,SEK!$D$5:$D$57,0))</f>
        <v>IRS</v>
      </c>
      <c r="D45" s="9" t="str">
        <f>SEK!D47</f>
        <v>SEKAB3S4Y=</v>
      </c>
      <c r="E45" s="25" t="str">
        <f>INDEX(SEK!B$5:B$200,MATCH($D45,SEK!$D$5:$D$200,0))</f>
        <v>4Y</v>
      </c>
      <c r="F45" s="25" t="str">
        <f>INDEX(SEK!N$5:N$200,MATCH($D45,SEK!$D$5:$D$200,0))</f>
        <v>3M</v>
      </c>
      <c r="G45" s="25"/>
      <c r="H45" s="25"/>
      <c r="I45" s="25">
        <f>INDEX(SEK!H$5:H$200,MATCH($D45,SEK!$D$5:$D$200,0))</f>
        <v>1</v>
      </c>
      <c r="J45" s="25">
        <f>INDEX(SEK!I$5:I$200,MATCH($D45,SEK!$D$5:$D$200,0))</f>
        <v>1</v>
      </c>
      <c r="K45" s="25">
        <f>INDEX(SEK!J$5:J$200,MATCH($D45,SEK!$D$5:$D$200,0))</f>
        <v>1</v>
      </c>
      <c r="L45" s="25">
        <f>INDEX(SEK!K$5:K$200,MATCH($D45,SEK!$D$5:$D$200,0))</f>
        <v>1</v>
      </c>
      <c r="M45" s="25" t="str">
        <f>INDEX(SEK!L$5:L$200,MATCH($D45,SEK!$D$5:$D$200,0))</f>
        <v>MID</v>
      </c>
    </row>
    <row r="46" spans="3:13" x14ac:dyDescent="0.25">
      <c r="C46" s="9" t="str">
        <f>INDEX(SEK!C$5:C$200,MATCH($D46,SEK!$D$5:$D$57,0))</f>
        <v>IRS</v>
      </c>
      <c r="D46" s="9" t="str">
        <f>SEK!D48</f>
        <v>SEKAB3S5Y=</v>
      </c>
      <c r="E46" s="25" t="str">
        <f>INDEX(SEK!B$5:B$200,MATCH($D46,SEK!$D$5:$D$200,0))</f>
        <v>5Y</v>
      </c>
      <c r="F46" s="25" t="str">
        <f>INDEX(SEK!N$5:N$200,MATCH($D46,SEK!$D$5:$D$200,0))</f>
        <v>3M</v>
      </c>
      <c r="G46" s="25"/>
      <c r="H46" s="25"/>
      <c r="I46" s="25">
        <f>INDEX(SEK!H$5:H$200,MATCH($D46,SEK!$D$5:$D$200,0))</f>
        <v>1</v>
      </c>
      <c r="J46" s="25">
        <f>INDEX(SEK!I$5:I$200,MATCH($D46,SEK!$D$5:$D$200,0))</f>
        <v>1</v>
      </c>
      <c r="K46" s="25">
        <f>INDEX(SEK!J$5:J$200,MATCH($D46,SEK!$D$5:$D$200,0))</f>
        <v>1</v>
      </c>
      <c r="L46" s="25">
        <f>INDEX(SEK!K$5:K$200,MATCH($D46,SEK!$D$5:$D$200,0))</f>
        <v>1</v>
      </c>
      <c r="M46" s="25" t="str">
        <f>INDEX(SEK!L$5:L$200,MATCH($D46,SEK!$D$5:$D$200,0))</f>
        <v>MID</v>
      </c>
    </row>
    <row r="47" spans="3:13" x14ac:dyDescent="0.25">
      <c r="C47" s="9" t="str">
        <f>INDEX(SEK!C$5:C$200,MATCH($D47,SEK!$D$5:$D$57,0))</f>
        <v>IRS</v>
      </c>
      <c r="D47" s="9" t="str">
        <f>SEK!D49</f>
        <v>SEKAB3S6Y=</v>
      </c>
      <c r="E47" s="25" t="str">
        <f>INDEX(SEK!B$5:B$200,MATCH($D47,SEK!$D$5:$D$200,0))</f>
        <v>6Y</v>
      </c>
      <c r="F47" s="25" t="str">
        <f>INDEX(SEK!N$5:N$200,MATCH($D47,SEK!$D$5:$D$200,0))</f>
        <v>3M</v>
      </c>
      <c r="G47" s="25"/>
      <c r="H47" s="25"/>
      <c r="I47" s="25">
        <f>INDEX(SEK!H$5:H$200,MATCH($D47,SEK!$D$5:$D$200,0))</f>
        <v>1</v>
      </c>
      <c r="J47" s="25">
        <f>INDEX(SEK!I$5:I$200,MATCH($D47,SEK!$D$5:$D$200,0))</f>
        <v>1</v>
      </c>
      <c r="K47" s="25">
        <f>INDEX(SEK!J$5:J$200,MATCH($D47,SEK!$D$5:$D$200,0))</f>
        <v>1</v>
      </c>
      <c r="L47" s="25">
        <f>INDEX(SEK!K$5:K$200,MATCH($D47,SEK!$D$5:$D$200,0))</f>
        <v>1</v>
      </c>
      <c r="M47" s="25" t="str">
        <f>INDEX(SEK!L$5:L$200,MATCH($D47,SEK!$D$5:$D$200,0))</f>
        <v>MID</v>
      </c>
    </row>
    <row r="48" spans="3:13" x14ac:dyDescent="0.25">
      <c r="C48" s="9" t="str">
        <f>INDEX(SEK!C$5:C$200,MATCH($D48,SEK!$D$5:$D$57,0))</f>
        <v>IRS</v>
      </c>
      <c r="D48" s="9" t="str">
        <f>SEK!D50</f>
        <v>SEKAB3S7Y=</v>
      </c>
      <c r="E48" s="25" t="str">
        <f>INDEX(SEK!B$5:B$200,MATCH($D48,SEK!$D$5:$D$200,0))</f>
        <v>7Y</v>
      </c>
      <c r="F48" s="25" t="str">
        <f>INDEX(SEK!N$5:N$200,MATCH($D48,SEK!$D$5:$D$200,0))</f>
        <v>3M</v>
      </c>
      <c r="G48" s="25"/>
      <c r="H48" s="25"/>
      <c r="I48" s="25">
        <f>INDEX(SEK!H$5:H$200,MATCH($D48,SEK!$D$5:$D$200,0))</f>
        <v>1</v>
      </c>
      <c r="J48" s="25">
        <f>INDEX(SEK!I$5:I$200,MATCH($D48,SEK!$D$5:$D$200,0))</f>
        <v>1</v>
      </c>
      <c r="K48" s="25">
        <f>INDEX(SEK!J$5:J$200,MATCH($D48,SEK!$D$5:$D$200,0))</f>
        <v>1</v>
      </c>
      <c r="L48" s="25">
        <f>INDEX(SEK!K$5:K$200,MATCH($D48,SEK!$D$5:$D$200,0))</f>
        <v>1</v>
      </c>
      <c r="M48" s="25" t="str">
        <f>INDEX(SEK!L$5:L$200,MATCH($D48,SEK!$D$5:$D$200,0))</f>
        <v>MID</v>
      </c>
    </row>
    <row r="49" spans="3:13" x14ac:dyDescent="0.25">
      <c r="C49" s="9" t="str">
        <f>INDEX(SEK!C$5:C$200,MATCH($D49,SEK!$D$5:$D$57,0))</f>
        <v>IRS</v>
      </c>
      <c r="D49" s="9" t="str">
        <f>SEK!D51</f>
        <v>SEKAB3S8Y=</v>
      </c>
      <c r="E49" s="25" t="str">
        <f>INDEX(SEK!B$5:B$200,MATCH($D49,SEK!$D$5:$D$200,0))</f>
        <v>8Y</v>
      </c>
      <c r="F49" s="25" t="str">
        <f>INDEX(SEK!N$5:N$200,MATCH($D49,SEK!$D$5:$D$200,0))</f>
        <v>3M</v>
      </c>
      <c r="G49" s="25"/>
      <c r="H49" s="25"/>
      <c r="I49" s="25">
        <f>INDEX(SEK!H$5:H$200,MATCH($D49,SEK!$D$5:$D$200,0))</f>
        <v>1</v>
      </c>
      <c r="J49" s="25">
        <f>INDEX(SEK!I$5:I$200,MATCH($D49,SEK!$D$5:$D$200,0))</f>
        <v>1</v>
      </c>
      <c r="K49" s="25">
        <f>INDEX(SEK!J$5:J$200,MATCH($D49,SEK!$D$5:$D$200,0))</f>
        <v>1</v>
      </c>
      <c r="L49" s="25">
        <f>INDEX(SEK!K$5:K$200,MATCH($D49,SEK!$D$5:$D$200,0))</f>
        <v>1</v>
      </c>
      <c r="M49" s="25" t="str">
        <f>INDEX(SEK!L$5:L$200,MATCH($D49,SEK!$D$5:$D$200,0))</f>
        <v>MID</v>
      </c>
    </row>
    <row r="50" spans="3:13" x14ac:dyDescent="0.25">
      <c r="C50" s="9" t="str">
        <f>INDEX(SEK!C$5:C$200,MATCH($D50,SEK!$D$5:$D$57,0))</f>
        <v>IRS</v>
      </c>
      <c r="D50" s="9" t="str">
        <f>SEK!D52</f>
        <v>SEKAB3S9Y=</v>
      </c>
      <c r="E50" s="25" t="str">
        <f>INDEX(SEK!B$5:B$200,MATCH($D50,SEK!$D$5:$D$200,0))</f>
        <v>9Y</v>
      </c>
      <c r="F50" s="25" t="str">
        <f>INDEX(SEK!N$5:N$200,MATCH($D50,SEK!$D$5:$D$200,0))</f>
        <v>3M</v>
      </c>
      <c r="G50" s="25"/>
      <c r="H50" s="25"/>
      <c r="I50" s="25">
        <f>INDEX(SEK!H$5:H$200,MATCH($D50,SEK!$D$5:$D$200,0))</f>
        <v>1</v>
      </c>
      <c r="J50" s="25">
        <f>INDEX(SEK!I$5:I$200,MATCH($D50,SEK!$D$5:$D$200,0))</f>
        <v>1</v>
      </c>
      <c r="K50" s="25">
        <f>INDEX(SEK!J$5:J$200,MATCH($D50,SEK!$D$5:$D$200,0))</f>
        <v>1</v>
      </c>
      <c r="L50" s="25">
        <f>INDEX(SEK!K$5:K$200,MATCH($D50,SEK!$D$5:$D$200,0))</f>
        <v>1</v>
      </c>
      <c r="M50" s="25" t="str">
        <f>INDEX(SEK!L$5:L$200,MATCH($D50,SEK!$D$5:$D$200,0))</f>
        <v>MID</v>
      </c>
    </row>
    <row r="51" spans="3:13" x14ac:dyDescent="0.25">
      <c r="C51" s="9" t="str">
        <f>INDEX(SEK!C$5:C$200,MATCH($D51,SEK!$D$5:$D$57,0))</f>
        <v>IRS</v>
      </c>
      <c r="D51" s="9" t="str">
        <f>SEK!D53</f>
        <v>SEKAB3S10Y=</v>
      </c>
      <c r="E51" s="25" t="str">
        <f>INDEX(SEK!B$5:B$200,MATCH($D51,SEK!$D$5:$D$200,0))</f>
        <v>10Y</v>
      </c>
      <c r="F51" s="25" t="str">
        <f>INDEX(SEK!N$5:N$200,MATCH($D51,SEK!$D$5:$D$200,0))</f>
        <v>3M</v>
      </c>
      <c r="G51" s="25"/>
      <c r="H51" s="25"/>
      <c r="I51" s="25">
        <f>INDEX(SEK!H$5:H$200,MATCH($D51,SEK!$D$5:$D$200,0))</f>
        <v>1</v>
      </c>
      <c r="J51" s="25">
        <f>INDEX(SEK!I$5:I$200,MATCH($D51,SEK!$D$5:$D$200,0))</f>
        <v>1</v>
      </c>
      <c r="K51" s="25">
        <f>INDEX(SEK!J$5:J$200,MATCH($D51,SEK!$D$5:$D$200,0))</f>
        <v>1</v>
      </c>
      <c r="L51" s="25">
        <f>INDEX(SEK!K$5:K$200,MATCH($D51,SEK!$D$5:$D$200,0))</f>
        <v>1</v>
      </c>
      <c r="M51" s="25" t="str">
        <f>INDEX(SEK!L$5:L$200,MATCH($D51,SEK!$D$5:$D$200,0))</f>
        <v>MID</v>
      </c>
    </row>
    <row r="52" spans="3:13" x14ac:dyDescent="0.25">
      <c r="C52" s="9" t="str">
        <f>INDEX(SEK!C$5:C$200,MATCH($D52,SEK!$D$5:$D$57,0))</f>
        <v>IRS</v>
      </c>
      <c r="D52" s="9" t="str">
        <f>SEK!D54</f>
        <v>SEKAB3S12Y=</v>
      </c>
      <c r="E52" s="25" t="str">
        <f>INDEX(SEK!B$5:B$200,MATCH($D52,SEK!$D$5:$D$200,0))</f>
        <v>12Y</v>
      </c>
      <c r="F52" s="25" t="str">
        <f>INDEX(SEK!N$5:N$200,MATCH($D52,SEK!$D$5:$D$200,0))</f>
        <v>3M</v>
      </c>
      <c r="G52" s="25"/>
      <c r="H52" s="25"/>
      <c r="I52" s="25">
        <f>INDEX(SEK!H$5:H$200,MATCH($D52,SEK!$D$5:$D$200,0))</f>
        <v>1</v>
      </c>
      <c r="J52" s="25">
        <f>INDEX(SEK!I$5:I$200,MATCH($D52,SEK!$D$5:$D$200,0))</f>
        <v>1</v>
      </c>
      <c r="K52" s="25">
        <f>INDEX(SEK!J$5:J$200,MATCH($D52,SEK!$D$5:$D$200,0))</f>
        <v>1</v>
      </c>
      <c r="L52" s="25">
        <f>INDEX(SEK!K$5:K$200,MATCH($D52,SEK!$D$5:$D$200,0))</f>
        <v>1</v>
      </c>
      <c r="M52" s="25" t="str">
        <f>INDEX(SEK!L$5:L$200,MATCH($D52,SEK!$D$5:$D$200,0))</f>
        <v>MID</v>
      </c>
    </row>
    <row r="53" spans="3:13" x14ac:dyDescent="0.25">
      <c r="C53" s="9" t="str">
        <f>INDEX(SEK!C$5:C$200,MATCH($D53,SEK!$D$5:$D$57,0))</f>
        <v>IRS</v>
      </c>
      <c r="D53" s="9" t="str">
        <f>SEK!D55</f>
        <v>SEKAB3S15Y=</v>
      </c>
      <c r="E53" s="25" t="str">
        <f>INDEX(SEK!B$5:B$200,MATCH($D53,SEK!$D$5:$D$200,0))</f>
        <v>15Y</v>
      </c>
      <c r="F53" s="25" t="str">
        <f>INDEX(SEK!N$5:N$200,MATCH($D53,SEK!$D$5:$D$200,0))</f>
        <v>3M</v>
      </c>
      <c r="G53" s="25"/>
      <c r="H53" s="25"/>
      <c r="I53" s="25">
        <f>INDEX(SEK!H$5:H$200,MATCH($D53,SEK!$D$5:$D$200,0))</f>
        <v>1</v>
      </c>
      <c r="J53" s="25">
        <f>INDEX(SEK!I$5:I$200,MATCH($D53,SEK!$D$5:$D$200,0))</f>
        <v>1</v>
      </c>
      <c r="K53" s="25">
        <f>INDEX(SEK!J$5:J$200,MATCH($D53,SEK!$D$5:$D$200,0))</f>
        <v>1</v>
      </c>
      <c r="L53" s="25">
        <f>INDEX(SEK!K$5:K$200,MATCH($D53,SEK!$D$5:$D$200,0))</f>
        <v>1</v>
      </c>
      <c r="M53" s="25" t="str">
        <f>INDEX(SEK!L$5:L$200,MATCH($D53,SEK!$D$5:$D$200,0))</f>
        <v>MID</v>
      </c>
    </row>
    <row r="54" spans="3:13" x14ac:dyDescent="0.25">
      <c r="C54" s="9" t="str">
        <f>INDEX(SEK!C$5:C$200,MATCH($D54,SEK!$D$5:$D$57,0))</f>
        <v>IRS</v>
      </c>
      <c r="D54" s="9" t="str">
        <f>SEK!D56</f>
        <v>SEKAB3S20Y=</v>
      </c>
      <c r="E54" s="25" t="str">
        <f>INDEX(SEK!B$5:B$200,MATCH($D54,SEK!$D$5:$D$200,0))</f>
        <v>20Y</v>
      </c>
      <c r="F54" s="25" t="str">
        <f>INDEX(SEK!N$5:N$200,MATCH($D54,SEK!$D$5:$D$200,0))</f>
        <v>3M</v>
      </c>
      <c r="G54" s="25"/>
      <c r="H54" s="25"/>
      <c r="I54" s="25">
        <f>INDEX(SEK!H$5:H$200,MATCH($D54,SEK!$D$5:$D$200,0))</f>
        <v>1</v>
      </c>
      <c r="J54" s="25">
        <f>INDEX(SEK!I$5:I$200,MATCH($D54,SEK!$D$5:$D$200,0))</f>
        <v>1</v>
      </c>
      <c r="K54" s="25">
        <f>INDEX(SEK!J$5:J$200,MATCH($D54,SEK!$D$5:$D$200,0))</f>
        <v>1</v>
      </c>
      <c r="L54" s="25">
        <f>INDEX(SEK!K$5:K$200,MATCH($D54,SEK!$D$5:$D$200,0))</f>
        <v>1</v>
      </c>
      <c r="M54" s="25" t="str">
        <f>INDEX(SEK!L$5:L$200,MATCH($D54,SEK!$D$5:$D$200,0))</f>
        <v>MID</v>
      </c>
    </row>
    <row r="55" spans="3:13" x14ac:dyDescent="0.25">
      <c r="C55" s="9" t="str">
        <f>INDEX(SEK!C$5:C$200,MATCH($D55,SEK!$D$5:$D$57,0))</f>
        <v>IRS</v>
      </c>
      <c r="D55" s="9" t="str">
        <f>SEK!D57</f>
        <v>SEKAB3S30Y=</v>
      </c>
      <c r="E55" s="25" t="str">
        <f>INDEX(SEK!B$5:B$200,MATCH($D55,SEK!$D$5:$D$200,0))</f>
        <v>30Y</v>
      </c>
      <c r="F55" s="25" t="str">
        <f>INDEX(SEK!N$5:N$200,MATCH($D55,SEK!$D$5:$D$200,0))</f>
        <v>3M</v>
      </c>
      <c r="G55" s="25"/>
      <c r="H55" s="25"/>
      <c r="I55" s="25">
        <f>INDEX(SEK!H$5:H$200,MATCH($D55,SEK!$D$5:$D$200,0))</f>
        <v>1</v>
      </c>
      <c r="J55" s="25">
        <f>INDEX(SEK!I$5:I$200,MATCH($D55,SEK!$D$5:$D$200,0))</f>
        <v>1</v>
      </c>
      <c r="K55" s="25">
        <f>INDEX(SEK!J$5:J$200,MATCH($D55,SEK!$D$5:$D$200,0))</f>
        <v>1</v>
      </c>
      <c r="L55" s="25">
        <f>INDEX(SEK!K$5:K$200,MATCH($D55,SEK!$D$5:$D$200,0))</f>
        <v>1</v>
      </c>
      <c r="M55" s="25" t="str">
        <f>INDEX(SEK!L$5:L$200,MATCH($D55,SEK!$D$5:$D$200,0))</f>
        <v>MID</v>
      </c>
    </row>
  </sheetData>
  <autoFilter ref="B2:M55" xr:uid="{92E6433F-D20F-47B4-A7E7-089CC03C149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0FD4-9B4A-4D03-BBFB-A8EA3FBD9DF6}">
  <sheetPr>
    <tabColor theme="7"/>
  </sheetPr>
  <dimension ref="B2:H11"/>
  <sheetViews>
    <sheetView workbookViewId="0">
      <selection activeCell="B11" sqref="B11"/>
    </sheetView>
  </sheetViews>
  <sheetFormatPr defaultRowHeight="15" x14ac:dyDescent="0.25"/>
  <cols>
    <col min="2" max="2" width="23" bestFit="1" customWidth="1"/>
    <col min="3" max="3" width="12.42578125" bestFit="1" customWidth="1"/>
    <col min="4" max="4" width="19" bestFit="1" customWidth="1"/>
    <col min="5" max="5" width="14.28515625" bestFit="1" customWidth="1"/>
    <col min="6" max="6" width="27.140625" bestFit="1" customWidth="1"/>
    <col min="7" max="7" width="9.28515625" bestFit="1" customWidth="1"/>
    <col min="8" max="8" width="10.7109375" bestFit="1" customWidth="1"/>
  </cols>
  <sheetData>
    <row r="2" spans="2:8" ht="15.75" x14ac:dyDescent="0.25">
      <c r="C2" s="8" t="s">
        <v>72</v>
      </c>
      <c r="D2" s="8" t="s">
        <v>71</v>
      </c>
      <c r="E2" s="8" t="s">
        <v>73</v>
      </c>
      <c r="F2" s="8" t="s">
        <v>67</v>
      </c>
      <c r="G2" s="8" t="s">
        <v>53</v>
      </c>
      <c r="H2" s="8" t="s">
        <v>68</v>
      </c>
    </row>
    <row r="3" spans="2:8" ht="15.75" x14ac:dyDescent="0.25">
      <c r="B3" s="10" t="s">
        <v>83</v>
      </c>
      <c r="C3" s="11" t="s">
        <v>95</v>
      </c>
      <c r="D3" s="11" t="s">
        <v>100</v>
      </c>
      <c r="E3" s="11" t="s">
        <v>104</v>
      </c>
      <c r="F3" s="11" t="s">
        <v>105</v>
      </c>
      <c r="G3" s="11" t="s">
        <v>106</v>
      </c>
      <c r="H3" s="11" t="s">
        <v>92</v>
      </c>
    </row>
    <row r="4" spans="2:8" ht="15.75" x14ac:dyDescent="0.25">
      <c r="B4" s="8" t="s">
        <v>84</v>
      </c>
      <c r="C4" s="9" t="s">
        <v>96</v>
      </c>
      <c r="D4" s="9" t="s">
        <v>101</v>
      </c>
      <c r="E4" s="9" t="s">
        <v>109</v>
      </c>
      <c r="F4" s="9" t="s">
        <v>304</v>
      </c>
      <c r="G4" s="9" t="s">
        <v>107</v>
      </c>
      <c r="H4" s="9" t="s">
        <v>93</v>
      </c>
    </row>
    <row r="5" spans="2:8" ht="15.75" x14ac:dyDescent="0.25">
      <c r="B5" s="8" t="s">
        <v>85</v>
      </c>
      <c r="C5" s="9" t="s">
        <v>97</v>
      </c>
      <c r="D5" s="9" t="s">
        <v>102</v>
      </c>
      <c r="E5" s="9" t="s">
        <v>111</v>
      </c>
      <c r="F5" s="9" t="s">
        <v>112</v>
      </c>
      <c r="G5" s="9" t="s">
        <v>359</v>
      </c>
      <c r="H5" s="9" t="s">
        <v>86</v>
      </c>
    </row>
    <row r="6" spans="2:8" ht="15.75" x14ac:dyDescent="0.25">
      <c r="B6" s="8" t="s">
        <v>33</v>
      </c>
      <c r="C6" s="9" t="s">
        <v>98</v>
      </c>
      <c r="D6" s="9" t="s">
        <v>103</v>
      </c>
      <c r="E6" s="9" t="s">
        <v>110</v>
      </c>
      <c r="F6" s="9" t="s">
        <v>113</v>
      </c>
      <c r="G6" s="9" t="s">
        <v>108</v>
      </c>
      <c r="H6" s="9" t="s">
        <v>94</v>
      </c>
    </row>
    <row r="7" spans="2:8" ht="15.75" x14ac:dyDescent="0.25">
      <c r="B7" s="8" t="s">
        <v>2</v>
      </c>
      <c r="C7" s="9" t="s">
        <v>99</v>
      </c>
      <c r="D7" s="9" t="s">
        <v>239</v>
      </c>
      <c r="E7" s="9" t="s">
        <v>413</v>
      </c>
      <c r="F7" s="9" t="s">
        <v>416</v>
      </c>
      <c r="G7" s="9" t="s">
        <v>414</v>
      </c>
      <c r="H7" s="9" t="s">
        <v>415</v>
      </c>
    </row>
    <row r="9" spans="2:8" ht="15.75" x14ac:dyDescent="0.25">
      <c r="C9" s="8" t="s">
        <v>3</v>
      </c>
      <c r="D9" s="8" t="s">
        <v>405</v>
      </c>
      <c r="E9" s="8" t="s">
        <v>408</v>
      </c>
    </row>
    <row r="10" spans="2:8" ht="15.75" x14ac:dyDescent="0.25">
      <c r="B10" s="8" t="s">
        <v>406</v>
      </c>
      <c r="C10" s="9" t="s">
        <v>407</v>
      </c>
      <c r="D10" s="9" t="s">
        <v>409</v>
      </c>
      <c r="E10" s="9" t="s">
        <v>389</v>
      </c>
    </row>
    <row r="11" spans="2:8" x14ac:dyDescent="0.25">
      <c r="D11" s="9" t="s">
        <v>410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CED6-796B-4171-8E7B-5E5675F4CA55}">
  <sheetPr>
    <tabColor theme="9"/>
  </sheetPr>
  <dimension ref="A2:T57"/>
  <sheetViews>
    <sheetView zoomScaleNormal="100" workbookViewId="0">
      <selection activeCell="B2" sqref="B2"/>
    </sheetView>
  </sheetViews>
  <sheetFormatPr defaultRowHeight="15" x14ac:dyDescent="0.25"/>
  <cols>
    <col min="1" max="1" width="9.85546875" bestFit="1" customWidth="1"/>
    <col min="2" max="2" width="8.7109375" bestFit="1" customWidth="1"/>
    <col min="3" max="3" width="10.7109375" bestFit="1" customWidth="1"/>
    <col min="4" max="4" width="14.7109375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customWidth="1"/>
    <col min="14" max="14" width="6.140625" customWidth="1"/>
    <col min="16" max="16" width="11.85546875" bestFit="1" customWidth="1"/>
    <col min="17" max="17" width="7" bestFit="1" customWidth="1"/>
    <col min="19" max="19" width="1.85546875" customWidth="1"/>
    <col min="20" max="20" width="14" bestFit="1" customWidth="1"/>
  </cols>
  <sheetData>
    <row r="2" spans="2:20" x14ac:dyDescent="0.25">
      <c r="B2" s="1" t="s">
        <v>72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2:20" x14ac:dyDescent="0.25">
      <c r="B3" s="4" t="s">
        <v>54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</row>
    <row r="4" spans="2:20" x14ac:dyDescent="0.25">
      <c r="B4" s="7" t="s">
        <v>0</v>
      </c>
      <c r="C4" s="7" t="s">
        <v>55</v>
      </c>
      <c r="D4" s="7" t="s">
        <v>56</v>
      </c>
      <c r="E4" s="7" t="s">
        <v>57</v>
      </c>
      <c r="F4" s="7" t="s">
        <v>58</v>
      </c>
      <c r="G4" s="7" t="s">
        <v>59</v>
      </c>
      <c r="H4" s="7" t="s">
        <v>60</v>
      </c>
      <c r="I4" s="7" t="s">
        <v>61</v>
      </c>
      <c r="J4" s="7" t="s">
        <v>62</v>
      </c>
      <c r="K4" s="7" t="s">
        <v>63</v>
      </c>
      <c r="L4" s="7" t="s">
        <v>64</v>
      </c>
      <c r="M4" s="7" t="s">
        <v>65</v>
      </c>
      <c r="N4" s="7" t="s">
        <v>238</v>
      </c>
      <c r="O4" s="22"/>
      <c r="P4" s="7" t="s">
        <v>386</v>
      </c>
      <c r="Q4" s="7" t="s">
        <v>384</v>
      </c>
      <c r="R4" s="22"/>
      <c r="S4" s="7" t="s">
        <v>396</v>
      </c>
      <c r="T4" s="7" t="s">
        <v>397</v>
      </c>
    </row>
    <row r="5" spans="2:20" x14ac:dyDescent="0.25">
      <c r="B5" t="s">
        <v>5</v>
      </c>
      <c r="C5" t="s">
        <v>1</v>
      </c>
      <c r="D5" t="s">
        <v>385</v>
      </c>
      <c r="E5" t="e">
        <f ca="1">_xll.RtGet("IDN",D5,"BID")</f>
        <v>#NAME?</v>
      </c>
      <c r="F5" t="e">
        <f ca="1">_xll.RtGet("IDN",D5,"ASK")</f>
        <v>#NAME?</v>
      </c>
      <c r="G5" t="e">
        <f ca="1">AVERAGE(E5:F5)</f>
        <v>#NAME?</v>
      </c>
      <c r="H5">
        <v>1</v>
      </c>
      <c r="I5">
        <v>1</v>
      </c>
      <c r="J5">
        <v>1</v>
      </c>
      <c r="K5">
        <v>1</v>
      </c>
      <c r="L5" t="s">
        <v>66</v>
      </c>
      <c r="M5" t="str">
        <f t="shared" ref="M5:M19" si="0">B$2</f>
        <v>SEK</v>
      </c>
      <c r="N5" s="12">
        <v>0</v>
      </c>
      <c r="P5" s="16" t="e">
        <f ca="1">_xll.RHistory(D5,".Timestamp;.Close","START:01-Mar-1995 NBROWS:1 INTERVAL:1D",,"SORT:ASC TSREPEAT:NO")</f>
        <v>#NAME?</v>
      </c>
      <c r="Q5">
        <v>4.34</v>
      </c>
    </row>
    <row r="6" spans="2:20" x14ac:dyDescent="0.25">
      <c r="B6" t="s">
        <v>6</v>
      </c>
      <c r="C6" t="s">
        <v>1</v>
      </c>
      <c r="D6" t="s">
        <v>423</v>
      </c>
      <c r="E6" t="e">
        <f ca="1">_xll.RtGet("IDN",D6,"BID")</f>
        <v>#NAME?</v>
      </c>
      <c r="F6" t="e">
        <f ca="1">_xll.RtGet("IDN",D6,"ASK")</f>
        <v>#NAME?</v>
      </c>
      <c r="G6" t="e">
        <f t="shared" ref="G6:G24" ca="1" si="1">AVERAGE(E6:F6)</f>
        <v>#NAME?</v>
      </c>
      <c r="H6">
        <v>1</v>
      </c>
      <c r="I6">
        <v>1</v>
      </c>
      <c r="J6">
        <v>1</v>
      </c>
      <c r="K6">
        <v>1</v>
      </c>
      <c r="L6" t="s">
        <v>66</v>
      </c>
      <c r="M6" t="str">
        <f t="shared" si="0"/>
        <v>SEK</v>
      </c>
      <c r="N6" s="12">
        <v>0</v>
      </c>
      <c r="P6" s="16" t="e">
        <f ca="1">_xll.RHistory(D6,".Timestamp;.Close","START:01-Mar-1995 NBROWS:1 INTERVAL:1D",,"SORT:ASC TSREPEAT:NO")</f>
        <v>#NAME?</v>
      </c>
      <c r="Q6">
        <v>4.34</v>
      </c>
    </row>
    <row r="7" spans="2:20" x14ac:dyDescent="0.25">
      <c r="B7" t="s">
        <v>7</v>
      </c>
      <c r="C7" t="s">
        <v>1</v>
      </c>
      <c r="D7" t="s">
        <v>424</v>
      </c>
      <c r="E7" t="e">
        <f ca="1">_xll.RtGet("IDN",D7,"BID")</f>
        <v>#NAME?</v>
      </c>
      <c r="F7" t="e">
        <f ca="1">_xll.RtGet("IDN",D7,"ASK")</f>
        <v>#NAME?</v>
      </c>
      <c r="G7" t="e">
        <f t="shared" ca="1" si="1"/>
        <v>#NAME?</v>
      </c>
      <c r="H7">
        <v>1</v>
      </c>
      <c r="I7">
        <v>1</v>
      </c>
      <c r="J7">
        <v>1</v>
      </c>
      <c r="K7">
        <v>1</v>
      </c>
      <c r="L7" t="s">
        <v>66</v>
      </c>
      <c r="M7" t="str">
        <f t="shared" si="0"/>
        <v>SEK</v>
      </c>
      <c r="N7" s="12">
        <v>0</v>
      </c>
      <c r="P7" s="16" t="e">
        <f ca="1">_xll.RHistory(D7,".Timestamp;.Close","START:01-Mar-1995 NBROWS:1 INTERVAL:1D",,"SORT:ASC TSREPEAT:NO")</f>
        <v>#NAME?</v>
      </c>
      <c r="Q7">
        <v>4.33</v>
      </c>
    </row>
    <row r="8" spans="2:20" x14ac:dyDescent="0.25">
      <c r="B8" t="s">
        <v>10</v>
      </c>
      <c r="C8" t="s">
        <v>1</v>
      </c>
      <c r="D8" t="s">
        <v>425</v>
      </c>
      <c r="E8" t="e">
        <f ca="1">_xll.RtGet("IDN",D8,"BID")</f>
        <v>#NAME?</v>
      </c>
      <c r="F8" t="e">
        <f ca="1">_xll.RtGet("IDN",D8,"ASK")</f>
        <v>#NAME?</v>
      </c>
      <c r="G8" t="e">
        <f t="shared" ca="1" si="1"/>
        <v>#NAME?</v>
      </c>
      <c r="H8">
        <v>1</v>
      </c>
      <c r="I8">
        <v>1</v>
      </c>
      <c r="J8">
        <v>1</v>
      </c>
      <c r="K8">
        <v>1</v>
      </c>
      <c r="L8" t="s">
        <v>66</v>
      </c>
      <c r="M8" t="str">
        <f t="shared" si="0"/>
        <v>SEK</v>
      </c>
      <c r="N8" s="12">
        <v>0</v>
      </c>
      <c r="P8" s="16" t="e">
        <f ca="1">_xll.RHistory(D8,".Timestamp;.Close","START:01-Mar-1995 NBROWS:1 INTERVAL:1D",,"SORT:ASC TSREPEAT:NO")</f>
        <v>#NAME?</v>
      </c>
      <c r="Q8">
        <v>4.3600000000000003</v>
      </c>
    </row>
    <row r="9" spans="2:20" x14ac:dyDescent="0.25">
      <c r="B9" t="s">
        <v>13</v>
      </c>
      <c r="C9" t="s">
        <v>1</v>
      </c>
      <c r="D9" t="s">
        <v>426</v>
      </c>
      <c r="E9" t="e">
        <f ca="1">_xll.RtGet("IDN",D9,"BID")</f>
        <v>#NAME?</v>
      </c>
      <c r="F9" t="e">
        <f ca="1">_xll.RtGet("IDN",D9,"ASK")</f>
        <v>#NAME?</v>
      </c>
      <c r="G9" t="e">
        <f t="shared" ca="1" si="1"/>
        <v>#NAME?</v>
      </c>
      <c r="H9">
        <v>1</v>
      </c>
      <c r="I9">
        <v>1</v>
      </c>
      <c r="J9">
        <v>1</v>
      </c>
      <c r="K9">
        <v>1</v>
      </c>
      <c r="L9" t="s">
        <v>66</v>
      </c>
      <c r="M9" t="str">
        <f t="shared" si="0"/>
        <v>SEK</v>
      </c>
      <c r="N9" s="12">
        <v>0</v>
      </c>
      <c r="P9" s="16" t="e">
        <f ca="1">_xll.RHistory(D9,".Timestamp;.Close","START:01-Mar-1995 NBROWS:1 INTERVAL:1D",,"SORT:ASC TSREPEAT:NO")</f>
        <v>#NAME?</v>
      </c>
      <c r="Q9">
        <v>4.41</v>
      </c>
    </row>
    <row r="10" spans="2:20" x14ac:dyDescent="0.25">
      <c r="B10" t="s">
        <v>16</v>
      </c>
      <c r="C10" t="s">
        <v>1</v>
      </c>
      <c r="D10" t="s">
        <v>427</v>
      </c>
      <c r="E10" t="e">
        <f ca="1">_xll.RtGet("IDN",D10,"BID")</f>
        <v>#NAME?</v>
      </c>
      <c r="F10" t="e">
        <f ca="1">_xll.RtGet("IDN",D10,"ASK")</f>
        <v>#NAME?</v>
      </c>
      <c r="G10" t="e">
        <f t="shared" ca="1" si="1"/>
        <v>#NAME?</v>
      </c>
      <c r="H10">
        <v>1</v>
      </c>
      <c r="I10">
        <v>1</v>
      </c>
      <c r="J10">
        <v>1</v>
      </c>
      <c r="K10">
        <v>1</v>
      </c>
      <c r="L10" t="s">
        <v>66</v>
      </c>
      <c r="M10" t="str">
        <f t="shared" si="0"/>
        <v>SEK</v>
      </c>
      <c r="N10" s="12">
        <v>0</v>
      </c>
      <c r="P10" s="16" t="e">
        <f ca="1">_xll.RHistory(D10,".Timestamp;.Close","START:01-Mar-1995 NBROWS:1 INTERVAL:1D",,"SORT:ASC TSREPEAT:NO")</f>
        <v>#NAME?</v>
      </c>
      <c r="Q10">
        <v>4.4800000000000004</v>
      </c>
    </row>
    <row r="11" spans="2:20" x14ac:dyDescent="0.25">
      <c r="B11" t="s">
        <v>17</v>
      </c>
      <c r="C11" t="s">
        <v>1</v>
      </c>
      <c r="D11" t="s">
        <v>428</v>
      </c>
      <c r="E11" t="e">
        <f ca="1">_xll.RtGet("IDN",D11,"BID")</f>
        <v>#NAME?</v>
      </c>
      <c r="F11" t="e">
        <f ca="1">_xll.RtGet("IDN",D11,"ASK")</f>
        <v>#NAME?</v>
      </c>
      <c r="G11" t="e">
        <f t="shared" ca="1" si="1"/>
        <v>#NAME?</v>
      </c>
      <c r="H11">
        <v>1</v>
      </c>
      <c r="I11">
        <v>1</v>
      </c>
      <c r="J11">
        <v>1</v>
      </c>
      <c r="K11">
        <v>1</v>
      </c>
      <c r="L11" t="s">
        <v>66</v>
      </c>
      <c r="M11" t="str">
        <f t="shared" si="0"/>
        <v>SEK</v>
      </c>
      <c r="N11" s="12">
        <v>0</v>
      </c>
      <c r="P11" s="16" t="e">
        <f ca="1">_xll.RHistory(D11,".Timestamp;.Close","START:01-Mar-1995 NBROWS:1 INTERVAL:1D",,"SORT:ASC TSREPEAT:NO")</f>
        <v>#NAME?</v>
      </c>
      <c r="Q11">
        <v>1.0149999999999999</v>
      </c>
    </row>
    <row r="12" spans="2:20" x14ac:dyDescent="0.25">
      <c r="B12" t="s">
        <v>18</v>
      </c>
      <c r="C12" t="s">
        <v>1</v>
      </c>
      <c r="D12" t="s">
        <v>429</v>
      </c>
      <c r="E12" t="e">
        <f ca="1">_xll.RtGet("IDN",D12,"BID")</f>
        <v>#NAME?</v>
      </c>
      <c r="F12" t="e">
        <f ca="1">_xll.RtGet("IDN",D12,"ASK")</f>
        <v>#NAME?</v>
      </c>
      <c r="G12" t="e">
        <f t="shared" ca="1" si="1"/>
        <v>#NAME?</v>
      </c>
      <c r="H12">
        <v>1</v>
      </c>
      <c r="I12">
        <v>1</v>
      </c>
      <c r="J12">
        <v>1</v>
      </c>
      <c r="K12">
        <v>1</v>
      </c>
      <c r="L12" t="s">
        <v>66</v>
      </c>
      <c r="M12" t="str">
        <f t="shared" si="0"/>
        <v>SEK</v>
      </c>
      <c r="N12" s="12">
        <v>0</v>
      </c>
      <c r="P12" s="16" t="e">
        <f ca="1">_xll.RHistory(D12,".Timestamp;.Close","START:01-Mar-1995 NBROWS:1 INTERVAL:1D",,"SORT:ASC TSREPEAT:NO")</f>
        <v>#NAME?</v>
      </c>
      <c r="Q12">
        <v>1.105</v>
      </c>
    </row>
    <row r="13" spans="2:20" x14ac:dyDescent="0.25">
      <c r="B13" t="s">
        <v>19</v>
      </c>
      <c r="C13" t="s">
        <v>1</v>
      </c>
      <c r="D13" t="s">
        <v>430</v>
      </c>
      <c r="E13" t="e">
        <f ca="1">_xll.RtGet("IDN",D13,"BID")</f>
        <v>#NAME?</v>
      </c>
      <c r="F13" t="e">
        <f ca="1">_xll.RtGet("IDN",D13,"ASK")</f>
        <v>#NAME?</v>
      </c>
      <c r="G13" t="e">
        <f t="shared" ca="1" si="1"/>
        <v>#NAME?</v>
      </c>
      <c r="H13">
        <v>1</v>
      </c>
      <c r="I13">
        <v>1</v>
      </c>
      <c r="J13">
        <v>1</v>
      </c>
      <c r="K13">
        <v>1</v>
      </c>
      <c r="L13" t="s">
        <v>66</v>
      </c>
      <c r="M13" t="str">
        <f t="shared" si="0"/>
        <v>SEK</v>
      </c>
      <c r="N13" s="12">
        <v>0</v>
      </c>
      <c r="P13" s="16" t="e">
        <f ca="1">_xll.RHistory(D13,".Timestamp;.Close","START:01-Mar-1995 NBROWS:1 INTERVAL:1D",,"SORT:ASC TSREPEAT:NO")</f>
        <v>#NAME?</v>
      </c>
      <c r="Q13">
        <v>1.22</v>
      </c>
    </row>
    <row r="14" spans="2:20" x14ac:dyDescent="0.25">
      <c r="B14" t="s">
        <v>20</v>
      </c>
      <c r="C14" t="s">
        <v>1</v>
      </c>
      <c r="D14" t="s">
        <v>431</v>
      </c>
      <c r="E14" t="e">
        <f ca="1">_xll.RtGet("IDN",D14,"BID")</f>
        <v>#NAME?</v>
      </c>
      <c r="F14" t="e">
        <f ca="1">_xll.RtGet("IDN",D14,"ASK")</f>
        <v>#NAME?</v>
      </c>
      <c r="G14" t="e">
        <f t="shared" ca="1" si="1"/>
        <v>#NAME?</v>
      </c>
      <c r="H14">
        <v>1</v>
      </c>
      <c r="I14">
        <v>1</v>
      </c>
      <c r="J14">
        <v>1</v>
      </c>
      <c r="K14">
        <v>1</v>
      </c>
      <c r="L14" t="s">
        <v>66</v>
      </c>
      <c r="M14" t="str">
        <f t="shared" si="0"/>
        <v>SEK</v>
      </c>
      <c r="N14" s="12">
        <v>0</v>
      </c>
      <c r="P14" s="16" t="e">
        <f ca="1">_xll.RHistory(D14,".Timestamp;.Close","START:01-Mar-1995 NBROWS:1 INTERVAL:1D",,"SORT:ASC TSREPEAT:NO")</f>
        <v>#NAME?</v>
      </c>
      <c r="Q14">
        <v>1.365</v>
      </c>
    </row>
    <row r="15" spans="2:20" x14ac:dyDescent="0.25">
      <c r="B15" t="s">
        <v>21</v>
      </c>
      <c r="C15" t="s">
        <v>1</v>
      </c>
      <c r="D15" t="s">
        <v>432</v>
      </c>
      <c r="E15" t="e">
        <f ca="1">_xll.RtGet("IDN",D15,"BID")</f>
        <v>#NAME?</v>
      </c>
      <c r="F15" t="e">
        <f ca="1">_xll.RtGet("IDN",D15,"ASK")</f>
        <v>#NAME?</v>
      </c>
      <c r="G15" t="e">
        <f t="shared" ca="1" si="1"/>
        <v>#NAME?</v>
      </c>
      <c r="H15">
        <v>1</v>
      </c>
      <c r="I15">
        <v>1</v>
      </c>
      <c r="J15">
        <v>1</v>
      </c>
      <c r="K15">
        <v>1</v>
      </c>
      <c r="L15" t="s">
        <v>66</v>
      </c>
      <c r="M15" t="str">
        <f t="shared" si="0"/>
        <v>SEK</v>
      </c>
      <c r="N15" s="12">
        <v>0</v>
      </c>
      <c r="P15" s="16" t="e">
        <f ca="1">_xll.RHistory(D15,".Timestamp;.Close","START:01-Mar-1995 NBROWS:1 INTERVAL:1D",,"SORT:ASC TSREPEAT:NO")</f>
        <v>#NAME?</v>
      </c>
      <c r="Q15">
        <v>1.49</v>
      </c>
    </row>
    <row r="16" spans="2:20" x14ac:dyDescent="0.25">
      <c r="B16" t="s">
        <v>22</v>
      </c>
      <c r="C16" t="s">
        <v>1</v>
      </c>
      <c r="D16" t="s">
        <v>433</v>
      </c>
      <c r="E16" t="e">
        <f ca="1">_xll.RtGet("IDN",D16,"BID")</f>
        <v>#NAME?</v>
      </c>
      <c r="F16" t="e">
        <f ca="1">_xll.RtGet("IDN",D16,"ASK")</f>
        <v>#NAME?</v>
      </c>
      <c r="G16" t="e">
        <f t="shared" ca="1" si="1"/>
        <v>#NAME?</v>
      </c>
      <c r="H16">
        <v>1</v>
      </c>
      <c r="I16">
        <v>1</v>
      </c>
      <c r="J16">
        <v>1</v>
      </c>
      <c r="K16">
        <v>1</v>
      </c>
      <c r="L16" t="s">
        <v>66</v>
      </c>
      <c r="M16" t="str">
        <f t="shared" si="0"/>
        <v>SEK</v>
      </c>
      <c r="N16" s="12">
        <v>0</v>
      </c>
      <c r="P16" s="16" t="e">
        <f ca="1">_xll.RHistory(D16,".Timestamp;.Close","START:01-Mar-1995 NBROWS:1 INTERVAL:1D",,"SORT:ASC TSREPEAT:NO")</f>
        <v>#NAME?</v>
      </c>
      <c r="Q16">
        <v>1.615</v>
      </c>
    </row>
    <row r="17" spans="1:20" x14ac:dyDescent="0.25">
      <c r="B17" t="s">
        <v>23</v>
      </c>
      <c r="C17" t="s">
        <v>1</v>
      </c>
      <c r="D17" t="s">
        <v>434</v>
      </c>
      <c r="E17" t="e">
        <f ca="1">_xll.RtGet("IDN",D17,"BID")</f>
        <v>#NAME?</v>
      </c>
      <c r="F17" t="e">
        <f ca="1">_xll.RtGet("IDN",D17,"ASK")</f>
        <v>#NAME?</v>
      </c>
      <c r="G17" t="e">
        <f t="shared" ca="1" si="1"/>
        <v>#NAME?</v>
      </c>
      <c r="H17">
        <v>1</v>
      </c>
      <c r="I17">
        <v>1</v>
      </c>
      <c r="J17">
        <v>1</v>
      </c>
      <c r="K17">
        <v>1</v>
      </c>
      <c r="L17" t="s">
        <v>66</v>
      </c>
      <c r="M17" t="str">
        <f t="shared" si="0"/>
        <v>SEK</v>
      </c>
      <c r="N17" s="12">
        <v>0</v>
      </c>
      <c r="P17" s="16" t="e">
        <f ca="1">_xll.RHistory(D17,".Timestamp;.Close","START:01-Mar-1995 NBROWS:1 INTERVAL:1D",,"SORT:ASC TSREPEAT:NO")</f>
        <v>#NAME?</v>
      </c>
      <c r="Q17">
        <v>1.7150000000000001</v>
      </c>
    </row>
    <row r="18" spans="1:20" x14ac:dyDescent="0.25">
      <c r="B18" t="s">
        <v>24</v>
      </c>
      <c r="C18" t="s">
        <v>1</v>
      </c>
      <c r="D18" t="s">
        <v>435</v>
      </c>
      <c r="E18" t="e">
        <f ca="1">_xll.RtGet("IDN",D18,"BID")</f>
        <v>#NAME?</v>
      </c>
      <c r="F18" t="e">
        <f ca="1">_xll.RtGet("IDN",D18,"ASK")</f>
        <v>#NAME?</v>
      </c>
      <c r="G18" t="e">
        <f t="shared" ca="1" si="1"/>
        <v>#NAME?</v>
      </c>
      <c r="H18">
        <v>1</v>
      </c>
      <c r="I18">
        <v>1</v>
      </c>
      <c r="J18">
        <v>1</v>
      </c>
      <c r="K18">
        <v>1</v>
      </c>
      <c r="L18" t="s">
        <v>66</v>
      </c>
      <c r="M18" t="str">
        <f t="shared" si="0"/>
        <v>SEK</v>
      </c>
      <c r="N18" s="12">
        <v>0</v>
      </c>
      <c r="P18" s="16" t="e">
        <f ca="1">_xll.RHistory(D18,".Timestamp;.Close","START:01-Mar-1995 NBROWS:1 INTERVAL:1D",,"SORT:ASC TSREPEAT:NO")</f>
        <v>#NAME?</v>
      </c>
      <c r="Q18">
        <v>1.81</v>
      </c>
    </row>
    <row r="19" spans="1:20" x14ac:dyDescent="0.25">
      <c r="B19" t="s">
        <v>25</v>
      </c>
      <c r="C19" t="s">
        <v>1</v>
      </c>
      <c r="D19" t="s">
        <v>436</v>
      </c>
      <c r="E19" t="e">
        <f ca="1">_xll.RtGet("IDN",D19,"BID")</f>
        <v>#NAME?</v>
      </c>
      <c r="F19" t="e">
        <f ca="1">_xll.RtGet("IDN",D19,"ASK")</f>
        <v>#NAME?</v>
      </c>
      <c r="G19" t="e">
        <f t="shared" ca="1" si="1"/>
        <v>#NAME?</v>
      </c>
      <c r="H19">
        <v>1</v>
      </c>
      <c r="I19">
        <v>1</v>
      </c>
      <c r="J19">
        <v>1</v>
      </c>
      <c r="K19">
        <v>1</v>
      </c>
      <c r="L19" t="s">
        <v>66</v>
      </c>
      <c r="M19" t="str">
        <f t="shared" si="0"/>
        <v>SEK</v>
      </c>
      <c r="N19" s="12">
        <v>0</v>
      </c>
      <c r="P19" s="16" t="e">
        <f ca="1">_xll.RHistory(D19,".Timestamp;.Close","START:01-Mar-1995 NBROWS:1 INTERVAL:1D",,"SORT:ASC TSREPEAT:NO")</f>
        <v>#NAME?</v>
      </c>
      <c r="Q19">
        <v>1.895</v>
      </c>
    </row>
    <row r="20" spans="1:20" x14ac:dyDescent="0.25">
      <c r="B20" t="s">
        <v>26</v>
      </c>
      <c r="C20" t="s">
        <v>1</v>
      </c>
      <c r="D20" t="s">
        <v>437</v>
      </c>
      <c r="E20" t="e">
        <f ca="1">_xll.RtGet("IDN",D20,"BID")</f>
        <v>#NAME?</v>
      </c>
      <c r="F20" t="e">
        <f ca="1">_xll.RtGet("IDN",D20,"ASK")</f>
        <v>#NAME?</v>
      </c>
      <c r="G20" t="e">
        <f t="shared" ca="1" si="1"/>
        <v>#NAME?</v>
      </c>
      <c r="H20">
        <v>1</v>
      </c>
      <c r="I20">
        <v>1</v>
      </c>
      <c r="J20">
        <v>1</v>
      </c>
      <c r="K20">
        <v>1</v>
      </c>
      <c r="L20" t="s">
        <v>66</v>
      </c>
      <c r="M20" t="str">
        <f t="shared" ref="M20:M24" si="2">B$2</f>
        <v>SEK</v>
      </c>
      <c r="N20" s="12">
        <v>0</v>
      </c>
      <c r="P20" s="16" t="e">
        <f ca="1">_xll.RHistory(D20,".Timestamp;.Close","START:01-Mar-1995 NBROWS:1 INTERVAL:1D",,"SORT:ASC TSREPEAT:NO")</f>
        <v>#NAME?</v>
      </c>
      <c r="Q20">
        <v>2.4249999999999998</v>
      </c>
    </row>
    <row r="21" spans="1:20" x14ac:dyDescent="0.25">
      <c r="B21" t="s">
        <v>27</v>
      </c>
      <c r="C21" t="s">
        <v>1</v>
      </c>
      <c r="D21" t="s">
        <v>438</v>
      </c>
      <c r="E21" t="e">
        <f ca="1">_xll.RtGet("IDN",D21,"BID")</f>
        <v>#NAME?</v>
      </c>
      <c r="F21" t="e">
        <f ca="1">_xll.RtGet("IDN",D21,"ASK")</f>
        <v>#NAME?</v>
      </c>
      <c r="G21" t="e">
        <f t="shared" ca="1" si="1"/>
        <v>#NAME?</v>
      </c>
      <c r="H21">
        <v>1</v>
      </c>
      <c r="I21">
        <v>1</v>
      </c>
      <c r="J21">
        <v>1</v>
      </c>
      <c r="K21">
        <v>1</v>
      </c>
      <c r="L21" t="s">
        <v>66</v>
      </c>
      <c r="M21" t="str">
        <f t="shared" si="2"/>
        <v>SEK</v>
      </c>
      <c r="N21" s="12">
        <v>0</v>
      </c>
      <c r="P21" s="16" t="e">
        <f ca="1">_xll.RHistory(D21,".Timestamp;.Close","START:01-Mar-1995 NBROWS:1 INTERVAL:1D",,"SORT:ASC TSREPEAT:NO")</f>
        <v>#NAME?</v>
      </c>
      <c r="Q21">
        <v>2.5150000000000001</v>
      </c>
    </row>
    <row r="22" spans="1:20" x14ac:dyDescent="0.25">
      <c r="B22" t="s">
        <v>28</v>
      </c>
      <c r="C22" t="s">
        <v>1</v>
      </c>
      <c r="D22" t="s">
        <v>439</v>
      </c>
      <c r="E22" t="e">
        <f ca="1">_xll.RtGet("IDN",D22,"BID")</f>
        <v>#NAME?</v>
      </c>
      <c r="F22" t="e">
        <f ca="1">_xll.RtGet("IDN",D22,"ASK")</f>
        <v>#NAME?</v>
      </c>
      <c r="G22" t="e">
        <f t="shared" ca="1" si="1"/>
        <v>#NAME?</v>
      </c>
      <c r="H22">
        <v>1</v>
      </c>
      <c r="I22">
        <v>1</v>
      </c>
      <c r="J22">
        <v>1</v>
      </c>
      <c r="K22">
        <v>1</v>
      </c>
      <c r="L22" t="s">
        <v>66</v>
      </c>
      <c r="M22" t="str">
        <f t="shared" si="2"/>
        <v>SEK</v>
      </c>
      <c r="N22" s="12">
        <v>0</v>
      </c>
      <c r="P22" s="16" t="e">
        <f ca="1">_xll.RHistory(D22,".Timestamp;.Close","START:01-Mar-1995 NBROWS:1 INTERVAL:1D",,"SORT:ASC TSREPEAT:NO")</f>
        <v>#NAME?</v>
      </c>
      <c r="Q22">
        <v>2.5750000000000002</v>
      </c>
    </row>
    <row r="23" spans="1:20" x14ac:dyDescent="0.25">
      <c r="B23" t="s">
        <v>29</v>
      </c>
      <c r="C23" t="s">
        <v>1</v>
      </c>
      <c r="D23" t="s">
        <v>440</v>
      </c>
      <c r="E23" t="e">
        <f ca="1">_xll.RtGet("IDN",D23,"BID")</f>
        <v>#NAME?</v>
      </c>
      <c r="F23" t="e">
        <f ca="1">_xll.RtGet("IDN",D23,"ASK")</f>
        <v>#NAME?</v>
      </c>
      <c r="G23" t="e">
        <f t="shared" ca="1" si="1"/>
        <v>#NAME?</v>
      </c>
      <c r="H23">
        <v>1</v>
      </c>
      <c r="I23">
        <v>1</v>
      </c>
      <c r="J23">
        <v>1</v>
      </c>
      <c r="K23">
        <v>1</v>
      </c>
      <c r="L23" t="s">
        <v>66</v>
      </c>
      <c r="M23" t="str">
        <f t="shared" si="2"/>
        <v>SEK</v>
      </c>
      <c r="N23" s="12">
        <v>0</v>
      </c>
      <c r="P23" s="16" t="e">
        <f ca="1">_xll.RHistory(D23,".Timestamp;.Close","START:01-Mar-1995 NBROWS:1 INTERVAL:1D",,"SORT:ASC TSREPEAT:NO")</f>
        <v>#NAME?</v>
      </c>
      <c r="Q23">
        <v>2.605</v>
      </c>
    </row>
    <row r="24" spans="1:20" x14ac:dyDescent="0.25">
      <c r="B24" t="s">
        <v>30</v>
      </c>
      <c r="C24" t="s">
        <v>1</v>
      </c>
      <c r="D24" t="s">
        <v>441</v>
      </c>
      <c r="E24" t="e">
        <f ca="1">_xll.RtGet("IDN",D24,"BID")</f>
        <v>#NAME?</v>
      </c>
      <c r="F24" t="e">
        <f ca="1">_xll.RtGet("IDN",D24,"ASK")</f>
        <v>#NAME?</v>
      </c>
      <c r="G24" t="e">
        <f t="shared" ca="1" si="1"/>
        <v>#NAME?</v>
      </c>
      <c r="H24">
        <v>1</v>
      </c>
      <c r="I24">
        <v>1</v>
      </c>
      <c r="J24">
        <v>1</v>
      </c>
      <c r="K24">
        <v>1</v>
      </c>
      <c r="L24" t="s">
        <v>66</v>
      </c>
      <c r="M24" t="str">
        <f t="shared" si="2"/>
        <v>SEK</v>
      </c>
      <c r="N24" s="12">
        <v>0</v>
      </c>
      <c r="P24" s="16" t="e">
        <f ca="1">_xll.RHistory(D24,".Timestamp;.Close","START:01-Mar-1995 NBROWS:1 INTERVAL:1D",,"SORT:ASC TSREPEAT:NO")</f>
        <v>#NAME?</v>
      </c>
      <c r="Q24">
        <v>2.645</v>
      </c>
    </row>
    <row r="25" spans="1:20" x14ac:dyDescent="0.25">
      <c r="B25" t="s">
        <v>4</v>
      </c>
      <c r="C25" t="s">
        <v>2</v>
      </c>
      <c r="D25" t="s">
        <v>31</v>
      </c>
      <c r="G25" t="e">
        <f ca="1">_xll.RtGet("IDN",D25,"PRIMACT_1")</f>
        <v>#NAME?</v>
      </c>
      <c r="H25">
        <v>1</v>
      </c>
      <c r="I25">
        <v>1</v>
      </c>
      <c r="J25">
        <v>1</v>
      </c>
      <c r="K25">
        <v>1</v>
      </c>
      <c r="L25" t="s">
        <v>66</v>
      </c>
      <c r="M25" t="str">
        <f t="shared" ref="M25:M57" si="3">B$2</f>
        <v>SEK</v>
      </c>
      <c r="N25" s="12">
        <v>0</v>
      </c>
      <c r="P25" s="16" t="e">
        <f ca="1">_xll.RHistory(D25,".Timestamp;.Close","START:01-Mar-1995 NBROWS:1 INTERVAL:1D",,"SORT:ASC TSREPEAT:NO")</f>
        <v>#NAME?</v>
      </c>
      <c r="Q25">
        <v>4.2</v>
      </c>
      <c r="T25" s="16"/>
    </row>
    <row r="26" spans="1:20" x14ac:dyDescent="0.25">
      <c r="A26" t="s">
        <v>382</v>
      </c>
      <c r="B26" t="s">
        <v>114</v>
      </c>
      <c r="C26" t="s">
        <v>2</v>
      </c>
      <c r="D26" t="s">
        <v>387</v>
      </c>
      <c r="G26" t="e">
        <f ca="1">_xll.RtGet("IDN",D26,"PRIMACT_1")</f>
        <v>#NAME?</v>
      </c>
      <c r="H26">
        <v>1</v>
      </c>
      <c r="I26">
        <v>1</v>
      </c>
      <c r="J26">
        <v>1</v>
      </c>
      <c r="K26">
        <v>1</v>
      </c>
      <c r="L26" t="s">
        <v>66</v>
      </c>
      <c r="M26" t="str">
        <f t="shared" ref="M26:M30" si="4">B$2</f>
        <v>SEK</v>
      </c>
      <c r="N26" s="12">
        <v>0</v>
      </c>
      <c r="P26" s="16" t="e">
        <f ca="1">_xll.RHistory(D26,".Timestamp;.Close","START:01-Mar-1995 NBROWS:1 INTERVAL:1D",,"SORT:ASC TSREPEAT:NO")</f>
        <v>#NAME?</v>
      </c>
      <c r="Q26">
        <v>8.0500000000000007</v>
      </c>
    </row>
    <row r="27" spans="1:20" x14ac:dyDescent="0.25">
      <c r="A27" t="s">
        <v>382</v>
      </c>
      <c r="B27" t="s">
        <v>5</v>
      </c>
      <c r="C27" t="s">
        <v>2</v>
      </c>
      <c r="D27" t="s">
        <v>117</v>
      </c>
      <c r="G27" t="e">
        <f ca="1">_xll.RtGet("IDN",D27,"PRIMACT_1")</f>
        <v>#NAME?</v>
      </c>
      <c r="H27">
        <v>1</v>
      </c>
      <c r="I27">
        <v>1</v>
      </c>
      <c r="J27">
        <v>1</v>
      </c>
      <c r="K27">
        <v>1</v>
      </c>
      <c r="L27" t="s">
        <v>66</v>
      </c>
      <c r="M27" t="str">
        <f t="shared" si="4"/>
        <v>SEK</v>
      </c>
      <c r="N27" s="12">
        <v>0</v>
      </c>
      <c r="P27" s="16" t="e">
        <f ca="1">_xll.RHistory(D27,".Timestamp;.Close","START:01-Mar-1995 NBROWS:1 INTERVAL:1D",,"SORT:ASC TSREPEAT:NO")</f>
        <v>#NAME?</v>
      </c>
      <c r="Q27">
        <v>8.1</v>
      </c>
    </row>
    <row r="28" spans="1:20" x14ac:dyDescent="0.25">
      <c r="A28" t="s">
        <v>382</v>
      </c>
      <c r="B28" t="s">
        <v>6</v>
      </c>
      <c r="C28" t="s">
        <v>2</v>
      </c>
      <c r="D28" t="s">
        <v>116</v>
      </c>
      <c r="G28" t="e">
        <f ca="1">_xll.RtGet("IDN",D28,"PRIMACT_1")</f>
        <v>#NAME?</v>
      </c>
      <c r="H28">
        <v>1</v>
      </c>
      <c r="I28">
        <v>1</v>
      </c>
      <c r="J28">
        <v>1</v>
      </c>
      <c r="K28">
        <v>1</v>
      </c>
      <c r="L28" t="s">
        <v>66</v>
      </c>
      <c r="M28" t="str">
        <f t="shared" si="4"/>
        <v>SEK</v>
      </c>
      <c r="N28" s="12">
        <v>0</v>
      </c>
      <c r="P28" s="16" t="e">
        <f ca="1">_xll.RHistory(D28,".Timestamp;.Close","START:01-Mar-1995 NBROWS:1 INTERVAL:1D",,"SORT:ASC TSREPEAT:NO")</f>
        <v>#NAME?</v>
      </c>
      <c r="Q28">
        <v>8.25</v>
      </c>
    </row>
    <row r="29" spans="1:20" x14ac:dyDescent="0.25">
      <c r="B29" t="s">
        <v>7</v>
      </c>
      <c r="C29" t="s">
        <v>2</v>
      </c>
      <c r="D29" t="s">
        <v>32</v>
      </c>
      <c r="G29" t="e">
        <f ca="1">_xll.RtGet("IDN",D29,"PRIMACT_1")</f>
        <v>#NAME?</v>
      </c>
      <c r="H29">
        <v>1</v>
      </c>
      <c r="I29">
        <v>1</v>
      </c>
      <c r="J29">
        <v>1</v>
      </c>
      <c r="K29">
        <v>1</v>
      </c>
      <c r="L29" t="s">
        <v>66</v>
      </c>
      <c r="M29" t="str">
        <f t="shared" si="4"/>
        <v>SEK</v>
      </c>
      <c r="N29" s="12">
        <v>0</v>
      </c>
      <c r="P29" s="16" t="e">
        <f ca="1">_xll.RHistory(D29,".Timestamp;.Close","START:01-Mar-1995 NBROWS:1 INTERVAL:1D",,"SORT:ASC TSREPEAT:NO")</f>
        <v>#NAME?</v>
      </c>
      <c r="Q29">
        <v>8.35</v>
      </c>
    </row>
    <row r="30" spans="1:20" x14ac:dyDescent="0.25">
      <c r="A30" t="s">
        <v>382</v>
      </c>
      <c r="B30" t="s">
        <v>10</v>
      </c>
      <c r="C30" t="s">
        <v>2</v>
      </c>
      <c r="D30" t="s">
        <v>115</v>
      </c>
      <c r="G30" t="e">
        <f ca="1">_xll.RtGet("IDN",D30,"PRIMACT_1")</f>
        <v>#NAME?</v>
      </c>
      <c r="H30">
        <v>1</v>
      </c>
      <c r="I30">
        <v>1</v>
      </c>
      <c r="J30">
        <v>1</v>
      </c>
      <c r="K30">
        <v>1</v>
      </c>
      <c r="L30" t="s">
        <v>66</v>
      </c>
      <c r="M30" t="str">
        <f t="shared" si="4"/>
        <v>SEK</v>
      </c>
      <c r="N30" s="12">
        <v>0</v>
      </c>
      <c r="P30" s="16" t="e">
        <f ca="1">_xll.RHistory(D30,".Timestamp;.Close","START:01-Mar-1995 NBROWS:1 INTERVAL:1D",,"SORT:ASC TSREPEAT:NO")</f>
        <v>#NAME?</v>
      </c>
      <c r="Q30">
        <v>8.6</v>
      </c>
    </row>
    <row r="31" spans="1:20" x14ac:dyDescent="0.25">
      <c r="B31" t="s">
        <v>10</v>
      </c>
      <c r="C31" t="s">
        <v>33</v>
      </c>
      <c r="D31" t="s">
        <v>34</v>
      </c>
      <c r="E31" t="e">
        <f ca="1">_xll.RtGet("IDN",D31,"BID")</f>
        <v>#NAME?</v>
      </c>
      <c r="F31" t="e">
        <f ca="1">_xll.RtGet("IDN",D31,"ASK")</f>
        <v>#NAME?</v>
      </c>
      <c r="G31" t="e">
        <f t="shared" ref="G31:G57" ca="1" si="5">AVERAGE(E31:F31)</f>
        <v>#NAME?</v>
      </c>
      <c r="H31">
        <v>1</v>
      </c>
      <c r="I31">
        <v>1</v>
      </c>
      <c r="J31">
        <v>1</v>
      </c>
      <c r="K31">
        <v>1</v>
      </c>
      <c r="L31" t="s">
        <v>66</v>
      </c>
      <c r="M31" t="str">
        <f t="shared" si="3"/>
        <v>SEK</v>
      </c>
      <c r="N31" s="12" t="s">
        <v>7</v>
      </c>
      <c r="P31" s="16" t="e">
        <f ca="1">_xll.RHistory(D31,".Timestamp;.Close","START:01-Mar-1995 NBROWS:1 INTERVAL:1D",,"SORT:ASC TSREPEAT:NO")</f>
        <v>#NAME?</v>
      </c>
      <c r="Q31">
        <v>8.7200000000000006</v>
      </c>
      <c r="S31" t="e">
        <f ca="1">_xll.RtGet("IDN",D31,"GV3_TEXT")</f>
        <v>#NAME?</v>
      </c>
      <c r="T31" s="16" t="e">
        <f ca="1">DATE(RIGHT(S31,2)+100,MID(S31,3,2)+LEFT(N31,1),LEFT(S31,2))</f>
        <v>#NAME?</v>
      </c>
    </row>
    <row r="32" spans="1:20" x14ac:dyDescent="0.25">
      <c r="B32" t="s">
        <v>13</v>
      </c>
      <c r="C32" t="s">
        <v>33</v>
      </c>
      <c r="D32" t="s">
        <v>35</v>
      </c>
      <c r="E32" t="e">
        <f ca="1">_xll.RtGet("IDN",D32,"BID")</f>
        <v>#NAME?</v>
      </c>
      <c r="F32" t="e">
        <f ca="1">_xll.RtGet("IDN",D32,"ASK")</f>
        <v>#NAME?</v>
      </c>
      <c r="G32" t="e">
        <f t="shared" ca="1" si="5"/>
        <v>#NAME?</v>
      </c>
      <c r="H32">
        <v>1</v>
      </c>
      <c r="I32">
        <v>1</v>
      </c>
      <c r="J32">
        <v>1</v>
      </c>
      <c r="K32">
        <v>1</v>
      </c>
      <c r="L32" t="s">
        <v>66</v>
      </c>
      <c r="M32" t="str">
        <f t="shared" si="3"/>
        <v>SEK</v>
      </c>
      <c r="N32" s="12" t="s">
        <v>7</v>
      </c>
      <c r="P32" s="16" t="e">
        <f ca="1">_xll.RHistory(D32,".Timestamp;.Close","START:01-Mar-1995 NBROWS:1 INTERVAL:1D",,"SORT:ASC TSREPEAT:NO")</f>
        <v>#NAME?</v>
      </c>
      <c r="Q32">
        <v>8.1300000000000008</v>
      </c>
      <c r="S32" t="e">
        <f ca="1">_xll.RtGet("IDN",D32,"GV3_TEXT")</f>
        <v>#NAME?</v>
      </c>
      <c r="T32" s="16" t="e">
        <f t="shared" ref="T32:T42" ca="1" si="6">DATE(RIGHT(S32,2)+100,MID(S32,3,2)+LEFT(N32,1),LEFT(S32,2))</f>
        <v>#NAME?</v>
      </c>
    </row>
    <row r="33" spans="1:20" x14ac:dyDescent="0.25">
      <c r="B33" t="s">
        <v>16</v>
      </c>
      <c r="C33" t="s">
        <v>33</v>
      </c>
      <c r="D33" t="s">
        <v>36</v>
      </c>
      <c r="E33" t="e">
        <f ca="1">_xll.RtGet("IDN",D33,"BID")</f>
        <v>#NAME?</v>
      </c>
      <c r="F33" t="e">
        <f ca="1">_xll.RtGet("IDN",D33,"ASK")</f>
        <v>#NAME?</v>
      </c>
      <c r="G33" t="e">
        <f t="shared" ca="1" si="5"/>
        <v>#NAME?</v>
      </c>
      <c r="H33">
        <v>1</v>
      </c>
      <c r="I33">
        <v>1</v>
      </c>
      <c r="J33">
        <v>1</v>
      </c>
      <c r="K33">
        <v>1</v>
      </c>
      <c r="L33" t="s">
        <v>66</v>
      </c>
      <c r="M33" t="str">
        <f t="shared" si="3"/>
        <v>SEK</v>
      </c>
      <c r="N33" s="12" t="s">
        <v>7</v>
      </c>
      <c r="P33" s="16" t="e">
        <f ca="1">_xll.RHistory(D33,".Timestamp;.Close","START:01-Mar-1995 NBROWS:1 INTERVAL:1D",,"SORT:ASC TSREPEAT:NO")</f>
        <v>#NAME?</v>
      </c>
      <c r="Q33">
        <v>7.83</v>
      </c>
      <c r="S33" t="e">
        <f ca="1">_xll.RtGet("IDN",D33,"GV3_TEXT")</f>
        <v>#NAME?</v>
      </c>
      <c r="T33" s="16" t="e">
        <f t="shared" ca="1" si="6"/>
        <v>#NAME?</v>
      </c>
    </row>
    <row r="34" spans="1:20" x14ac:dyDescent="0.25">
      <c r="B34" t="s">
        <v>380</v>
      </c>
      <c r="C34" t="s">
        <v>33</v>
      </c>
      <c r="D34" t="s">
        <v>38</v>
      </c>
      <c r="E34" t="e">
        <f ca="1">_xll.RtGet("IDN",D34,"BID")</f>
        <v>#NAME?</v>
      </c>
      <c r="F34" t="e">
        <f ca="1">_xll.RtGet("IDN",D34,"ASK")</f>
        <v>#NAME?</v>
      </c>
      <c r="G34" t="e">
        <f t="shared" ca="1" si="5"/>
        <v>#NAME?</v>
      </c>
      <c r="H34">
        <v>1</v>
      </c>
      <c r="I34">
        <v>1</v>
      </c>
      <c r="J34">
        <v>1</v>
      </c>
      <c r="K34">
        <v>1</v>
      </c>
      <c r="L34" t="s">
        <v>66</v>
      </c>
      <c r="M34" t="str">
        <f t="shared" si="3"/>
        <v>SEK</v>
      </c>
      <c r="N34" s="12" t="s">
        <v>7</v>
      </c>
      <c r="P34" s="16" t="e">
        <f ca="1">_xll.RHistory(D34,".Timestamp;.Close","START:01-Mar-1995 NBROWS:1 INTERVAL:1D",,"SORT:ASC TSREPEAT:NO")</f>
        <v>#NAME?</v>
      </c>
      <c r="Q34">
        <v>7.69</v>
      </c>
      <c r="S34" t="e">
        <f ca="1">_xll.RtGet("IDN",D34,"GV3_TEXT")</f>
        <v>#NAME?</v>
      </c>
      <c r="T34" s="16" t="e">
        <f t="shared" ca="1" si="6"/>
        <v>#NAME?</v>
      </c>
    </row>
    <row r="35" spans="1:20" x14ac:dyDescent="0.25">
      <c r="B35" t="s">
        <v>137</v>
      </c>
      <c r="C35" t="s">
        <v>33</v>
      </c>
      <c r="D35" t="s">
        <v>40</v>
      </c>
      <c r="E35" t="e">
        <f ca="1">_xll.RtGet("IDN",D35,"BID")</f>
        <v>#NAME?</v>
      </c>
      <c r="F35" t="e">
        <f ca="1">_xll.RtGet("IDN",D35,"ASK")</f>
        <v>#NAME?</v>
      </c>
      <c r="G35" t="e">
        <f t="shared" ca="1" si="5"/>
        <v>#NAME?</v>
      </c>
      <c r="H35">
        <v>1</v>
      </c>
      <c r="I35">
        <v>1</v>
      </c>
      <c r="J35">
        <v>1</v>
      </c>
      <c r="K35">
        <v>1</v>
      </c>
      <c r="L35" t="s">
        <v>66</v>
      </c>
      <c r="M35" t="str">
        <f t="shared" si="3"/>
        <v>SEK</v>
      </c>
      <c r="N35" s="12" t="s">
        <v>7</v>
      </c>
      <c r="P35" s="16" t="e">
        <f ca="1">_xll.RHistory(D35,".Timestamp;.Close","START:01-Mar-1995 NBROWS:1 INTERVAL:1D",,"SORT:ASC TSREPEAT:NO")</f>
        <v>#NAME?</v>
      </c>
      <c r="Q35">
        <v>7.71</v>
      </c>
      <c r="S35" t="e">
        <f ca="1">_xll.RtGet("IDN",D35,"GV3_TEXT")</f>
        <v>#NAME?</v>
      </c>
      <c r="T35" s="16" t="e">
        <f t="shared" ca="1" si="6"/>
        <v>#NAME?</v>
      </c>
    </row>
    <row r="36" spans="1:20" x14ac:dyDescent="0.25">
      <c r="B36" t="s">
        <v>381</v>
      </c>
      <c r="C36" t="s">
        <v>33</v>
      </c>
      <c r="D36" t="s">
        <v>42</v>
      </c>
      <c r="E36" t="e">
        <f ca="1">_xll.RtGet("IDN",D36,"BID")</f>
        <v>#NAME?</v>
      </c>
      <c r="F36" t="e">
        <f ca="1">_xll.RtGet("IDN",D36,"ASK")</f>
        <v>#NAME?</v>
      </c>
      <c r="G36" t="e">
        <f t="shared" ca="1" si="5"/>
        <v>#NAME?</v>
      </c>
      <c r="H36">
        <v>1</v>
      </c>
      <c r="I36">
        <v>1</v>
      </c>
      <c r="J36">
        <v>1</v>
      </c>
      <c r="K36">
        <v>1</v>
      </c>
      <c r="L36" t="s">
        <v>66</v>
      </c>
      <c r="M36" t="str">
        <f t="shared" si="3"/>
        <v>SEK</v>
      </c>
      <c r="N36" s="12" t="s">
        <v>7</v>
      </c>
      <c r="P36" s="16" t="e">
        <f ca="1">_xll.RHistory(D36,".Timestamp;.Close","START:01-Mar-1995 NBROWS:1 INTERVAL:1D",,"SORT:ASC TSREPEAT:NO")</f>
        <v>#NAME?</v>
      </c>
      <c r="Q36">
        <v>7.75</v>
      </c>
      <c r="S36" t="e">
        <f ca="1">_xll.RtGet("IDN",D36,"GV3_TEXT")</f>
        <v>#NAME?</v>
      </c>
      <c r="T36" s="16" t="e">
        <f t="shared" ca="1" si="6"/>
        <v>#NAME?</v>
      </c>
    </row>
    <row r="37" spans="1:20" x14ac:dyDescent="0.25">
      <c r="B37" t="s">
        <v>17</v>
      </c>
      <c r="C37" t="s">
        <v>33</v>
      </c>
      <c r="D37" t="s">
        <v>43</v>
      </c>
      <c r="E37" t="e">
        <f ca="1">_xll.RtGet("IDN",D37,"BID")</f>
        <v>#NAME?</v>
      </c>
      <c r="F37" t="e">
        <f ca="1">_xll.RtGet("IDN",D37,"ASK")</f>
        <v>#NAME?</v>
      </c>
      <c r="G37" t="e">
        <f t="shared" ca="1" si="5"/>
        <v>#NAME?</v>
      </c>
      <c r="H37">
        <v>1</v>
      </c>
      <c r="I37">
        <v>1</v>
      </c>
      <c r="J37">
        <v>1</v>
      </c>
      <c r="K37">
        <v>1</v>
      </c>
      <c r="L37" t="s">
        <v>66</v>
      </c>
      <c r="M37" t="str">
        <f t="shared" si="3"/>
        <v>SEK</v>
      </c>
      <c r="N37" s="12" t="s">
        <v>7</v>
      </c>
      <c r="P37" s="16" t="e">
        <f ca="1">_xll.RHistory(D37,".Timestamp;.Close","START:01-Mar-1995 NBROWS:1 INTERVAL:1D",,"SORT:ASC TSREPEAT:NO")</f>
        <v>#NAME?</v>
      </c>
      <c r="Q37">
        <v>7.8</v>
      </c>
      <c r="S37" t="e">
        <f ca="1">_xll.RtGet("IDN",D37,"GV3_TEXT")</f>
        <v>#NAME?</v>
      </c>
      <c r="T37" s="16" t="e">
        <f t="shared" ca="1" si="6"/>
        <v>#NAME?</v>
      </c>
    </row>
    <row r="38" spans="1:20" x14ac:dyDescent="0.25">
      <c r="B38" t="s">
        <v>44</v>
      </c>
      <c r="C38" t="s">
        <v>33</v>
      </c>
      <c r="D38" t="s">
        <v>45</v>
      </c>
      <c r="E38" t="e">
        <f ca="1">_xll.RtGet("IDN",D38,"BID")</f>
        <v>#NAME?</v>
      </c>
      <c r="F38" t="e">
        <f ca="1">_xll.RtGet("IDN",D38,"ASK")</f>
        <v>#NAME?</v>
      </c>
      <c r="G38" t="e">
        <f t="shared" ca="1" si="5"/>
        <v>#NAME?</v>
      </c>
      <c r="H38">
        <v>1</v>
      </c>
      <c r="I38">
        <v>1</v>
      </c>
      <c r="J38">
        <v>1</v>
      </c>
      <c r="K38">
        <v>1</v>
      </c>
      <c r="L38" t="s">
        <v>66</v>
      </c>
      <c r="M38" t="str">
        <f t="shared" si="3"/>
        <v>SEK</v>
      </c>
      <c r="N38" s="12" t="s">
        <v>7</v>
      </c>
      <c r="P38" s="16" t="e">
        <f ca="1">_xll.RHistory(D38,".Timestamp;.Close","START:01-Mar-1995 NBROWS:1 INTERVAL:1D",,"SORT:ASC TSREPEAT:NO")</f>
        <v>#NAME?</v>
      </c>
      <c r="Q38">
        <v>7.85</v>
      </c>
      <c r="S38" t="e">
        <f ca="1">_xll.RtGet("IDN",D38,"GV3_TEXT")</f>
        <v>#NAME?</v>
      </c>
      <c r="T38" s="16" t="e">
        <f t="shared" ca="1" si="6"/>
        <v>#NAME?</v>
      </c>
    </row>
    <row r="39" spans="1:20" x14ac:dyDescent="0.25">
      <c r="B39" t="s">
        <v>46</v>
      </c>
      <c r="C39" t="s">
        <v>33</v>
      </c>
      <c r="D39" t="s">
        <v>47</v>
      </c>
      <c r="E39" t="e">
        <f ca="1">_xll.RtGet("IDN",D39,"BID")</f>
        <v>#NAME?</v>
      </c>
      <c r="F39" t="e">
        <f ca="1">_xll.RtGet("IDN",D39,"ASK")</f>
        <v>#NAME?</v>
      </c>
      <c r="G39" t="e">
        <f t="shared" ca="1" si="5"/>
        <v>#NAME?</v>
      </c>
      <c r="H39">
        <v>1</v>
      </c>
      <c r="I39">
        <v>1</v>
      </c>
      <c r="J39">
        <v>1</v>
      </c>
      <c r="K39">
        <v>1</v>
      </c>
      <c r="L39" t="s">
        <v>66</v>
      </c>
      <c r="M39" t="str">
        <f t="shared" si="3"/>
        <v>SEK</v>
      </c>
      <c r="N39" s="12" t="s">
        <v>7</v>
      </c>
      <c r="P39" s="16" t="e">
        <f ca="1">_xll.RHistory(D39,".Timestamp;.Close","START:01-Mar-1995 NBROWS:1 INTERVAL:1D",,"SORT:ASC TSREPEAT:NO")</f>
        <v>#NAME?</v>
      </c>
      <c r="Q39">
        <v>4.5</v>
      </c>
      <c r="S39" t="e">
        <f ca="1">_xll.RtGet("IDN",D39,"GV3_TEXT")</f>
        <v>#NAME?</v>
      </c>
      <c r="T39" s="16" t="e">
        <f t="shared" ca="1" si="6"/>
        <v>#NAME?</v>
      </c>
    </row>
    <row r="40" spans="1:20" x14ac:dyDescent="0.25">
      <c r="B40" t="s">
        <v>48</v>
      </c>
      <c r="C40" t="s">
        <v>33</v>
      </c>
      <c r="D40" t="s">
        <v>49</v>
      </c>
      <c r="E40" t="e">
        <f ca="1">_xll.RtGet("IDN",D40,"BID")</f>
        <v>#NAME?</v>
      </c>
      <c r="F40" t="e">
        <f ca="1">_xll.RtGet("IDN",D40,"ASK")</f>
        <v>#NAME?</v>
      </c>
      <c r="G40" t="e">
        <f t="shared" ca="1" si="5"/>
        <v>#NAME?</v>
      </c>
      <c r="H40">
        <v>1</v>
      </c>
      <c r="I40">
        <v>1</v>
      </c>
      <c r="J40">
        <v>1</v>
      </c>
      <c r="K40">
        <v>1</v>
      </c>
      <c r="L40" t="s">
        <v>66</v>
      </c>
      <c r="M40" t="str">
        <f t="shared" si="3"/>
        <v>SEK</v>
      </c>
      <c r="N40" s="12" t="s">
        <v>7</v>
      </c>
      <c r="P40" s="16" t="e">
        <f ca="1">_xll.RHistory(D40,".Timestamp;.Close","START:01-Mar-1995 NBROWS:1 INTERVAL:1D",,"SORT:ASC TSREPEAT:NO")</f>
        <v>#NAME?</v>
      </c>
      <c r="Q40">
        <v>4.6900000000000004</v>
      </c>
      <c r="S40" t="e">
        <f ca="1">_xll.RtGet("IDN",D40,"GV3_TEXT")</f>
        <v>#NAME?</v>
      </c>
      <c r="T40" s="16" t="e">
        <f t="shared" ca="1" si="6"/>
        <v>#NAME?</v>
      </c>
    </row>
    <row r="41" spans="1:20" x14ac:dyDescent="0.25">
      <c r="B41" t="s">
        <v>18</v>
      </c>
      <c r="C41" t="s">
        <v>33</v>
      </c>
      <c r="D41" t="s">
        <v>50</v>
      </c>
      <c r="E41" t="e">
        <f ca="1">_xll.RtGet("IDN",D41,"BID")</f>
        <v>#NAME?</v>
      </c>
      <c r="F41" t="e">
        <f ca="1">_xll.RtGet("IDN",D41,"ASK")</f>
        <v>#NAME?</v>
      </c>
      <c r="G41" t="e">
        <f t="shared" ca="1" si="5"/>
        <v>#NAME?</v>
      </c>
      <c r="H41">
        <v>1</v>
      </c>
      <c r="I41">
        <v>1</v>
      </c>
      <c r="J41">
        <v>1</v>
      </c>
      <c r="K41">
        <v>1</v>
      </c>
      <c r="L41" t="s">
        <v>66</v>
      </c>
      <c r="M41" t="str">
        <f t="shared" si="3"/>
        <v>SEK</v>
      </c>
      <c r="N41" s="12" t="s">
        <v>7</v>
      </c>
      <c r="P41" s="16" t="e">
        <f ca="1">_xll.RHistory(D41,".Timestamp;.Close","START:01-Mar-1995 NBROWS:1 INTERVAL:1D",,"SORT:ASC TSREPEAT:NO")</f>
        <v>#NAME?</v>
      </c>
      <c r="Q41">
        <v>4.83</v>
      </c>
      <c r="S41" t="e">
        <f ca="1">_xll.RtGet("IDN",D41,"GV3_TEXT")</f>
        <v>#NAME?</v>
      </c>
      <c r="T41" s="16" t="e">
        <f t="shared" ca="1" si="6"/>
        <v>#NAME?</v>
      </c>
    </row>
    <row r="42" spans="1:20" x14ac:dyDescent="0.25">
      <c r="B42" t="s">
        <v>51</v>
      </c>
      <c r="C42" t="s">
        <v>33</v>
      </c>
      <c r="D42" t="s">
        <v>52</v>
      </c>
      <c r="E42" t="e">
        <f ca="1">_xll.RtGet("IDN",D42,"BID")</f>
        <v>#NAME?</v>
      </c>
      <c r="F42" t="e">
        <f ca="1">_xll.RtGet("IDN",D42,"ASK")</f>
        <v>#NAME?</v>
      </c>
      <c r="G42" t="e">
        <f t="shared" ca="1" si="5"/>
        <v>#NAME?</v>
      </c>
      <c r="H42">
        <v>1</v>
      </c>
      <c r="I42">
        <v>1</v>
      </c>
      <c r="J42">
        <v>1</v>
      </c>
      <c r="K42">
        <v>1</v>
      </c>
      <c r="L42" t="s">
        <v>66</v>
      </c>
      <c r="M42" t="str">
        <f t="shared" si="3"/>
        <v>SEK</v>
      </c>
      <c r="N42" s="12" t="s">
        <v>7</v>
      </c>
      <c r="P42" s="16" t="e">
        <f ca="1">_xll.RHistory(D42,".Timestamp;.Close","START:01-Mar-1995 NBROWS:1 INTERVAL:1D",,"SORT:ASC TSREPEAT:NO")</f>
        <v>#NAME?</v>
      </c>
      <c r="Q42">
        <v>4.91</v>
      </c>
      <c r="S42" t="e">
        <f ca="1">_xll.RtGet("IDN",D42,"GV3_TEXT")</f>
        <v>#NAME?</v>
      </c>
      <c r="T42" s="16" t="e">
        <f t="shared" ca="1" si="6"/>
        <v>#NAME?</v>
      </c>
    </row>
    <row r="43" spans="1:20" x14ac:dyDescent="0.25">
      <c r="B43" t="s">
        <v>16</v>
      </c>
      <c r="C43" t="s">
        <v>3</v>
      </c>
      <c r="D43" t="s">
        <v>442</v>
      </c>
      <c r="E43" t="e">
        <f ca="1">_xll.RtGet("IDN",D43,"BID")</f>
        <v>#NAME?</v>
      </c>
      <c r="F43" t="e">
        <f ca="1">_xll.RtGet("IDN",D43,"ASK")</f>
        <v>#NAME?</v>
      </c>
      <c r="G43" t="e">
        <f t="shared" ca="1" si="5"/>
        <v>#NAME?</v>
      </c>
      <c r="H43">
        <v>1</v>
      </c>
      <c r="I43">
        <v>1</v>
      </c>
      <c r="J43">
        <v>1</v>
      </c>
      <c r="K43">
        <v>1</v>
      </c>
      <c r="L43" t="s">
        <v>66</v>
      </c>
      <c r="M43" t="str">
        <f t="shared" ref="M43" si="7">B$2</f>
        <v>SEK</v>
      </c>
      <c r="N43" s="12" t="s">
        <v>7</v>
      </c>
      <c r="P43" s="16" t="e">
        <f ca="1">_xll.RHistory(D43,".Timestamp;.Close","START:01-Mar-1995 NBROWS:1 INTERVAL:1D",,"SORT:ASC TSREPEAT:NO")</f>
        <v>#NAME?</v>
      </c>
      <c r="Q43">
        <v>4.72</v>
      </c>
      <c r="T43" s="16"/>
    </row>
    <row r="44" spans="1:20" x14ac:dyDescent="0.25">
      <c r="A44" t="s">
        <v>382</v>
      </c>
      <c r="B44" t="s">
        <v>137</v>
      </c>
      <c r="C44" t="s">
        <v>3</v>
      </c>
      <c r="D44" t="s">
        <v>118</v>
      </c>
      <c r="E44" t="e">
        <f ca="1">_xll.RtGet("IDN",D44,"BID")</f>
        <v>#NAME?</v>
      </c>
      <c r="F44" t="e">
        <f ca="1">_xll.RtGet("IDN",D44,"ASK")</f>
        <v>#NAME?</v>
      </c>
      <c r="G44" t="e">
        <f t="shared" ca="1" si="5"/>
        <v>#NAME?</v>
      </c>
      <c r="H44">
        <v>1</v>
      </c>
      <c r="I44">
        <v>1</v>
      </c>
      <c r="J44">
        <v>1</v>
      </c>
      <c r="K44">
        <v>1</v>
      </c>
      <c r="L44" t="s">
        <v>66</v>
      </c>
      <c r="M44" t="str">
        <f t="shared" ref="M44" si="8">B$2</f>
        <v>SEK</v>
      </c>
      <c r="N44" s="12" t="s">
        <v>7</v>
      </c>
      <c r="P44" s="16" t="e">
        <f ca="1">_xll.RHistory(D44,".Timestamp;.Close","START:01-Mar-1995 NBROWS:1 INTERVAL:1D",,"SORT:ASC TSREPEAT:NO")</f>
        <v>#NAME?</v>
      </c>
      <c r="Q44">
        <v>3.96</v>
      </c>
      <c r="T44" s="16"/>
    </row>
    <row r="45" spans="1:20" x14ac:dyDescent="0.25">
      <c r="B45" t="s">
        <v>17</v>
      </c>
      <c r="C45" t="s">
        <v>3</v>
      </c>
      <c r="D45" t="s">
        <v>443</v>
      </c>
      <c r="E45" t="e">
        <f ca="1">_xll.RtGet("IDN",D45,"BID")</f>
        <v>#NAME?</v>
      </c>
      <c r="F45" t="e">
        <f ca="1">_xll.RtGet("IDN",D45,"ASK")</f>
        <v>#NAME?</v>
      </c>
      <c r="G45" t="e">
        <f t="shared" ca="1" si="5"/>
        <v>#NAME?</v>
      </c>
      <c r="H45">
        <v>1</v>
      </c>
      <c r="I45">
        <v>1</v>
      </c>
      <c r="J45">
        <v>1</v>
      </c>
      <c r="K45">
        <v>1</v>
      </c>
      <c r="L45" t="s">
        <v>66</v>
      </c>
      <c r="M45" t="str">
        <f t="shared" si="3"/>
        <v>SEK</v>
      </c>
      <c r="N45" s="12" t="s">
        <v>7</v>
      </c>
      <c r="P45" s="16" t="e">
        <f ca="1">_xll.RHistory(D45,".Timestamp;.Close","START:01-Mar-1995 NBROWS:1 INTERVAL:1D",,"SORT:ASC TSREPEAT:NO")</f>
        <v>#NAME?</v>
      </c>
      <c r="Q45">
        <v>9.8699999999999992</v>
      </c>
      <c r="T45" s="16"/>
    </row>
    <row r="46" spans="1:20" x14ac:dyDescent="0.25">
      <c r="B46" t="s">
        <v>18</v>
      </c>
      <c r="C46" t="s">
        <v>3</v>
      </c>
      <c r="D46" t="s">
        <v>444</v>
      </c>
      <c r="E46" t="e">
        <f ca="1">_xll.RtGet("IDN",D46,"BID")</f>
        <v>#NAME?</v>
      </c>
      <c r="F46" t="e">
        <f ca="1">_xll.RtGet("IDN",D46,"ASK")</f>
        <v>#NAME?</v>
      </c>
      <c r="G46" t="e">
        <f t="shared" ca="1" si="5"/>
        <v>#NAME?</v>
      </c>
      <c r="H46">
        <v>1</v>
      </c>
      <c r="I46">
        <v>1</v>
      </c>
      <c r="J46">
        <v>1</v>
      </c>
      <c r="K46">
        <v>1</v>
      </c>
      <c r="L46" t="s">
        <v>66</v>
      </c>
      <c r="M46" t="str">
        <f t="shared" si="3"/>
        <v>SEK</v>
      </c>
      <c r="N46" s="12" t="s">
        <v>7</v>
      </c>
      <c r="P46" s="16" t="e">
        <f ca="1">_xll.RHistory(D46,".Timestamp;.Close","START:01-Mar-1995 NBROWS:1 INTERVAL:1D",,"SORT:ASC TSREPEAT:NO")</f>
        <v>#NAME?</v>
      </c>
      <c r="Q46">
        <v>10.23</v>
      </c>
      <c r="T46" s="16"/>
    </row>
    <row r="47" spans="1:20" x14ac:dyDescent="0.25">
      <c r="B47" t="s">
        <v>19</v>
      </c>
      <c r="C47" t="s">
        <v>3</v>
      </c>
      <c r="D47" t="s">
        <v>445</v>
      </c>
      <c r="E47" t="e">
        <f ca="1">_xll.RtGet("IDN",D47,"BID")</f>
        <v>#NAME?</v>
      </c>
      <c r="F47" t="e">
        <f ca="1">_xll.RtGet("IDN",D47,"ASK")</f>
        <v>#NAME?</v>
      </c>
      <c r="G47" t="e">
        <f t="shared" ca="1" si="5"/>
        <v>#NAME?</v>
      </c>
      <c r="H47">
        <v>1</v>
      </c>
      <c r="I47">
        <v>1</v>
      </c>
      <c r="J47">
        <v>1</v>
      </c>
      <c r="K47">
        <v>1</v>
      </c>
      <c r="L47" t="s">
        <v>66</v>
      </c>
      <c r="M47" t="str">
        <f t="shared" si="3"/>
        <v>SEK</v>
      </c>
      <c r="N47" s="12" t="s">
        <v>7</v>
      </c>
      <c r="P47" s="16" t="e">
        <f ca="1">_xll.RHistory(D47,".Timestamp;.Close","START:01-Mar-1995 NBROWS:1 INTERVAL:1D",,"SORT:ASC TSREPEAT:NO")</f>
        <v>#NAME?</v>
      </c>
      <c r="Q47">
        <v>10.43</v>
      </c>
      <c r="T47" s="16"/>
    </row>
    <row r="48" spans="1:20" x14ac:dyDescent="0.25">
      <c r="B48" t="s">
        <v>20</v>
      </c>
      <c r="C48" t="s">
        <v>3</v>
      </c>
      <c r="D48" t="s">
        <v>446</v>
      </c>
      <c r="E48" t="e">
        <f ca="1">_xll.RtGet("IDN",D48,"BID")</f>
        <v>#NAME?</v>
      </c>
      <c r="F48" t="e">
        <f ca="1">_xll.RtGet("IDN",D48,"ASK")</f>
        <v>#NAME?</v>
      </c>
      <c r="G48" t="e">
        <f t="shared" ca="1" si="5"/>
        <v>#NAME?</v>
      </c>
      <c r="H48">
        <v>1</v>
      </c>
      <c r="I48">
        <v>1</v>
      </c>
      <c r="J48">
        <v>1</v>
      </c>
      <c r="K48">
        <v>1</v>
      </c>
      <c r="L48" t="s">
        <v>66</v>
      </c>
      <c r="M48" t="str">
        <f t="shared" si="3"/>
        <v>SEK</v>
      </c>
      <c r="N48" s="12" t="s">
        <v>7</v>
      </c>
      <c r="P48" s="16" t="e">
        <f ca="1">_xll.RHistory(D48,".Timestamp;.Close","START:01-Mar-1995 NBROWS:1 INTERVAL:1D",,"SORT:ASC TSREPEAT:NO")</f>
        <v>#NAME?</v>
      </c>
      <c r="Q48">
        <v>10.52</v>
      </c>
    </row>
    <row r="49" spans="2:17" x14ac:dyDescent="0.25">
      <c r="B49" t="s">
        <v>21</v>
      </c>
      <c r="C49" t="s">
        <v>3</v>
      </c>
      <c r="D49" t="s">
        <v>447</v>
      </c>
      <c r="E49" t="e">
        <f ca="1">_xll.RtGet("IDN",D49,"BID")</f>
        <v>#NAME?</v>
      </c>
      <c r="F49" t="e">
        <f ca="1">_xll.RtGet("IDN",D49,"ASK")</f>
        <v>#NAME?</v>
      </c>
      <c r="G49" t="e">
        <f t="shared" ca="1" si="5"/>
        <v>#NAME?</v>
      </c>
      <c r="H49">
        <v>1</v>
      </c>
      <c r="I49">
        <v>1</v>
      </c>
      <c r="J49">
        <v>1</v>
      </c>
      <c r="K49">
        <v>1</v>
      </c>
      <c r="L49" t="s">
        <v>66</v>
      </c>
      <c r="M49" t="str">
        <f t="shared" si="3"/>
        <v>SEK</v>
      </c>
      <c r="N49" s="12" t="s">
        <v>7</v>
      </c>
      <c r="P49" s="16" t="e">
        <f ca="1">_xll.RHistory(D49,".Timestamp;.Close","START:01-Mar-1995 NBROWS:1 INTERVAL:1D",,"SORT:ASC TSREPEAT:NO")</f>
        <v>#NAME?</v>
      </c>
      <c r="Q49">
        <v>6.4</v>
      </c>
    </row>
    <row r="50" spans="2:17" x14ac:dyDescent="0.25">
      <c r="B50" t="s">
        <v>22</v>
      </c>
      <c r="C50" t="s">
        <v>3</v>
      </c>
      <c r="D50" t="s">
        <v>448</v>
      </c>
      <c r="E50" t="e">
        <f ca="1">_xll.RtGet("IDN",D50,"BID")</f>
        <v>#NAME?</v>
      </c>
      <c r="F50" t="e">
        <f ca="1">_xll.RtGet("IDN",D50,"ASK")</f>
        <v>#NAME?</v>
      </c>
      <c r="G50" t="e">
        <f t="shared" ca="1" si="5"/>
        <v>#NAME?</v>
      </c>
      <c r="H50">
        <v>1</v>
      </c>
      <c r="I50">
        <v>1</v>
      </c>
      <c r="J50">
        <v>1</v>
      </c>
      <c r="K50">
        <v>1</v>
      </c>
      <c r="L50" t="s">
        <v>66</v>
      </c>
      <c r="M50" t="str">
        <f t="shared" si="3"/>
        <v>SEK</v>
      </c>
      <c r="N50" s="12" t="s">
        <v>7</v>
      </c>
      <c r="P50" s="16" t="e">
        <f ca="1">_xll.RHistory(D50,".Timestamp;.Close","START:01-Mar-1995 NBROWS:1 INTERVAL:1D",,"SORT:ASC TSREPEAT:NO")</f>
        <v>#NAME?</v>
      </c>
      <c r="Q50">
        <v>10.66</v>
      </c>
    </row>
    <row r="51" spans="2:17" x14ac:dyDescent="0.25">
      <c r="B51" t="s">
        <v>23</v>
      </c>
      <c r="C51" t="s">
        <v>3</v>
      </c>
      <c r="D51" t="s">
        <v>449</v>
      </c>
      <c r="E51" t="e">
        <f ca="1">_xll.RtGet("IDN",D51,"BID")</f>
        <v>#NAME?</v>
      </c>
      <c r="F51" t="e">
        <f ca="1">_xll.RtGet("IDN",D51,"ASK")</f>
        <v>#NAME?</v>
      </c>
      <c r="G51" t="e">
        <f t="shared" ca="1" si="5"/>
        <v>#NAME?</v>
      </c>
      <c r="H51">
        <v>1</v>
      </c>
      <c r="I51">
        <v>1</v>
      </c>
      <c r="J51">
        <v>1</v>
      </c>
      <c r="K51">
        <v>1</v>
      </c>
      <c r="L51" t="s">
        <v>66</v>
      </c>
      <c r="M51" t="str">
        <f t="shared" si="3"/>
        <v>SEK</v>
      </c>
      <c r="N51" s="12" t="s">
        <v>7</v>
      </c>
      <c r="P51" s="16" t="e">
        <f ca="1">_xll.RHistory(D51,".Timestamp;.Close","START:01-Mar-1995 NBROWS:1 INTERVAL:1D",,"SORT:ASC TSREPEAT:NO")</f>
        <v>#NAME?</v>
      </c>
      <c r="Q51">
        <v>6.63</v>
      </c>
    </row>
    <row r="52" spans="2:17" x14ac:dyDescent="0.25">
      <c r="B52" t="s">
        <v>24</v>
      </c>
      <c r="C52" t="s">
        <v>3</v>
      </c>
      <c r="D52" t="s">
        <v>450</v>
      </c>
      <c r="E52" t="e">
        <f ca="1">_xll.RtGet("IDN",D52,"BID")</f>
        <v>#NAME?</v>
      </c>
      <c r="F52" t="e">
        <f ca="1">_xll.RtGet("IDN",D52,"ASK")</f>
        <v>#NAME?</v>
      </c>
      <c r="G52" t="e">
        <f t="shared" ca="1" si="5"/>
        <v>#NAME?</v>
      </c>
      <c r="H52">
        <v>1</v>
      </c>
      <c r="I52">
        <v>1</v>
      </c>
      <c r="J52">
        <v>1</v>
      </c>
      <c r="K52">
        <v>1</v>
      </c>
      <c r="L52" t="s">
        <v>66</v>
      </c>
      <c r="M52" t="str">
        <f t="shared" si="3"/>
        <v>SEK</v>
      </c>
      <c r="N52" s="12" t="s">
        <v>7</v>
      </c>
      <c r="P52" s="16" t="e">
        <f ca="1">_xll.RHistory(D52,".Timestamp;.Close","START:01-Mar-1995 NBROWS:1 INTERVAL:1D",,"SORT:ASC TSREPEAT:NO")</f>
        <v>#NAME?</v>
      </c>
      <c r="Q52">
        <v>6.73</v>
      </c>
    </row>
    <row r="53" spans="2:17" x14ac:dyDescent="0.25">
      <c r="B53" t="s">
        <v>25</v>
      </c>
      <c r="C53" t="s">
        <v>3</v>
      </c>
      <c r="D53" t="s">
        <v>451</v>
      </c>
      <c r="E53" t="e">
        <f ca="1">_xll.RtGet("IDN",D53,"BID")</f>
        <v>#NAME?</v>
      </c>
      <c r="F53" t="e">
        <f ca="1">_xll.RtGet("IDN",D53,"ASK")</f>
        <v>#NAME?</v>
      </c>
      <c r="G53" t="e">
        <f t="shared" ca="1" si="5"/>
        <v>#NAME?</v>
      </c>
      <c r="H53">
        <v>1</v>
      </c>
      <c r="I53">
        <v>1</v>
      </c>
      <c r="J53">
        <v>1</v>
      </c>
      <c r="K53">
        <v>1</v>
      </c>
      <c r="L53" t="s">
        <v>66</v>
      </c>
      <c r="M53" t="str">
        <f t="shared" si="3"/>
        <v>SEK</v>
      </c>
      <c r="N53" s="12" t="s">
        <v>7</v>
      </c>
      <c r="P53" s="16" t="e">
        <f ca="1">_xll.RHistory(D53,".Timestamp;.Close","START:01-Mar-1995 NBROWS:1 INTERVAL:1D",,"SORT:ASC TSREPEAT:NO")</f>
        <v>#NAME?</v>
      </c>
      <c r="Q53">
        <v>10.88</v>
      </c>
    </row>
    <row r="54" spans="2:17" x14ac:dyDescent="0.25">
      <c r="B54" t="s">
        <v>26</v>
      </c>
      <c r="C54" t="s">
        <v>3</v>
      </c>
      <c r="D54" t="s">
        <v>452</v>
      </c>
      <c r="E54" t="e">
        <f ca="1">_xll.RtGet("IDN",D54,"BID")</f>
        <v>#NAME?</v>
      </c>
      <c r="F54" t="e">
        <f ca="1">_xll.RtGet("IDN",D54,"ASK")</f>
        <v>#NAME?</v>
      </c>
      <c r="G54" t="e">
        <f t="shared" ca="1" si="5"/>
        <v>#NAME?</v>
      </c>
      <c r="H54">
        <v>1</v>
      </c>
      <c r="I54">
        <v>1</v>
      </c>
      <c r="J54">
        <v>1</v>
      </c>
      <c r="K54">
        <v>1</v>
      </c>
      <c r="L54" t="s">
        <v>66</v>
      </c>
      <c r="M54" t="str">
        <f t="shared" si="3"/>
        <v>SEK</v>
      </c>
      <c r="N54" s="12" t="s">
        <v>7</v>
      </c>
      <c r="P54" s="16" t="e">
        <f ca="1">_xll.RHistory(D54,".Timestamp;.Close","START:01-Mar-1995 NBROWS:1 INTERVAL:1D",,"SORT:ASC TSREPEAT:NO")</f>
        <v>#NAME?</v>
      </c>
      <c r="Q54">
        <v>4.7925000000000004</v>
      </c>
    </row>
    <row r="55" spans="2:17" x14ac:dyDescent="0.25">
      <c r="B55" t="s">
        <v>27</v>
      </c>
      <c r="C55" t="s">
        <v>3</v>
      </c>
      <c r="D55" t="s">
        <v>453</v>
      </c>
      <c r="E55" t="e">
        <f ca="1">_xll.RtGet("IDN",D55,"BID")</f>
        <v>#NAME?</v>
      </c>
      <c r="F55" t="e">
        <f ca="1">_xll.RtGet("IDN",D55,"ASK")</f>
        <v>#NAME?</v>
      </c>
      <c r="G55" t="e">
        <f t="shared" ca="1" si="5"/>
        <v>#NAME?</v>
      </c>
      <c r="H55">
        <v>1</v>
      </c>
      <c r="I55">
        <v>1</v>
      </c>
      <c r="J55">
        <v>1</v>
      </c>
      <c r="K55">
        <v>1</v>
      </c>
      <c r="L55" t="s">
        <v>66</v>
      </c>
      <c r="M55" t="str">
        <f t="shared" si="3"/>
        <v>SEK</v>
      </c>
      <c r="N55" s="12" t="s">
        <v>7</v>
      </c>
      <c r="P55" s="16" t="e">
        <f ca="1">_xll.RHistory(D55,".Timestamp;.Close","START:01-Mar-1995 NBROWS:1 INTERVAL:1D",,"SORT:ASC TSREPEAT:NO")</f>
        <v>#NAME?</v>
      </c>
      <c r="Q55">
        <v>4.8099999999999996</v>
      </c>
    </row>
    <row r="56" spans="2:17" x14ac:dyDescent="0.25">
      <c r="B56" t="s">
        <v>28</v>
      </c>
      <c r="C56" t="s">
        <v>3</v>
      </c>
      <c r="D56" t="s">
        <v>454</v>
      </c>
      <c r="E56" t="e">
        <f ca="1">_xll.RtGet("IDN",D56,"BID")</f>
        <v>#NAME?</v>
      </c>
      <c r="F56" t="e">
        <f ca="1">_xll.RtGet("IDN",D56,"ASK")</f>
        <v>#NAME?</v>
      </c>
      <c r="G56" t="e">
        <f t="shared" ca="1" si="5"/>
        <v>#NAME?</v>
      </c>
      <c r="H56">
        <v>1</v>
      </c>
      <c r="I56">
        <v>1</v>
      </c>
      <c r="J56">
        <v>1</v>
      </c>
      <c r="K56">
        <v>1</v>
      </c>
      <c r="L56" t="s">
        <v>66</v>
      </c>
      <c r="M56" t="str">
        <f t="shared" si="3"/>
        <v>SEK</v>
      </c>
      <c r="N56" s="12" t="s">
        <v>7</v>
      </c>
      <c r="P56" s="16" t="e">
        <f ca="1">_xll.RHistory(D56,".Timestamp;.Close","START:01-Mar-1995 NBROWS:1 INTERVAL:1D",,"SORT:ASC TSREPEAT:NO")</f>
        <v>#NAME?</v>
      </c>
      <c r="Q56">
        <v>4.5925000000000002</v>
      </c>
    </row>
    <row r="57" spans="2:17" x14ac:dyDescent="0.25">
      <c r="B57" t="s">
        <v>30</v>
      </c>
      <c r="C57" t="s">
        <v>3</v>
      </c>
      <c r="D57" t="s">
        <v>455</v>
      </c>
      <c r="E57" t="e">
        <f ca="1">_xll.RtGet("IDN",D57,"BID")</f>
        <v>#NAME?</v>
      </c>
      <c r="F57" t="e">
        <f ca="1">_xll.RtGet("IDN",D57,"ASK")</f>
        <v>#NAME?</v>
      </c>
      <c r="G57" t="e">
        <f t="shared" ca="1" si="5"/>
        <v>#NAME?</v>
      </c>
      <c r="H57">
        <v>1</v>
      </c>
      <c r="I57">
        <v>1</v>
      </c>
      <c r="J57">
        <v>1</v>
      </c>
      <c r="K57">
        <v>1</v>
      </c>
      <c r="L57" t="s">
        <v>66</v>
      </c>
      <c r="M57" t="str">
        <f t="shared" si="3"/>
        <v>SEK</v>
      </c>
      <c r="N57" s="12" t="s">
        <v>7</v>
      </c>
      <c r="P57" s="16" t="e">
        <f ca="1">_xll.RHistory(D57,".Timestamp;.Close","START:01-Mar-1995 NBROWS:1 INTERVAL:1D",,"SORT:ASC TSREPEAT:NO")</f>
        <v>#NAME?</v>
      </c>
      <c r="Q57">
        <v>2.4550000000000001</v>
      </c>
    </row>
  </sheetData>
  <dataValidations disablePrompts="1" count="1">
    <dataValidation type="list" allowBlank="1" showInputMessage="1" showErrorMessage="1" sqref="L5:L57" xr:uid="{3B4D4A55-569D-4483-BE34-EBC7B8B36026}">
      <formula1>"MID,BIDASK"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74317-CEBD-493C-9643-8943043EC18F}">
  <sheetPr>
    <tabColor theme="9"/>
  </sheetPr>
  <dimension ref="A2:T62"/>
  <sheetViews>
    <sheetView workbookViewId="0">
      <selection activeCell="B2" sqref="B2"/>
    </sheetView>
  </sheetViews>
  <sheetFormatPr defaultRowHeight="15" x14ac:dyDescent="0.25"/>
  <cols>
    <col min="1" max="1" width="9.85546875" bestFit="1" customWidth="1"/>
    <col min="2" max="2" width="8.7109375" bestFit="1" customWidth="1"/>
    <col min="3" max="3" width="5.28515625" bestFit="1" customWidth="1"/>
    <col min="4" max="4" width="13.5703125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bestFit="1" customWidth="1"/>
    <col min="16" max="16" width="11.85546875" bestFit="1" customWidth="1"/>
    <col min="20" max="20" width="14" bestFit="1" customWidth="1"/>
  </cols>
  <sheetData>
    <row r="2" spans="2:20" x14ac:dyDescent="0.25">
      <c r="B2" s="1" t="s">
        <v>71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2:20" x14ac:dyDescent="0.25">
      <c r="B3" s="4" t="s">
        <v>54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</row>
    <row r="4" spans="2:20" x14ac:dyDescent="0.25">
      <c r="B4" s="5" t="s">
        <v>0</v>
      </c>
      <c r="C4" s="5" t="s">
        <v>55</v>
      </c>
      <c r="D4" s="5" t="s">
        <v>56</v>
      </c>
      <c r="E4" s="5" t="s">
        <v>57</v>
      </c>
      <c r="F4" s="5" t="s">
        <v>58</v>
      </c>
      <c r="G4" s="5" t="s">
        <v>59</v>
      </c>
      <c r="H4" s="6" t="s">
        <v>60</v>
      </c>
      <c r="I4" s="6" t="s">
        <v>61</v>
      </c>
      <c r="J4" s="6" t="s">
        <v>62</v>
      </c>
      <c r="K4" s="6" t="s">
        <v>63</v>
      </c>
      <c r="L4" s="6" t="s">
        <v>64</v>
      </c>
      <c r="M4" s="7" t="s">
        <v>65</v>
      </c>
      <c r="N4" s="7" t="s">
        <v>238</v>
      </c>
      <c r="P4" s="7" t="s">
        <v>386</v>
      </c>
      <c r="Q4" s="7" t="s">
        <v>384</v>
      </c>
      <c r="S4" s="7" t="s">
        <v>396</v>
      </c>
      <c r="T4" s="7" t="s">
        <v>397</v>
      </c>
    </row>
    <row r="5" spans="2:20" x14ac:dyDescent="0.25">
      <c r="B5" t="s">
        <v>5</v>
      </c>
      <c r="C5" t="s">
        <v>1</v>
      </c>
      <c r="D5" t="s">
        <v>456</v>
      </c>
      <c r="E5" t="e">
        <f ca="1">_xll.RtGet("IDN",D5,"BID")</f>
        <v>#NAME?</v>
      </c>
      <c r="F5" t="e">
        <f ca="1">_xll.RtGet("IDN",D5,"ASK")</f>
        <v>#NAME?</v>
      </c>
      <c r="G5" t="e">
        <f ca="1">AVERAGE(E5:F5)</f>
        <v>#NAME?</v>
      </c>
      <c r="H5">
        <v>1</v>
      </c>
      <c r="I5">
        <v>1</v>
      </c>
      <c r="J5">
        <v>1</v>
      </c>
      <c r="K5">
        <v>1</v>
      </c>
      <c r="L5" t="s">
        <v>66</v>
      </c>
      <c r="M5" t="str">
        <f>B$2</f>
        <v>USD</v>
      </c>
      <c r="N5" s="12">
        <v>0</v>
      </c>
      <c r="P5" s="16" t="e">
        <f ca="1">_xll.RHistory(D5,".Timestamp;.Close","START:01-Mar-1995 NBROWS:1 INTERVAL:1D",,"SORT:ASC TSREPEAT:NO")</f>
        <v>#NAME?</v>
      </c>
      <c r="Q5">
        <v>1</v>
      </c>
    </row>
    <row r="6" spans="2:20" x14ac:dyDescent="0.25">
      <c r="B6" t="s">
        <v>6</v>
      </c>
      <c r="C6" t="s">
        <v>1</v>
      </c>
      <c r="D6" t="s">
        <v>457</v>
      </c>
      <c r="E6" t="e">
        <f ca="1">_xll.RtGet("IDN",D6,"BID")</f>
        <v>#NAME?</v>
      </c>
      <c r="F6" t="e">
        <f ca="1">_xll.RtGet("IDN",D6,"ASK")</f>
        <v>#NAME?</v>
      </c>
      <c r="G6" t="e">
        <f t="shared" ref="G6:G17" ca="1" si="0">AVERAGE(E6:F6)</f>
        <v>#NAME?</v>
      </c>
      <c r="H6">
        <v>1</v>
      </c>
      <c r="I6">
        <v>1</v>
      </c>
      <c r="J6">
        <v>1</v>
      </c>
      <c r="K6">
        <v>1</v>
      </c>
      <c r="L6" t="s">
        <v>66</v>
      </c>
      <c r="M6" t="str">
        <f t="shared" ref="M6:M60" si="1">B$2</f>
        <v>USD</v>
      </c>
      <c r="N6" s="12">
        <v>0</v>
      </c>
      <c r="P6" s="16" t="e">
        <f ca="1">_xll.RHistory(D6,".Timestamp;.Close","START:01-Mar-1995 NBROWS:1 INTERVAL:1D",,"SORT:ASC TSREPEAT:NO")</f>
        <v>#NAME?</v>
      </c>
      <c r="Q6">
        <v>1</v>
      </c>
    </row>
    <row r="7" spans="2:20" x14ac:dyDescent="0.25">
      <c r="B7" t="s">
        <v>7</v>
      </c>
      <c r="C7" t="s">
        <v>1</v>
      </c>
      <c r="D7" t="s">
        <v>458</v>
      </c>
      <c r="E7" t="e">
        <f ca="1">_xll.RtGet("IDN",D7,"BID")</f>
        <v>#NAME?</v>
      </c>
      <c r="F7" t="e">
        <f ca="1">_xll.RtGet("IDN",D7,"ASK")</f>
        <v>#NAME?</v>
      </c>
      <c r="G7" t="e">
        <f t="shared" ca="1" si="0"/>
        <v>#NAME?</v>
      </c>
      <c r="H7">
        <v>1</v>
      </c>
      <c r="I7">
        <v>1</v>
      </c>
      <c r="J7">
        <v>1</v>
      </c>
      <c r="K7">
        <v>1</v>
      </c>
      <c r="L7" t="s">
        <v>66</v>
      </c>
      <c r="M7" t="str">
        <f t="shared" si="1"/>
        <v>USD</v>
      </c>
      <c r="N7" s="12">
        <v>0</v>
      </c>
      <c r="P7" s="16" t="e">
        <f ca="1">_xll.RHistory(D7,".Timestamp;.Close","START:01-Mar-1995 NBROWS:1 INTERVAL:1D",,"SORT:ASC TSREPEAT:NO")</f>
        <v>#NAME?</v>
      </c>
      <c r="Q7">
        <v>1.01</v>
      </c>
    </row>
    <row r="8" spans="2:20" x14ac:dyDescent="0.25">
      <c r="B8" t="s">
        <v>8</v>
      </c>
      <c r="C8" t="s">
        <v>1</v>
      </c>
      <c r="D8" t="s">
        <v>459</v>
      </c>
      <c r="E8" t="e">
        <f ca="1">_xll.RtGet("IDN",D8,"BID")</f>
        <v>#NAME?</v>
      </c>
      <c r="F8" t="e">
        <f ca="1">_xll.RtGet("IDN",D8,"ASK")</f>
        <v>#NAME?</v>
      </c>
      <c r="G8" t="e">
        <f t="shared" ca="1" si="0"/>
        <v>#NAME?</v>
      </c>
      <c r="H8">
        <v>1</v>
      </c>
      <c r="I8">
        <v>1</v>
      </c>
      <c r="J8">
        <v>1</v>
      </c>
      <c r="K8">
        <v>1</v>
      </c>
      <c r="L8" t="s">
        <v>66</v>
      </c>
      <c r="M8" t="str">
        <f t="shared" si="1"/>
        <v>USD</v>
      </c>
      <c r="N8" s="12">
        <v>0</v>
      </c>
      <c r="P8" s="16" t="e">
        <f ca="1">_xll.RHistory(D8,".Timestamp;.Close","START:01-Mar-1995 NBROWS:1 INTERVAL:1D",,"SORT:ASC TSREPEAT:NO")</f>
        <v>#NAME?</v>
      </c>
      <c r="Q8">
        <v>1.0325</v>
      </c>
    </row>
    <row r="9" spans="2:20" x14ac:dyDescent="0.25">
      <c r="B9" t="s">
        <v>9</v>
      </c>
      <c r="C9" t="s">
        <v>1</v>
      </c>
      <c r="D9" t="s">
        <v>460</v>
      </c>
      <c r="E9" t="e">
        <f ca="1">_xll.RtGet("IDN",D9,"BID")</f>
        <v>#NAME?</v>
      </c>
      <c r="F9" t="e">
        <f ca="1">_xll.RtGet("IDN",D9,"ASK")</f>
        <v>#NAME?</v>
      </c>
      <c r="G9" t="e">
        <f t="shared" ca="1" si="0"/>
        <v>#NAME?</v>
      </c>
      <c r="H9">
        <v>1</v>
      </c>
      <c r="I9">
        <v>1</v>
      </c>
      <c r="J9">
        <v>1</v>
      </c>
      <c r="K9">
        <v>1</v>
      </c>
      <c r="L9" t="s">
        <v>66</v>
      </c>
      <c r="M9" t="str">
        <f t="shared" si="1"/>
        <v>USD</v>
      </c>
      <c r="N9" s="12">
        <v>0</v>
      </c>
      <c r="P9" s="16" t="e">
        <f ca="1">_xll.RHistory(D9,".Timestamp;.Close","START:01-Mar-1995 NBROWS:1 INTERVAL:1D",,"SORT:ASC TSREPEAT:NO")</f>
        <v>#NAME?</v>
      </c>
      <c r="Q9">
        <v>1.0325</v>
      </c>
    </row>
    <row r="10" spans="2:20" x14ac:dyDescent="0.25">
      <c r="B10" t="s">
        <v>10</v>
      </c>
      <c r="C10" t="s">
        <v>1</v>
      </c>
      <c r="D10" t="s">
        <v>461</v>
      </c>
      <c r="E10" t="e">
        <f ca="1">_xll.RtGet("IDN",D10,"BID")</f>
        <v>#NAME?</v>
      </c>
      <c r="F10" t="e">
        <f ca="1">_xll.RtGet("IDN",D10,"ASK")</f>
        <v>#NAME?</v>
      </c>
      <c r="G10" t="e">
        <f t="shared" ca="1" si="0"/>
        <v>#NAME?</v>
      </c>
      <c r="H10">
        <v>1</v>
      </c>
      <c r="I10">
        <v>1</v>
      </c>
      <c r="J10">
        <v>1</v>
      </c>
      <c r="K10">
        <v>1</v>
      </c>
      <c r="L10" t="s">
        <v>66</v>
      </c>
      <c r="M10" t="str">
        <f t="shared" si="1"/>
        <v>USD</v>
      </c>
      <c r="N10" s="12">
        <v>0</v>
      </c>
      <c r="P10" s="16" t="e">
        <f ca="1">_xll.RHistory(D10,".Timestamp;.Close","START:01-Mar-1995 NBROWS:1 INTERVAL:1D",,"SORT:ASC TSREPEAT:NO")</f>
        <v>#NAME?</v>
      </c>
      <c r="Q10">
        <v>1.0525</v>
      </c>
    </row>
    <row r="11" spans="2:20" x14ac:dyDescent="0.25">
      <c r="B11" t="s">
        <v>11</v>
      </c>
      <c r="C11" t="s">
        <v>1</v>
      </c>
      <c r="D11" t="s">
        <v>462</v>
      </c>
      <c r="E11" t="e">
        <f ca="1">_xll.RtGet("IDN",D11,"BID")</f>
        <v>#NAME?</v>
      </c>
      <c r="F11" t="e">
        <f ca="1">_xll.RtGet("IDN",D11,"ASK")</f>
        <v>#NAME?</v>
      </c>
      <c r="G11" t="e">
        <f t="shared" ca="1" si="0"/>
        <v>#NAME?</v>
      </c>
      <c r="H11">
        <v>1</v>
      </c>
      <c r="I11">
        <v>1</v>
      </c>
      <c r="J11">
        <v>1</v>
      </c>
      <c r="K11">
        <v>1</v>
      </c>
      <c r="L11" t="s">
        <v>66</v>
      </c>
      <c r="M11" t="str">
        <f t="shared" si="1"/>
        <v>USD</v>
      </c>
      <c r="N11" s="12">
        <v>0</v>
      </c>
      <c r="P11" s="16" t="e">
        <f ca="1">_xll.RHistory(D11,".Timestamp;.Close","START:01-Mar-1995 NBROWS:1 INTERVAL:1D",,"SORT:ASC TSREPEAT:NO")</f>
        <v>#NAME?</v>
      </c>
      <c r="Q11">
        <v>1.0900000000000001</v>
      </c>
    </row>
    <row r="12" spans="2:20" x14ac:dyDescent="0.25">
      <c r="B12" t="s">
        <v>12</v>
      </c>
      <c r="C12" t="s">
        <v>1</v>
      </c>
      <c r="D12" t="s">
        <v>463</v>
      </c>
      <c r="E12" t="e">
        <f ca="1">_xll.RtGet("IDN",D12,"BID")</f>
        <v>#NAME?</v>
      </c>
      <c r="F12" t="e">
        <f ca="1">_xll.RtGet("IDN",D12,"ASK")</f>
        <v>#NAME?</v>
      </c>
      <c r="G12" t="e">
        <f t="shared" ca="1" si="0"/>
        <v>#NAME?</v>
      </c>
      <c r="H12">
        <v>1</v>
      </c>
      <c r="I12">
        <v>1</v>
      </c>
      <c r="J12">
        <v>1</v>
      </c>
      <c r="K12">
        <v>1</v>
      </c>
      <c r="L12" t="s">
        <v>66</v>
      </c>
      <c r="M12" t="str">
        <f t="shared" si="1"/>
        <v>USD</v>
      </c>
      <c r="N12" s="12">
        <v>0</v>
      </c>
      <c r="P12" s="16" t="e">
        <f ca="1">_xll.RHistory(D12,".Timestamp;.Close","START:01-Mar-1995 NBROWS:1 INTERVAL:1D",,"SORT:ASC TSREPEAT:NO")</f>
        <v>#NAME?</v>
      </c>
      <c r="Q12">
        <v>1.1299999999999999</v>
      </c>
    </row>
    <row r="13" spans="2:20" x14ac:dyDescent="0.25">
      <c r="B13" t="s">
        <v>13</v>
      </c>
      <c r="C13" t="s">
        <v>1</v>
      </c>
      <c r="D13" t="s">
        <v>464</v>
      </c>
      <c r="E13" t="e">
        <f ca="1">_xll.RtGet("IDN",D13,"BID")</f>
        <v>#NAME?</v>
      </c>
      <c r="F13" t="e">
        <f ca="1">_xll.RtGet("IDN",D13,"ASK")</f>
        <v>#NAME?</v>
      </c>
      <c r="G13" t="e">
        <f t="shared" ca="1" si="0"/>
        <v>#NAME?</v>
      </c>
      <c r="H13">
        <v>1</v>
      </c>
      <c r="I13">
        <v>1</v>
      </c>
      <c r="J13">
        <v>1</v>
      </c>
      <c r="K13">
        <v>1</v>
      </c>
      <c r="L13" t="s">
        <v>66</v>
      </c>
      <c r="M13" t="str">
        <f t="shared" si="1"/>
        <v>USD</v>
      </c>
      <c r="N13" s="12">
        <v>0</v>
      </c>
      <c r="P13" s="16" t="e">
        <f ca="1">_xll.RHistory(D13,".Timestamp;.Close","START:01-Mar-1995 NBROWS:1 INTERVAL:1D",,"SORT:ASC TSREPEAT:NO")</f>
        <v>#NAME?</v>
      </c>
      <c r="Q13">
        <v>1.1499999999999999</v>
      </c>
    </row>
    <row r="14" spans="2:20" x14ac:dyDescent="0.25">
      <c r="B14" t="s">
        <v>14</v>
      </c>
      <c r="C14" t="s">
        <v>1</v>
      </c>
      <c r="D14" t="s">
        <v>465</v>
      </c>
      <c r="E14" t="e">
        <f ca="1">_xll.RtGet("IDN",D14,"BID")</f>
        <v>#NAME?</v>
      </c>
      <c r="F14" t="e">
        <f ca="1">_xll.RtGet("IDN",D14,"ASK")</f>
        <v>#NAME?</v>
      </c>
      <c r="G14" t="e">
        <f t="shared" ca="1" si="0"/>
        <v>#NAME?</v>
      </c>
      <c r="H14">
        <v>1</v>
      </c>
      <c r="I14">
        <v>1</v>
      </c>
      <c r="J14">
        <v>1</v>
      </c>
      <c r="K14">
        <v>1</v>
      </c>
      <c r="L14" t="s">
        <v>66</v>
      </c>
      <c r="M14" t="str">
        <f t="shared" si="1"/>
        <v>USD</v>
      </c>
      <c r="N14" s="12">
        <v>0</v>
      </c>
      <c r="P14" s="16" t="e">
        <f ca="1">_xll.RHistory(D14,".Timestamp;.Close","START:01-Mar-1995 NBROWS:1 INTERVAL:1D",,"SORT:ASC TSREPEAT:NO")</f>
        <v>#NAME?</v>
      </c>
      <c r="Q14">
        <v>1.2</v>
      </c>
    </row>
    <row r="15" spans="2:20" x14ac:dyDescent="0.25">
      <c r="B15" t="s">
        <v>15</v>
      </c>
      <c r="C15" t="s">
        <v>1</v>
      </c>
      <c r="D15" t="s">
        <v>466</v>
      </c>
      <c r="E15" t="e">
        <f ca="1">_xll.RtGet("IDN",D15,"BID")</f>
        <v>#NAME?</v>
      </c>
      <c r="F15" t="e">
        <f ca="1">_xll.RtGet("IDN",D15,"ASK")</f>
        <v>#NAME?</v>
      </c>
      <c r="G15" t="e">
        <f t="shared" ca="1" si="0"/>
        <v>#NAME?</v>
      </c>
      <c r="H15">
        <v>1</v>
      </c>
      <c r="I15">
        <v>1</v>
      </c>
      <c r="J15">
        <v>1</v>
      </c>
      <c r="K15">
        <v>1</v>
      </c>
      <c r="L15" t="s">
        <v>66</v>
      </c>
      <c r="M15" t="str">
        <f t="shared" si="1"/>
        <v>USD</v>
      </c>
      <c r="N15" s="12">
        <v>0</v>
      </c>
      <c r="P15" s="16" t="e">
        <f ca="1">_xll.RHistory(D15,".Timestamp;.Close","START:01-Mar-1995 NBROWS:1 INTERVAL:1D",,"SORT:ASC TSREPEAT:NO")</f>
        <v>#NAME?</v>
      </c>
      <c r="Q15">
        <v>1.24</v>
      </c>
    </row>
    <row r="16" spans="2:20" x14ac:dyDescent="0.25">
      <c r="B16" t="s">
        <v>16</v>
      </c>
      <c r="C16" t="s">
        <v>1</v>
      </c>
      <c r="D16" t="s">
        <v>467</v>
      </c>
      <c r="E16" t="e">
        <f ca="1">_xll.RtGet("IDN",D16,"BID")</f>
        <v>#NAME?</v>
      </c>
      <c r="F16" t="e">
        <f ca="1">_xll.RtGet("IDN",D16,"ASK")</f>
        <v>#NAME?</v>
      </c>
      <c r="G16" t="e">
        <f t="shared" ca="1" si="0"/>
        <v>#NAME?</v>
      </c>
      <c r="H16">
        <v>1</v>
      </c>
      <c r="I16">
        <v>1</v>
      </c>
      <c r="J16">
        <v>1</v>
      </c>
      <c r="K16">
        <v>1</v>
      </c>
      <c r="L16" t="s">
        <v>66</v>
      </c>
      <c r="M16" t="str">
        <f t="shared" si="1"/>
        <v>USD</v>
      </c>
      <c r="N16" s="12">
        <v>0</v>
      </c>
      <c r="P16" s="16" t="e">
        <f ca="1">_xll.RHistory(D16,".Timestamp;.Close","START:01-Mar-1995 NBROWS:1 INTERVAL:1D",,"SORT:ASC TSREPEAT:NO")</f>
        <v>#NAME?</v>
      </c>
      <c r="Q16">
        <v>1.2775000000000001</v>
      </c>
    </row>
    <row r="17" spans="1:20" x14ac:dyDescent="0.25">
      <c r="B17" t="s">
        <v>17</v>
      </c>
      <c r="C17" t="s">
        <v>1</v>
      </c>
      <c r="D17" t="s">
        <v>468</v>
      </c>
      <c r="E17" t="e">
        <f ca="1">_xll.RtGet("IDN",D17,"BID")</f>
        <v>#NAME?</v>
      </c>
      <c r="F17" t="e">
        <f ca="1">_xll.RtGet("IDN",D17,"ASK")</f>
        <v>#NAME?</v>
      </c>
      <c r="G17" t="e">
        <f t="shared" ca="1" si="0"/>
        <v>#NAME?</v>
      </c>
      <c r="H17">
        <v>1</v>
      </c>
      <c r="I17">
        <v>1</v>
      </c>
      <c r="J17">
        <v>1</v>
      </c>
      <c r="K17">
        <v>1</v>
      </c>
      <c r="L17" t="s">
        <v>66</v>
      </c>
      <c r="M17" t="str">
        <f t="shared" si="1"/>
        <v>USD</v>
      </c>
      <c r="N17" s="12">
        <v>0</v>
      </c>
      <c r="P17" s="16" t="e">
        <f ca="1">_xll.RHistory(D17,".Timestamp;.Close","START:01-Mar-1995 NBROWS:1 INTERVAL:1D",,"SORT:ASC TSREPEAT:NO")</f>
        <v>#NAME?</v>
      </c>
      <c r="Q17">
        <v>5.016</v>
      </c>
    </row>
    <row r="18" spans="1:20" x14ac:dyDescent="0.25">
      <c r="B18" t="s">
        <v>74</v>
      </c>
      <c r="C18" t="s">
        <v>2</v>
      </c>
      <c r="D18" t="s">
        <v>75</v>
      </c>
      <c r="G18" t="e">
        <f ca="1">_xll.RtGet("IDN",D18,"PRIMACT_1")</f>
        <v>#NAME?</v>
      </c>
      <c r="H18">
        <v>1</v>
      </c>
      <c r="I18">
        <v>1</v>
      </c>
      <c r="J18">
        <v>1</v>
      </c>
      <c r="K18">
        <v>1</v>
      </c>
      <c r="L18" t="s">
        <v>66</v>
      </c>
      <c r="M18" t="str">
        <f t="shared" ref="M18" si="2">B$2</f>
        <v>USD</v>
      </c>
      <c r="N18" s="12">
        <v>0</v>
      </c>
      <c r="P18" s="16" t="e">
        <f ca="1">_xll.RHistory(D18,".Timestamp;.Close","START:01-Mar-1995 NBROWS:1 INTERVAL:1D",,"SORT:ASC TSREPEAT:NO")</f>
        <v>#NAME?</v>
      </c>
      <c r="Q18">
        <v>6.6512500000000001</v>
      </c>
    </row>
    <row r="19" spans="1:20" x14ac:dyDescent="0.25">
      <c r="A19" t="s">
        <v>382</v>
      </c>
      <c r="B19" t="s">
        <v>69</v>
      </c>
      <c r="C19" t="s">
        <v>2</v>
      </c>
      <c r="D19" t="s">
        <v>241</v>
      </c>
      <c r="G19" t="e">
        <f ca="1">_xll.RtGet("IDN",D19,"PRIMACT_1")</f>
        <v>#NAME?</v>
      </c>
      <c r="H19">
        <v>1</v>
      </c>
      <c r="I19">
        <v>1</v>
      </c>
      <c r="J19">
        <v>1</v>
      </c>
      <c r="K19">
        <v>1</v>
      </c>
      <c r="L19" t="s">
        <v>66</v>
      </c>
      <c r="M19" t="str">
        <f t="shared" ref="M19:M21" si="3">B$2</f>
        <v>USD</v>
      </c>
      <c r="N19" s="12">
        <v>0</v>
      </c>
      <c r="P19" s="16" t="e">
        <f ca="1">_xll.RHistory(D19,".Timestamp;.Close","START:01-Mar-1995 NBROWS:1 INTERVAL:1D",,"SORT:ASC TSREPEAT:NO")</f>
        <v>#NAME?</v>
      </c>
      <c r="Q19">
        <v>5.6953100000000001</v>
      </c>
    </row>
    <row r="20" spans="1:20" x14ac:dyDescent="0.25">
      <c r="A20" t="s">
        <v>382</v>
      </c>
      <c r="B20" t="s">
        <v>5</v>
      </c>
      <c r="C20" t="s">
        <v>2</v>
      </c>
      <c r="D20" t="s">
        <v>242</v>
      </c>
      <c r="G20" t="e">
        <f ca="1">_xll.RtGet("IDN",D20,"PRIMACT_1")</f>
        <v>#NAME?</v>
      </c>
      <c r="H20">
        <v>1</v>
      </c>
      <c r="I20">
        <v>1</v>
      </c>
      <c r="J20">
        <v>1</v>
      </c>
      <c r="K20">
        <v>1</v>
      </c>
      <c r="L20" t="s">
        <v>66</v>
      </c>
      <c r="M20" t="str">
        <f t="shared" si="3"/>
        <v>USD</v>
      </c>
      <c r="N20" s="12">
        <v>0</v>
      </c>
      <c r="P20" s="16" t="e">
        <f ca="1">_xll.RHistory(D20,".Timestamp;.Close","START:01-Mar-1995 NBROWS:1 INTERVAL:1D",,"SORT:ASC TSREPEAT:NO")</f>
        <v>#NAME?</v>
      </c>
      <c r="Q20">
        <v>6.125</v>
      </c>
    </row>
    <row r="21" spans="1:20" x14ac:dyDescent="0.25">
      <c r="A21" t="s">
        <v>382</v>
      </c>
      <c r="B21" t="s">
        <v>6</v>
      </c>
      <c r="C21" t="s">
        <v>2</v>
      </c>
      <c r="D21" t="s">
        <v>243</v>
      </c>
      <c r="G21" t="e">
        <f ca="1">_xll.RtGet("IDN",D21,"PRIMACT_1")</f>
        <v>#NAME?</v>
      </c>
      <c r="H21">
        <v>1</v>
      </c>
      <c r="I21">
        <v>1</v>
      </c>
      <c r="J21">
        <v>1</v>
      </c>
      <c r="K21">
        <v>1</v>
      </c>
      <c r="L21" t="s">
        <v>66</v>
      </c>
      <c r="M21" t="str">
        <f t="shared" si="3"/>
        <v>USD</v>
      </c>
      <c r="N21" s="12">
        <v>0</v>
      </c>
      <c r="P21" s="16" t="e">
        <f ca="1">_xll.RHistory(D21,".Timestamp;.Close","START:01-Mar-1995 NBROWS:1 INTERVAL:1D",,"SORT:ASC TSREPEAT:NO")</f>
        <v>#NAME?</v>
      </c>
      <c r="Q21">
        <v>6.1875</v>
      </c>
    </row>
    <row r="22" spans="1:20" x14ac:dyDescent="0.25">
      <c r="B22" t="s">
        <v>7</v>
      </c>
      <c r="C22" t="s">
        <v>2</v>
      </c>
      <c r="D22" t="s">
        <v>76</v>
      </c>
      <c r="G22" t="e">
        <f ca="1">_xll.RtGet("IDN",D22,"PRIMACT_1")</f>
        <v>#NAME?</v>
      </c>
      <c r="H22">
        <v>1</v>
      </c>
      <c r="I22">
        <v>1</v>
      </c>
      <c r="J22">
        <v>1</v>
      </c>
      <c r="K22">
        <v>1</v>
      </c>
      <c r="L22" t="s">
        <v>66</v>
      </c>
      <c r="M22" t="str">
        <f t="shared" si="1"/>
        <v>USD</v>
      </c>
      <c r="N22" s="12">
        <v>0</v>
      </c>
      <c r="P22" s="16" t="e">
        <f ca="1">_xll.RHistory(D22,".Timestamp;.Close","START:01-Mar-1995 NBROWS:1 INTERVAL:1D",,"SORT:ASC TSREPEAT:NO")</f>
        <v>#NAME?</v>
      </c>
      <c r="Q22">
        <v>6.25</v>
      </c>
    </row>
    <row r="23" spans="1:20" x14ac:dyDescent="0.25">
      <c r="A23" t="s">
        <v>382</v>
      </c>
      <c r="B23" t="s">
        <v>10</v>
      </c>
      <c r="C23" t="s">
        <v>2</v>
      </c>
      <c r="D23" t="s">
        <v>244</v>
      </c>
      <c r="G23" t="e">
        <f ca="1">_xll.RtGet("IDN",D23,"PRIMACT_1")</f>
        <v>#NAME?</v>
      </c>
      <c r="H23">
        <v>1</v>
      </c>
      <c r="I23">
        <v>1</v>
      </c>
      <c r="J23">
        <v>1</v>
      </c>
      <c r="K23">
        <v>1</v>
      </c>
      <c r="L23" t="s">
        <v>66</v>
      </c>
      <c r="M23" t="str">
        <f t="shared" ref="M23:M26" si="4">B$2</f>
        <v>USD</v>
      </c>
      <c r="N23" s="12">
        <v>0</v>
      </c>
      <c r="P23" s="16" t="e">
        <f ca="1">_xll.RHistory(D23,".Timestamp;.Close","START:01-Mar-1995 NBROWS:1 INTERVAL:1D",,"SORT:ASC TSREPEAT:NO")</f>
        <v>#NAME?</v>
      </c>
      <c r="Q23">
        <v>6.4375</v>
      </c>
    </row>
    <row r="24" spans="1:20" x14ac:dyDescent="0.25">
      <c r="B24" t="s">
        <v>16</v>
      </c>
      <c r="C24" t="s">
        <v>2</v>
      </c>
      <c r="D24" t="s">
        <v>240</v>
      </c>
      <c r="G24" t="e">
        <f ca="1">_xll.RtGet("IDN",D24,"PRIMACT_1")</f>
        <v>#NAME?</v>
      </c>
      <c r="H24">
        <v>1</v>
      </c>
      <c r="I24">
        <v>1</v>
      </c>
      <c r="J24">
        <v>1</v>
      </c>
      <c r="K24">
        <v>1</v>
      </c>
      <c r="L24" t="s">
        <v>66</v>
      </c>
      <c r="M24" t="str">
        <f t="shared" si="4"/>
        <v>USD</v>
      </c>
      <c r="N24" s="12">
        <v>0</v>
      </c>
      <c r="P24" s="16" t="e">
        <f ca="1">_xll.RHistory(D24,".Timestamp;.Close","START:01-Mar-1995 NBROWS:1 INTERVAL:1D",,"SORT:ASC TSREPEAT:NO")</f>
        <v>#NAME?</v>
      </c>
      <c r="Q24">
        <v>6.75</v>
      </c>
    </row>
    <row r="25" spans="1:20" x14ac:dyDescent="0.25">
      <c r="A25" t="s">
        <v>382</v>
      </c>
      <c r="B25" t="s">
        <v>8</v>
      </c>
      <c r="C25" t="s">
        <v>33</v>
      </c>
      <c r="D25" t="s">
        <v>245</v>
      </c>
      <c r="E25" t="e">
        <f ca="1">_xll.RtGet("IDN",D25,"Ask")</f>
        <v>#NAME?</v>
      </c>
      <c r="F25" t="e">
        <f ca="1">_xll.RtGet("IDN",D25,"Bid")</f>
        <v>#NAME?</v>
      </c>
      <c r="G25" t="e">
        <f t="shared" ref="G25:G26" ca="1" si="5">(E25+F25)/2</f>
        <v>#NAME?</v>
      </c>
      <c r="H25">
        <v>1</v>
      </c>
      <c r="I25">
        <v>1</v>
      </c>
      <c r="J25">
        <v>1</v>
      </c>
      <c r="K25">
        <v>1</v>
      </c>
      <c r="L25" t="s">
        <v>66</v>
      </c>
      <c r="M25" t="str">
        <f t="shared" si="4"/>
        <v>USD</v>
      </c>
      <c r="N25" s="12" t="s">
        <v>7</v>
      </c>
      <c r="P25" s="16" t="e">
        <f ca="1">_xll.RHistory(D25,".Timestamp;.Close","START:01-Mar-1995 NBROWS:1 INTERVAL:1D",,"SORT:ASC TSREPEAT:NO")</f>
        <v>#NAME?</v>
      </c>
      <c r="Q25">
        <v>6.29</v>
      </c>
      <c r="S25" t="e">
        <f ca="1">_xll.RtGet("IDN",D25,"GV3_TEXT")</f>
        <v>#NAME?</v>
      </c>
      <c r="T25" s="16" t="e">
        <f ca="1">DATE(RIGHT(S25,2)+100,MID(S25,3,2)+LEFT(N25,1),LEFT(S25,2))</f>
        <v>#NAME?</v>
      </c>
    </row>
    <row r="26" spans="1:20" x14ac:dyDescent="0.25">
      <c r="A26" t="s">
        <v>382</v>
      </c>
      <c r="B26" t="s">
        <v>9</v>
      </c>
      <c r="C26" t="s">
        <v>33</v>
      </c>
      <c r="D26" t="s">
        <v>246</v>
      </c>
      <c r="E26" t="e">
        <f ca="1">_xll.RtGet("IDN",D26,"Ask")</f>
        <v>#NAME?</v>
      </c>
      <c r="F26" t="e">
        <f ca="1">_xll.RtGet("IDN",D26,"Bid")</f>
        <v>#NAME?</v>
      </c>
      <c r="G26" t="e">
        <f t="shared" ca="1" si="5"/>
        <v>#NAME?</v>
      </c>
      <c r="H26">
        <v>1</v>
      </c>
      <c r="I26">
        <v>1</v>
      </c>
      <c r="J26">
        <v>1</v>
      </c>
      <c r="K26">
        <v>1</v>
      </c>
      <c r="L26" t="s">
        <v>66</v>
      </c>
      <c r="M26" t="str">
        <f t="shared" si="4"/>
        <v>USD</v>
      </c>
      <c r="N26" s="12" t="s">
        <v>7</v>
      </c>
      <c r="P26" s="16" t="e">
        <f ca="1">_xll.RHistory(D26,".Timestamp;.Close","START:01-Mar-1995 NBROWS:1 INTERVAL:1D",,"SORT:ASC TSREPEAT:NO")</f>
        <v>#NAME?</v>
      </c>
      <c r="Q26">
        <v>6.38</v>
      </c>
    </row>
    <row r="27" spans="1:20" x14ac:dyDescent="0.25">
      <c r="B27" t="s">
        <v>10</v>
      </c>
      <c r="C27" t="s">
        <v>33</v>
      </c>
      <c r="D27" t="s">
        <v>77</v>
      </c>
      <c r="E27" t="e">
        <f ca="1">_xll.RtGet("IDN",D27,"Ask")</f>
        <v>#NAME?</v>
      </c>
      <c r="F27" t="e">
        <f ca="1">_xll.RtGet("IDN",D27,"Bid")</f>
        <v>#NAME?</v>
      </c>
      <c r="G27" t="e">
        <f t="shared" ref="G27:G44" ca="1" si="6">(E27+F27)/2</f>
        <v>#NAME?</v>
      </c>
      <c r="H27">
        <v>1</v>
      </c>
      <c r="I27">
        <v>1</v>
      </c>
      <c r="J27">
        <v>1</v>
      </c>
      <c r="K27">
        <v>1</v>
      </c>
      <c r="L27" t="s">
        <v>66</v>
      </c>
      <c r="M27" t="str">
        <f t="shared" si="1"/>
        <v>USD</v>
      </c>
      <c r="N27" s="12" t="s">
        <v>7</v>
      </c>
      <c r="P27" s="16" t="e">
        <f ca="1">_xll.RHistory(D27,".Timestamp;.Close","START:01-Mar-1995 NBROWS:1 INTERVAL:1D",,"SORT:ASC TSREPEAT:NO")</f>
        <v>#NAME?</v>
      </c>
      <c r="Q27">
        <v>6.47</v>
      </c>
    </row>
    <row r="28" spans="1:20" x14ac:dyDescent="0.25">
      <c r="A28" t="s">
        <v>382</v>
      </c>
      <c r="B28" t="s">
        <v>11</v>
      </c>
      <c r="C28" t="s">
        <v>33</v>
      </c>
      <c r="D28" t="s">
        <v>247</v>
      </c>
      <c r="E28" t="e">
        <f ca="1">_xll.RtGet("IDN",D28,"Ask")</f>
        <v>#NAME?</v>
      </c>
      <c r="F28" t="e">
        <f ca="1">_xll.RtGet("IDN",D28,"Bid")</f>
        <v>#NAME?</v>
      </c>
      <c r="G28" t="e">
        <f t="shared" ref="G28:G29" ca="1" si="7">(E28+F28)/2</f>
        <v>#NAME?</v>
      </c>
      <c r="H28">
        <v>1</v>
      </c>
      <c r="I28">
        <v>1</v>
      </c>
      <c r="J28">
        <v>1</v>
      </c>
      <c r="K28">
        <v>1</v>
      </c>
      <c r="L28" t="s">
        <v>66</v>
      </c>
      <c r="M28" t="str">
        <f t="shared" ref="M28:M29" si="8">B$2</f>
        <v>USD</v>
      </c>
      <c r="N28" s="12" t="s">
        <v>7</v>
      </c>
      <c r="P28" s="16" t="e">
        <f ca="1">_xll.RHistory(D28,".Timestamp;.Close","START:01-Mar-1995 NBROWS:1 INTERVAL:1D",,"SORT:ASC TSREPEAT:NO")</f>
        <v>#NAME?</v>
      </c>
      <c r="Q28">
        <v>6.55</v>
      </c>
    </row>
    <row r="29" spans="1:20" x14ac:dyDescent="0.25">
      <c r="A29" t="s">
        <v>382</v>
      </c>
      <c r="B29" t="s">
        <v>12</v>
      </c>
      <c r="C29" t="s">
        <v>33</v>
      </c>
      <c r="D29" t="s">
        <v>248</v>
      </c>
      <c r="E29" t="e">
        <f ca="1">_xll.RtGet("IDN",D29,"Ask")</f>
        <v>#NAME?</v>
      </c>
      <c r="F29" t="e">
        <f ca="1">_xll.RtGet("IDN",D29,"Bid")</f>
        <v>#NAME?</v>
      </c>
      <c r="G29" t="e">
        <f t="shared" ca="1" si="7"/>
        <v>#NAME?</v>
      </c>
      <c r="H29">
        <v>1</v>
      </c>
      <c r="I29">
        <v>1</v>
      </c>
      <c r="J29">
        <v>1</v>
      </c>
      <c r="K29">
        <v>1</v>
      </c>
      <c r="L29" t="s">
        <v>66</v>
      </c>
      <c r="M29" t="str">
        <f t="shared" si="8"/>
        <v>USD</v>
      </c>
      <c r="N29" s="12" t="s">
        <v>7</v>
      </c>
      <c r="P29" s="16" t="e">
        <f ca="1">_xll.RHistory(D29,".Timestamp;.Close","START:01-Mar-1995 NBROWS:1 INTERVAL:1D",,"SORT:ASC TSREPEAT:NO")</f>
        <v>#NAME?</v>
      </c>
      <c r="Q29">
        <v>6.65</v>
      </c>
    </row>
    <row r="30" spans="1:20" x14ac:dyDescent="0.25">
      <c r="B30" t="s">
        <v>13</v>
      </c>
      <c r="C30" t="s">
        <v>33</v>
      </c>
      <c r="D30" t="s">
        <v>78</v>
      </c>
      <c r="E30" t="e">
        <f ca="1">_xll.RtGet("IDN",D30,"Ask")</f>
        <v>#NAME?</v>
      </c>
      <c r="F30" t="e">
        <f ca="1">_xll.RtGet("IDN",D30,"Bid")</f>
        <v>#NAME?</v>
      </c>
      <c r="G30" t="e">
        <f t="shared" ca="1" si="6"/>
        <v>#NAME?</v>
      </c>
      <c r="H30">
        <v>1</v>
      </c>
      <c r="I30">
        <v>1</v>
      </c>
      <c r="J30">
        <v>1</v>
      </c>
      <c r="K30">
        <v>1</v>
      </c>
      <c r="L30" t="s">
        <v>66</v>
      </c>
      <c r="M30" t="str">
        <f t="shared" si="1"/>
        <v>USD</v>
      </c>
      <c r="N30" s="12" t="s">
        <v>7</v>
      </c>
      <c r="P30" s="16" t="e">
        <f ca="1">_xll.RHistory(D30,".Timestamp;.Close","START:01-Mar-1995 NBROWS:1 INTERVAL:1D",,"SORT:ASC TSREPEAT:NO")</f>
        <v>#NAME?</v>
      </c>
      <c r="Q30">
        <v>6.74</v>
      </c>
    </row>
    <row r="31" spans="1:20" x14ac:dyDescent="0.25">
      <c r="A31" t="s">
        <v>382</v>
      </c>
      <c r="B31" t="s">
        <v>14</v>
      </c>
      <c r="C31" t="s">
        <v>33</v>
      </c>
      <c r="D31" t="s">
        <v>249</v>
      </c>
      <c r="E31" t="e">
        <f ca="1">_xll.RtGet("IDN",D31,"Ask")</f>
        <v>#NAME?</v>
      </c>
      <c r="F31" t="e">
        <f ca="1">_xll.RtGet("IDN",D31,"Bid")</f>
        <v>#NAME?</v>
      </c>
      <c r="G31" t="e">
        <f t="shared" ca="1" si="6"/>
        <v>#NAME?</v>
      </c>
      <c r="H31">
        <v>1</v>
      </c>
      <c r="I31">
        <v>1</v>
      </c>
      <c r="J31">
        <v>1</v>
      </c>
      <c r="K31">
        <v>1</v>
      </c>
      <c r="L31" t="s">
        <v>66</v>
      </c>
      <c r="M31" t="str">
        <f t="shared" si="1"/>
        <v>USD</v>
      </c>
      <c r="N31" s="12" t="s">
        <v>7</v>
      </c>
      <c r="P31" s="16" t="e">
        <f ca="1">_xll.RHistory(D31,".Timestamp;.Close","START:01-Mar-1995 NBROWS:1 INTERVAL:1D",,"SORT:ASC TSREPEAT:NO")</f>
        <v>#NAME?</v>
      </c>
      <c r="Q31">
        <v>6.87</v>
      </c>
    </row>
    <row r="32" spans="1:20" x14ac:dyDescent="0.25">
      <c r="A32" t="s">
        <v>382</v>
      </c>
      <c r="B32" t="s">
        <v>15</v>
      </c>
      <c r="C32" t="s">
        <v>33</v>
      </c>
      <c r="D32" t="s">
        <v>250</v>
      </c>
      <c r="E32" t="e">
        <f ca="1">_xll.RtGet("IDN",D32,"Ask")</f>
        <v>#NAME?</v>
      </c>
      <c r="F32" t="e">
        <f ca="1">_xll.RtGet("IDN",D32,"Bid")</f>
        <v>#NAME?</v>
      </c>
      <c r="G32" t="e">
        <f t="shared" ref="G32" ca="1" si="9">(E32+F32)/2</f>
        <v>#NAME?</v>
      </c>
      <c r="H32">
        <v>1</v>
      </c>
      <c r="I32">
        <v>1</v>
      </c>
      <c r="J32">
        <v>1</v>
      </c>
      <c r="K32">
        <v>1</v>
      </c>
      <c r="L32" t="s">
        <v>66</v>
      </c>
      <c r="M32" t="str">
        <f t="shared" ref="M32" si="10">B$2</f>
        <v>USD</v>
      </c>
      <c r="N32" s="12" t="s">
        <v>7</v>
      </c>
      <c r="P32" s="16" t="e">
        <f ca="1">_xll.RHistory(D32,".Timestamp;.Close","START:01-Mar-1995 NBROWS:1 INTERVAL:1D",,"SORT:ASC TSREPEAT:NO")</f>
        <v>#NAME?</v>
      </c>
      <c r="Q32">
        <v>6.93</v>
      </c>
    </row>
    <row r="33" spans="1:17" x14ac:dyDescent="0.25">
      <c r="B33" t="s">
        <v>16</v>
      </c>
      <c r="C33" t="s">
        <v>33</v>
      </c>
      <c r="D33" t="s">
        <v>79</v>
      </c>
      <c r="E33" t="e">
        <f ca="1">_xll.RtGet("IDN",D33,"Ask")</f>
        <v>#NAME?</v>
      </c>
      <c r="F33" t="e">
        <f ca="1">_xll.RtGet("IDN",D33,"Bid")</f>
        <v>#NAME?</v>
      </c>
      <c r="G33" t="e">
        <f t="shared" ca="1" si="6"/>
        <v>#NAME?</v>
      </c>
      <c r="H33">
        <v>1</v>
      </c>
      <c r="I33">
        <v>1</v>
      </c>
      <c r="J33">
        <v>1</v>
      </c>
      <c r="K33">
        <v>1</v>
      </c>
      <c r="L33" t="s">
        <v>66</v>
      </c>
      <c r="M33" t="str">
        <f t="shared" si="1"/>
        <v>USD</v>
      </c>
      <c r="N33" s="12" t="s">
        <v>7</v>
      </c>
      <c r="P33" s="16" t="e">
        <f ca="1">_xll.RHistory(D33,".Timestamp;.Close","START:01-Mar-1995 NBROWS:1 INTERVAL:1D",,"SORT:ASC TSREPEAT:NO")</f>
        <v>#NAME?</v>
      </c>
      <c r="Q33">
        <v>6.96</v>
      </c>
    </row>
    <row r="34" spans="1:17" x14ac:dyDescent="0.25">
      <c r="A34" t="s">
        <v>382</v>
      </c>
      <c r="B34" t="s">
        <v>11</v>
      </c>
      <c r="C34" t="s">
        <v>33</v>
      </c>
      <c r="D34" t="s">
        <v>251</v>
      </c>
      <c r="E34" t="e">
        <f ca="1">_xll.RtGet("IDN",D34,"Ask")</f>
        <v>#NAME?</v>
      </c>
      <c r="F34" t="e">
        <f ca="1">_xll.RtGet("IDN",D34,"Bid")</f>
        <v>#NAME?</v>
      </c>
      <c r="G34" t="e">
        <f t="shared" ref="G34:G36" ca="1" si="11">(E34+F34)/2</f>
        <v>#NAME?</v>
      </c>
      <c r="H34">
        <v>1</v>
      </c>
      <c r="I34">
        <v>1</v>
      </c>
      <c r="J34">
        <v>1</v>
      </c>
      <c r="K34">
        <v>1</v>
      </c>
      <c r="L34" t="s">
        <v>66</v>
      </c>
      <c r="M34" t="str">
        <f t="shared" ref="M34:M36" si="12">B$2</f>
        <v>USD</v>
      </c>
      <c r="N34" s="12" t="s">
        <v>10</v>
      </c>
      <c r="P34" s="16" t="e">
        <f ca="1">_xll.RHistory(D34,".Timestamp;.Close","START:01-Mar-1995 NBROWS:1 INTERVAL:1D",,"SORT:ASC TSREPEAT:NO")</f>
        <v>#NAME?</v>
      </c>
      <c r="Q34">
        <v>6.48</v>
      </c>
    </row>
    <row r="35" spans="1:17" x14ac:dyDescent="0.25">
      <c r="A35" t="s">
        <v>382</v>
      </c>
      <c r="B35" t="s">
        <v>12</v>
      </c>
      <c r="C35" t="s">
        <v>33</v>
      </c>
      <c r="D35" t="s">
        <v>252</v>
      </c>
      <c r="E35" t="e">
        <f ca="1">_xll.RtGet("IDN",D35,"Ask")</f>
        <v>#NAME?</v>
      </c>
      <c r="F35" t="e">
        <f ca="1">_xll.RtGet("IDN",D35,"Bid")</f>
        <v>#NAME?</v>
      </c>
      <c r="G35" t="e">
        <f t="shared" ca="1" si="11"/>
        <v>#NAME?</v>
      </c>
      <c r="H35">
        <v>1</v>
      </c>
      <c r="I35">
        <v>1</v>
      </c>
      <c r="J35">
        <v>1</v>
      </c>
      <c r="K35">
        <v>1</v>
      </c>
      <c r="L35" t="s">
        <v>66</v>
      </c>
      <c r="M35" t="str">
        <f t="shared" si="12"/>
        <v>USD</v>
      </c>
      <c r="N35" s="12" t="s">
        <v>10</v>
      </c>
      <c r="P35" s="16" t="e">
        <f ca="1">_xll.RHistory(D35,".Timestamp;.Close","START:01-Mar-1995 NBROWS:1 INTERVAL:1D",,"SORT:ASC TSREPEAT:NO")</f>
        <v>#NAME?</v>
      </c>
      <c r="Q35">
        <v>6.57</v>
      </c>
    </row>
    <row r="36" spans="1:17" x14ac:dyDescent="0.25">
      <c r="A36" t="s">
        <v>382</v>
      </c>
      <c r="B36" t="s">
        <v>13</v>
      </c>
      <c r="C36" t="s">
        <v>33</v>
      </c>
      <c r="D36" t="s">
        <v>253</v>
      </c>
      <c r="E36" t="e">
        <f ca="1">_xll.RtGet("IDN",D36,"Ask")</f>
        <v>#NAME?</v>
      </c>
      <c r="F36" t="e">
        <f ca="1">_xll.RtGet("IDN",D36,"Bid")</f>
        <v>#NAME?</v>
      </c>
      <c r="G36" t="e">
        <f t="shared" ca="1" si="11"/>
        <v>#NAME?</v>
      </c>
      <c r="H36">
        <v>1</v>
      </c>
      <c r="I36">
        <v>1</v>
      </c>
      <c r="J36">
        <v>1</v>
      </c>
      <c r="K36">
        <v>1</v>
      </c>
      <c r="L36" t="s">
        <v>66</v>
      </c>
      <c r="M36" t="str">
        <f t="shared" si="12"/>
        <v>USD</v>
      </c>
      <c r="N36" s="12" t="s">
        <v>10</v>
      </c>
      <c r="P36" s="16" t="e">
        <f ca="1">_xll.RHistory(D36,".Timestamp;.Close","START:01-Mar-1995 NBROWS:1 INTERVAL:1D",,"SORT:ASC TSREPEAT:NO")</f>
        <v>#NAME?</v>
      </c>
      <c r="Q36">
        <v>6.66</v>
      </c>
    </row>
    <row r="37" spans="1:17" x14ac:dyDescent="0.25">
      <c r="A37" t="s">
        <v>382</v>
      </c>
      <c r="B37" t="s">
        <v>14</v>
      </c>
      <c r="C37" t="s">
        <v>33</v>
      </c>
      <c r="D37" t="s">
        <v>254</v>
      </c>
      <c r="E37" t="e">
        <f ca="1">_xll.RtGet("IDN",D37,"Ask")</f>
        <v>#NAME?</v>
      </c>
      <c r="F37" t="e">
        <f ca="1">_xll.RtGet("IDN",D37,"Bid")</f>
        <v>#NAME?</v>
      </c>
      <c r="G37" t="e">
        <f t="shared" ref="G37:G40" ca="1" si="13">(E37+F37)/2</f>
        <v>#NAME?</v>
      </c>
      <c r="H37">
        <v>1</v>
      </c>
      <c r="I37">
        <v>1</v>
      </c>
      <c r="J37">
        <v>1</v>
      </c>
      <c r="K37">
        <v>1</v>
      </c>
      <c r="L37" t="s">
        <v>66</v>
      </c>
      <c r="M37" t="str">
        <f t="shared" ref="M37:M40" si="14">B$2</f>
        <v>USD</v>
      </c>
      <c r="N37" s="12" t="s">
        <v>10</v>
      </c>
      <c r="P37" s="16" t="e">
        <f ca="1">_xll.RHistory(D37,".Timestamp;.Close","START:01-Mar-1995 NBROWS:1 INTERVAL:1D",,"SORT:ASC TSREPEAT:NO")</f>
        <v>#NAME?</v>
      </c>
      <c r="Q37">
        <v>6.78</v>
      </c>
    </row>
    <row r="38" spans="1:17" x14ac:dyDescent="0.25">
      <c r="A38" t="s">
        <v>382</v>
      </c>
      <c r="B38" t="s">
        <v>15</v>
      </c>
      <c r="C38" t="s">
        <v>33</v>
      </c>
      <c r="D38" t="s">
        <v>255</v>
      </c>
      <c r="E38" t="e">
        <f ca="1">_xll.RtGet("IDN",D38,"Ask")</f>
        <v>#NAME?</v>
      </c>
      <c r="F38" t="e">
        <f ca="1">_xll.RtGet("IDN",D38,"Bid")</f>
        <v>#NAME?</v>
      </c>
      <c r="G38" t="e">
        <f t="shared" ca="1" si="13"/>
        <v>#NAME?</v>
      </c>
      <c r="H38">
        <v>1</v>
      </c>
      <c r="I38">
        <v>1</v>
      </c>
      <c r="J38">
        <v>1</v>
      </c>
      <c r="K38">
        <v>1</v>
      </c>
      <c r="L38" t="s">
        <v>66</v>
      </c>
      <c r="M38" t="str">
        <f t="shared" si="14"/>
        <v>USD</v>
      </c>
      <c r="N38" s="12" t="s">
        <v>10</v>
      </c>
      <c r="P38" s="16" t="e">
        <f ca="1">_xll.RHistory(D38,".Timestamp;.Close","START:01-Mar-1995 NBROWS:1 INTERVAL:1D",,"SORT:ASC TSREPEAT:NO")</f>
        <v>#NAME?</v>
      </c>
      <c r="Q38">
        <v>6.85</v>
      </c>
    </row>
    <row r="39" spans="1:17" x14ac:dyDescent="0.25">
      <c r="A39" t="s">
        <v>382</v>
      </c>
      <c r="B39" t="s">
        <v>121</v>
      </c>
      <c r="C39" t="s">
        <v>33</v>
      </c>
      <c r="D39" t="s">
        <v>256</v>
      </c>
      <c r="E39" t="e">
        <f ca="1">_xll.RtGet("IDN",D39,"Ask")</f>
        <v>#NAME?</v>
      </c>
      <c r="F39" t="e">
        <f ca="1">_xll.RtGet("IDN",D39,"Bid")</f>
        <v>#NAME?</v>
      </c>
      <c r="G39" t="e">
        <f t="shared" ca="1" si="13"/>
        <v>#NAME?</v>
      </c>
      <c r="H39">
        <v>1</v>
      </c>
      <c r="I39">
        <v>1</v>
      </c>
      <c r="J39">
        <v>1</v>
      </c>
      <c r="K39">
        <v>1</v>
      </c>
      <c r="L39" t="s">
        <v>66</v>
      </c>
      <c r="M39" t="str">
        <f t="shared" si="14"/>
        <v>USD</v>
      </c>
      <c r="N39" s="12" t="s">
        <v>10</v>
      </c>
      <c r="P39" s="16" t="e">
        <f ca="1">_xll.RHistory(D39,".Timestamp;.Close","START:01-Mar-1995 NBROWS:1 INTERVAL:1D",,"SORT:ASC TSREPEAT:NO")</f>
        <v>#NAME?</v>
      </c>
      <c r="Q39">
        <v>6.91</v>
      </c>
    </row>
    <row r="40" spans="1:17" x14ac:dyDescent="0.25">
      <c r="A40" t="s">
        <v>382</v>
      </c>
      <c r="B40" t="s">
        <v>380</v>
      </c>
      <c r="C40" t="s">
        <v>33</v>
      </c>
      <c r="D40" t="s">
        <v>257</v>
      </c>
      <c r="E40" t="e">
        <f ca="1">_xll.RtGet("IDN",D40,"Ask")</f>
        <v>#NAME?</v>
      </c>
      <c r="F40" t="e">
        <f ca="1">_xll.RtGet("IDN",D40,"Bid")</f>
        <v>#NAME?</v>
      </c>
      <c r="G40" t="e">
        <f t="shared" ca="1" si="13"/>
        <v>#NAME?</v>
      </c>
      <c r="H40">
        <v>1</v>
      </c>
      <c r="I40">
        <v>1</v>
      </c>
      <c r="J40">
        <v>1</v>
      </c>
      <c r="K40">
        <v>1</v>
      </c>
      <c r="L40" t="s">
        <v>66</v>
      </c>
      <c r="M40" t="str">
        <f t="shared" si="14"/>
        <v>USD</v>
      </c>
      <c r="N40" s="12" t="s">
        <v>10</v>
      </c>
      <c r="P40" s="16" t="e">
        <f ca="1">_xll.RHistory(D40,".Timestamp;.Close","START:01-Mar-1995 NBROWS:1 INTERVAL:1D",,"SORT:ASC TSREPEAT:NO")</f>
        <v>#NAME?</v>
      </c>
      <c r="Q40">
        <v>7.07</v>
      </c>
    </row>
    <row r="41" spans="1:17" x14ac:dyDescent="0.25">
      <c r="A41" t="s">
        <v>382</v>
      </c>
      <c r="B41" t="s">
        <v>137</v>
      </c>
      <c r="C41" t="s">
        <v>33</v>
      </c>
      <c r="D41" t="s">
        <v>258</v>
      </c>
      <c r="E41" t="e">
        <f ca="1">_xll.RtGet("IDN",D41,"Ask")</f>
        <v>#NAME?</v>
      </c>
      <c r="F41" t="e">
        <f ca="1">_xll.RtGet("IDN",D41,"Bid")</f>
        <v>#NAME?</v>
      </c>
      <c r="G41" t="e">
        <f t="shared" ref="G41" ca="1" si="15">(E41+F41)/2</f>
        <v>#NAME?</v>
      </c>
      <c r="H41">
        <v>1</v>
      </c>
      <c r="I41">
        <v>1</v>
      </c>
      <c r="J41">
        <v>1</v>
      </c>
      <c r="K41">
        <v>1</v>
      </c>
      <c r="L41" t="s">
        <v>66</v>
      </c>
      <c r="M41" t="str">
        <f t="shared" ref="M41" si="16">B$2</f>
        <v>USD</v>
      </c>
      <c r="N41" s="12" t="s">
        <v>10</v>
      </c>
      <c r="P41" s="16" t="e">
        <f ca="1">_xll.RHistory(D41,".Timestamp;.Close","START:01-Mar-1995 NBROWS:1 INTERVAL:1D",,"SORT:ASC TSREPEAT:NO")</f>
        <v>#NAME?</v>
      </c>
      <c r="Q41">
        <v>7.14</v>
      </c>
    </row>
    <row r="42" spans="1:17" x14ac:dyDescent="0.25">
      <c r="B42" t="s">
        <v>380</v>
      </c>
      <c r="C42" t="s">
        <v>33</v>
      </c>
      <c r="D42" t="s">
        <v>80</v>
      </c>
      <c r="E42" t="e">
        <f ca="1">_xll.RtGet("IDN",D42,"Ask")</f>
        <v>#NAME?</v>
      </c>
      <c r="F42" t="e">
        <f ca="1">_xll.RtGet("IDN",D42,"Bid")</f>
        <v>#NAME?</v>
      </c>
      <c r="G42" t="e">
        <f t="shared" ca="1" si="6"/>
        <v>#NAME?</v>
      </c>
      <c r="H42">
        <v>1</v>
      </c>
      <c r="I42">
        <v>1</v>
      </c>
      <c r="J42">
        <v>1</v>
      </c>
      <c r="K42">
        <v>1</v>
      </c>
      <c r="L42" t="s">
        <v>66</v>
      </c>
      <c r="M42" t="str">
        <f t="shared" si="1"/>
        <v>USD</v>
      </c>
      <c r="N42" s="12" t="s">
        <v>7</v>
      </c>
      <c r="P42" s="16" t="e">
        <f ca="1">_xll.RHistory(D42,".Timestamp;.Close","START:01-Mar-1995 NBROWS:1 INTERVAL:1D",,"SORT:ASC TSREPEAT:NO")</f>
        <v>#NAME?</v>
      </c>
      <c r="Q42">
        <v>7.05</v>
      </c>
    </row>
    <row r="43" spans="1:17" x14ac:dyDescent="0.25">
      <c r="B43" t="s">
        <v>137</v>
      </c>
      <c r="C43" t="s">
        <v>33</v>
      </c>
      <c r="D43" t="s">
        <v>81</v>
      </c>
      <c r="E43" t="e">
        <f ca="1">_xll.RtGet("IDN",D43,"Ask")</f>
        <v>#NAME?</v>
      </c>
      <c r="F43" t="e">
        <f ca="1">_xll.RtGet("IDN",D43,"Bid")</f>
        <v>#NAME?</v>
      </c>
      <c r="G43" t="e">
        <f t="shared" ca="1" si="6"/>
        <v>#NAME?</v>
      </c>
      <c r="H43">
        <v>1</v>
      </c>
      <c r="I43">
        <v>1</v>
      </c>
      <c r="J43">
        <v>1</v>
      </c>
      <c r="K43">
        <v>1</v>
      </c>
      <c r="L43" t="s">
        <v>66</v>
      </c>
      <c r="M43" t="str">
        <f t="shared" si="1"/>
        <v>USD</v>
      </c>
      <c r="N43" s="12" t="s">
        <v>7</v>
      </c>
      <c r="P43" s="16" t="e">
        <f ca="1">_xll.RHistory(D43,".Timestamp;.Close","START:01-Mar-1995 NBROWS:1 INTERVAL:1D",,"SORT:ASC TSREPEAT:NO")</f>
        <v>#NAME?</v>
      </c>
      <c r="Q43">
        <v>7.12</v>
      </c>
    </row>
    <row r="44" spans="1:17" x14ac:dyDescent="0.25">
      <c r="B44" t="s">
        <v>381</v>
      </c>
      <c r="C44" t="s">
        <v>33</v>
      </c>
      <c r="D44" t="s">
        <v>82</v>
      </c>
      <c r="E44" t="e">
        <f ca="1">_xll.RtGet("IDN",D44,"Ask")</f>
        <v>#NAME?</v>
      </c>
      <c r="F44" t="e">
        <f ca="1">_xll.RtGet("IDN",D44,"Bid")</f>
        <v>#NAME?</v>
      </c>
      <c r="G44" t="e">
        <f t="shared" ca="1" si="6"/>
        <v>#NAME?</v>
      </c>
      <c r="H44">
        <v>1</v>
      </c>
      <c r="I44">
        <v>1</v>
      </c>
      <c r="J44">
        <v>1</v>
      </c>
      <c r="K44">
        <v>1</v>
      </c>
      <c r="L44" t="s">
        <v>66</v>
      </c>
      <c r="M44" t="str">
        <f t="shared" si="1"/>
        <v>USD</v>
      </c>
      <c r="N44" s="12" t="s">
        <v>7</v>
      </c>
      <c r="P44" s="16" t="e">
        <f ca="1">_xll.RHistory(D44,".Timestamp;.Close","START:01-Mar-1995 NBROWS:1 INTERVAL:1D",,"SORT:ASC TSREPEAT:NO")</f>
        <v>#NAME?</v>
      </c>
      <c r="Q44">
        <v>7.64</v>
      </c>
    </row>
    <row r="45" spans="1:17" x14ac:dyDescent="0.25">
      <c r="A45" t="s">
        <v>382</v>
      </c>
      <c r="B45" t="s">
        <v>17</v>
      </c>
      <c r="C45" t="s">
        <v>33</v>
      </c>
      <c r="D45" t="s">
        <v>259</v>
      </c>
      <c r="E45" t="e">
        <f ca="1">_xll.RtGet("IDN",D45,"Ask")</f>
        <v>#NAME?</v>
      </c>
      <c r="F45" t="e">
        <f ca="1">_xll.RtGet("IDN",D45,"Bid")</f>
        <v>#NAME?</v>
      </c>
      <c r="G45" t="e">
        <f t="shared" ref="G45" ca="1" si="17">(E45+F45)/2</f>
        <v>#NAME?</v>
      </c>
      <c r="H45">
        <v>1</v>
      </c>
      <c r="I45">
        <v>1</v>
      </c>
      <c r="J45">
        <v>1</v>
      </c>
      <c r="K45">
        <v>1</v>
      </c>
      <c r="L45" t="s">
        <v>66</v>
      </c>
      <c r="M45" t="str">
        <f t="shared" ref="M45" si="18">B$2</f>
        <v>USD</v>
      </c>
      <c r="N45" s="12" t="s">
        <v>10</v>
      </c>
      <c r="P45" s="16" t="e">
        <f ca="1">_xll.RHistory(D45,".Timestamp;.Close","START:01-Mar-1995 NBROWS:1 INTERVAL:1D",,"SORT:ASC TSREPEAT:NO")</f>
        <v>#NAME?</v>
      </c>
      <c r="Q45">
        <v>8.0299999999999994</v>
      </c>
    </row>
    <row r="46" spans="1:17" x14ac:dyDescent="0.25">
      <c r="B46" t="s">
        <v>16</v>
      </c>
      <c r="C46" t="s">
        <v>3</v>
      </c>
      <c r="D46" t="s">
        <v>469</v>
      </c>
      <c r="E46" t="e">
        <f ca="1">_xll.RtGet("IDN",D46,"Ask")</f>
        <v>#NAME?</v>
      </c>
      <c r="F46" t="e">
        <f ca="1">_xll.RtGet("IDN",D46,"Bid")</f>
        <v>#NAME?</v>
      </c>
      <c r="G46" t="e">
        <f ca="1">_xll.RtGet("IDN",D46,"GEN_VAL4")</f>
        <v>#NAME?</v>
      </c>
      <c r="H46">
        <v>1</v>
      </c>
      <c r="I46">
        <v>1</v>
      </c>
      <c r="J46">
        <v>1</v>
      </c>
      <c r="K46">
        <v>1</v>
      </c>
      <c r="L46" t="s">
        <v>66</v>
      </c>
      <c r="M46" t="str">
        <f t="shared" si="1"/>
        <v>USD</v>
      </c>
      <c r="N46" s="12" t="s">
        <v>7</v>
      </c>
      <c r="P46" s="16" t="e">
        <f ca="1">_xll.RHistory(D46,".Timestamp;.Close","START:01-Mar-1995 NBROWS:1 INTERVAL:1D",,"SORT:ASC TSREPEAT:NO")</f>
        <v>#NAME?</v>
      </c>
      <c r="Q46">
        <v>5.33</v>
      </c>
    </row>
    <row r="47" spans="1:17" x14ac:dyDescent="0.25">
      <c r="B47" t="s">
        <v>17</v>
      </c>
      <c r="C47" t="s">
        <v>3</v>
      </c>
      <c r="D47" t="s">
        <v>470</v>
      </c>
      <c r="E47" t="e">
        <f ca="1">_xll.RtGet("IDN",D47,"Ask")</f>
        <v>#NAME?</v>
      </c>
      <c r="F47" t="e">
        <f ca="1">_xll.RtGet("IDN",D47,"Bid")</f>
        <v>#NAME?</v>
      </c>
      <c r="G47" t="e">
        <f ca="1">_xll.RtGet("IDN",D47,"GEN_VAL4")</f>
        <v>#NAME?</v>
      </c>
      <c r="H47">
        <v>1</v>
      </c>
      <c r="I47">
        <v>1</v>
      </c>
      <c r="J47">
        <v>1</v>
      </c>
      <c r="K47">
        <v>1</v>
      </c>
      <c r="L47" t="s">
        <v>66</v>
      </c>
      <c r="M47" t="str">
        <f t="shared" si="1"/>
        <v>USD</v>
      </c>
      <c r="N47" s="12" t="s">
        <v>7</v>
      </c>
      <c r="P47" s="16" t="e">
        <f ca="1">_xll.RHistory(D47,".Timestamp;.Close","START:01-Mar-1995 NBROWS:1 INTERVAL:1D",,"SORT:ASC TSREPEAT:NO")</f>
        <v>#NAME?</v>
      </c>
      <c r="Q47">
        <v>7.01</v>
      </c>
    </row>
    <row r="48" spans="1:17" x14ac:dyDescent="0.25">
      <c r="B48" t="s">
        <v>18</v>
      </c>
      <c r="C48" t="s">
        <v>3</v>
      </c>
      <c r="D48" t="s">
        <v>471</v>
      </c>
      <c r="E48" t="e">
        <f ca="1">_xll.RtGet("IDN",D48,"Ask")</f>
        <v>#NAME?</v>
      </c>
      <c r="F48" t="e">
        <f ca="1">_xll.RtGet("IDN",D48,"Bid")</f>
        <v>#NAME?</v>
      </c>
      <c r="G48" t="e">
        <f ca="1">_xll.RtGet("IDN",D48,"GEN_VAL4")</f>
        <v>#NAME?</v>
      </c>
      <c r="H48">
        <v>1</v>
      </c>
      <c r="I48">
        <v>1</v>
      </c>
      <c r="J48">
        <v>1</v>
      </c>
      <c r="K48">
        <v>1</v>
      </c>
      <c r="L48" t="s">
        <v>66</v>
      </c>
      <c r="M48" t="str">
        <f t="shared" si="1"/>
        <v>USD</v>
      </c>
      <c r="N48" s="12" t="s">
        <v>7</v>
      </c>
      <c r="P48" s="16" t="e">
        <f ca="1">_xll.RHistory(D48,".Timestamp;.Close","START:01-Mar-1995 NBROWS:1 INTERVAL:1D",,"SORT:ASC TSREPEAT:NO")</f>
        <v>#NAME?</v>
      </c>
      <c r="Q48">
        <v>7.15</v>
      </c>
    </row>
    <row r="49" spans="1:17" x14ac:dyDescent="0.25">
      <c r="B49" t="s">
        <v>19</v>
      </c>
      <c r="C49" t="s">
        <v>3</v>
      </c>
      <c r="D49" t="s">
        <v>472</v>
      </c>
      <c r="E49" t="e">
        <f ca="1">_xll.RtGet("IDN",D49,"Ask")</f>
        <v>#NAME?</v>
      </c>
      <c r="F49" t="e">
        <f ca="1">_xll.RtGet("IDN",D49,"Bid")</f>
        <v>#NAME?</v>
      </c>
      <c r="G49" t="e">
        <f ca="1">_xll.RtGet("IDN",D49,"GEN_VAL4")</f>
        <v>#NAME?</v>
      </c>
      <c r="H49">
        <v>1</v>
      </c>
      <c r="I49">
        <v>1</v>
      </c>
      <c r="J49">
        <v>1</v>
      </c>
      <c r="K49">
        <v>1</v>
      </c>
      <c r="L49" t="s">
        <v>66</v>
      </c>
      <c r="M49" t="str">
        <f t="shared" si="1"/>
        <v>USD</v>
      </c>
      <c r="N49" s="12" t="s">
        <v>7</v>
      </c>
      <c r="P49" s="16" t="e">
        <f ca="1">_xll.RHistory(D49,".Timestamp;.Close","START:01-Mar-1995 NBROWS:1 INTERVAL:1D",,"SORT:ASC TSREPEAT:NO")</f>
        <v>#NAME?</v>
      </c>
      <c r="Q49">
        <v>7.23</v>
      </c>
    </row>
    <row r="50" spans="1:17" x14ac:dyDescent="0.25">
      <c r="B50" t="s">
        <v>20</v>
      </c>
      <c r="C50" t="s">
        <v>3</v>
      </c>
      <c r="D50" t="s">
        <v>473</v>
      </c>
      <c r="E50" t="e">
        <f ca="1">_xll.RtGet("IDN",D50,"Ask")</f>
        <v>#NAME?</v>
      </c>
      <c r="F50" t="e">
        <f ca="1">_xll.RtGet("IDN",D50,"Bid")</f>
        <v>#NAME?</v>
      </c>
      <c r="G50" t="e">
        <f ca="1">_xll.RtGet("IDN",D50,"GEN_VAL4")</f>
        <v>#NAME?</v>
      </c>
      <c r="H50">
        <v>1</v>
      </c>
      <c r="I50">
        <v>1</v>
      </c>
      <c r="J50">
        <v>1</v>
      </c>
      <c r="K50">
        <v>1</v>
      </c>
      <c r="L50" t="s">
        <v>66</v>
      </c>
      <c r="M50" t="str">
        <f t="shared" si="1"/>
        <v>USD</v>
      </c>
      <c r="N50" s="12" t="s">
        <v>7</v>
      </c>
      <c r="P50" s="16" t="e">
        <f ca="1">_xll.RHistory(D50,".Timestamp;.Close","START:01-Mar-1995 NBROWS:1 INTERVAL:1D",,"SORT:ASC TSREPEAT:NO")</f>
        <v>#NAME?</v>
      </c>
      <c r="Q50">
        <v>7.31</v>
      </c>
    </row>
    <row r="51" spans="1:17" x14ac:dyDescent="0.25">
      <c r="B51" t="s">
        <v>21</v>
      </c>
      <c r="C51" t="s">
        <v>3</v>
      </c>
      <c r="D51" t="s">
        <v>474</v>
      </c>
      <c r="E51" t="e">
        <f ca="1">_xll.RtGet("IDN",D51,"Ask")</f>
        <v>#NAME?</v>
      </c>
      <c r="F51" t="e">
        <f ca="1">_xll.RtGet("IDN",D51,"Bid")</f>
        <v>#NAME?</v>
      </c>
      <c r="G51" t="e">
        <f ca="1">_xll.RtGet("IDN",D51,"GEN_VAL4")</f>
        <v>#NAME?</v>
      </c>
      <c r="H51">
        <v>1</v>
      </c>
      <c r="I51">
        <v>1</v>
      </c>
      <c r="J51">
        <v>1</v>
      </c>
      <c r="K51">
        <v>1</v>
      </c>
      <c r="L51" t="s">
        <v>66</v>
      </c>
      <c r="M51" t="str">
        <f t="shared" si="1"/>
        <v>USD</v>
      </c>
      <c r="N51" s="12" t="s">
        <v>7</v>
      </c>
      <c r="P51" s="16" t="e">
        <f ca="1">_xll.RHistory(D51,".Timestamp;.Close","START:01-Mar-1995 NBROWS:1 INTERVAL:1D",,"SORT:ASC TSREPEAT:NO")</f>
        <v>#NAME?</v>
      </c>
      <c r="Q51">
        <v>6.73</v>
      </c>
    </row>
    <row r="52" spans="1:17" x14ac:dyDescent="0.25">
      <c r="B52" t="s">
        <v>22</v>
      </c>
      <c r="C52" t="s">
        <v>3</v>
      </c>
      <c r="D52" t="s">
        <v>475</v>
      </c>
      <c r="E52" t="e">
        <f ca="1">_xll.RtGet("IDN",D52,"Ask")</f>
        <v>#NAME?</v>
      </c>
      <c r="F52" t="e">
        <f ca="1">_xll.RtGet("IDN",D52,"Bid")</f>
        <v>#NAME?</v>
      </c>
      <c r="G52" t="e">
        <f ca="1">_xll.RtGet("IDN",D52,"GEN_VAL4")</f>
        <v>#NAME?</v>
      </c>
      <c r="H52">
        <v>1</v>
      </c>
      <c r="I52">
        <v>1</v>
      </c>
      <c r="J52">
        <v>1</v>
      </c>
      <c r="K52">
        <v>1</v>
      </c>
      <c r="L52" t="s">
        <v>66</v>
      </c>
      <c r="M52" t="str">
        <f t="shared" si="1"/>
        <v>USD</v>
      </c>
      <c r="N52" s="12" t="s">
        <v>7</v>
      </c>
      <c r="P52" s="16" t="e">
        <f ca="1">_xll.RHistory(D52,".Timestamp;.Close","START:01-Mar-1995 NBROWS:1 INTERVAL:1D",,"SORT:ASC TSREPEAT:NO")</f>
        <v>#NAME?</v>
      </c>
      <c r="Q52">
        <v>7.43</v>
      </c>
    </row>
    <row r="53" spans="1:17" x14ac:dyDescent="0.25">
      <c r="B53" t="s">
        <v>23</v>
      </c>
      <c r="C53" t="s">
        <v>3</v>
      </c>
      <c r="D53" t="s">
        <v>476</v>
      </c>
      <c r="E53" t="e">
        <f ca="1">_xll.RtGet("IDN",D53,"Ask")</f>
        <v>#NAME?</v>
      </c>
      <c r="F53" t="e">
        <f ca="1">_xll.RtGet("IDN",D53,"Bid")</f>
        <v>#NAME?</v>
      </c>
      <c r="G53" t="e">
        <f ca="1">_xll.RtGet("IDN",D53,"GEN_VAL4")</f>
        <v>#NAME?</v>
      </c>
      <c r="H53">
        <v>1</v>
      </c>
      <c r="I53">
        <v>1</v>
      </c>
      <c r="J53">
        <v>1</v>
      </c>
      <c r="K53">
        <v>1</v>
      </c>
      <c r="L53" t="s">
        <v>66</v>
      </c>
      <c r="M53" t="str">
        <f t="shared" si="1"/>
        <v>USD</v>
      </c>
      <c r="N53" s="12" t="s">
        <v>7</v>
      </c>
      <c r="P53" s="16" t="e">
        <f ca="1">_xll.RHistory(D53,".Timestamp;.Close","START:01-Mar-1995 NBROWS:1 INTERVAL:1D",,"SORT:ASC TSREPEAT:NO")</f>
        <v>#NAME?</v>
      </c>
      <c r="Q53">
        <v>6.83</v>
      </c>
    </row>
    <row r="54" spans="1:17" x14ac:dyDescent="0.25">
      <c r="B54" t="s">
        <v>24</v>
      </c>
      <c r="C54" t="s">
        <v>3</v>
      </c>
      <c r="D54" t="s">
        <v>477</v>
      </c>
      <c r="E54" t="e">
        <f ca="1">_xll.RtGet("IDN",D54,"Ask")</f>
        <v>#NAME?</v>
      </c>
      <c r="F54" t="e">
        <f ca="1">_xll.RtGet("IDN",D54,"Bid")</f>
        <v>#NAME?</v>
      </c>
      <c r="G54" t="e">
        <f ca="1">_xll.RtGet("IDN",D54,"GEN_VAL4")</f>
        <v>#NAME?</v>
      </c>
      <c r="H54">
        <v>1</v>
      </c>
      <c r="I54">
        <v>1</v>
      </c>
      <c r="J54">
        <v>1</v>
      </c>
      <c r="K54">
        <v>1</v>
      </c>
      <c r="L54" t="s">
        <v>66</v>
      </c>
      <c r="M54" t="str">
        <f t="shared" si="1"/>
        <v>USD</v>
      </c>
      <c r="N54" s="12" t="s">
        <v>7</v>
      </c>
      <c r="P54" s="16" t="e">
        <f ca="1">_xll.RHistory(D54,".Timestamp;.Close","START:01-Mar-1995 NBROWS:1 INTERVAL:1D",,"SORT:ASC TSREPEAT:NO")</f>
        <v>#NAME?</v>
      </c>
      <c r="Q54">
        <v>6.95</v>
      </c>
    </row>
    <row r="55" spans="1:17" x14ac:dyDescent="0.25">
      <c r="B55" t="s">
        <v>25</v>
      </c>
      <c r="C55" t="s">
        <v>3</v>
      </c>
      <c r="D55" t="s">
        <v>478</v>
      </c>
      <c r="E55" t="e">
        <f ca="1">_xll.RtGet("IDN",D55,"Ask")</f>
        <v>#NAME?</v>
      </c>
      <c r="F55" t="e">
        <f ca="1">_xll.RtGet("IDN",D55,"Bid")</f>
        <v>#NAME?</v>
      </c>
      <c r="G55" t="e">
        <f ca="1">_xll.RtGet("IDN",D55,"GEN_VAL4")</f>
        <v>#NAME?</v>
      </c>
      <c r="H55">
        <v>1</v>
      </c>
      <c r="I55">
        <v>1</v>
      </c>
      <c r="J55">
        <v>1</v>
      </c>
      <c r="K55">
        <v>1</v>
      </c>
      <c r="L55" t="s">
        <v>66</v>
      </c>
      <c r="M55" t="str">
        <f t="shared" si="1"/>
        <v>USD</v>
      </c>
      <c r="N55" s="12" t="s">
        <v>7</v>
      </c>
      <c r="P55" s="16" t="e">
        <f ca="1">_xll.RHistory(D55,".Timestamp;.Close","START:01-Mar-1995 NBROWS:1 INTERVAL:1D",,"SORT:ASC TSREPEAT:NO")</f>
        <v>#NAME?</v>
      </c>
      <c r="Q55">
        <v>7.57</v>
      </c>
    </row>
    <row r="56" spans="1:17" x14ac:dyDescent="0.25">
      <c r="B56" t="s">
        <v>26</v>
      </c>
      <c r="C56" t="s">
        <v>3</v>
      </c>
      <c r="D56" t="s">
        <v>479</v>
      </c>
      <c r="E56" t="e">
        <f ca="1">_xll.RtGet("IDN",D56,"Ask")</f>
        <v>#NAME?</v>
      </c>
      <c r="F56" t="e">
        <f ca="1">_xll.RtGet("IDN",D56,"Bid")</f>
        <v>#NAME?</v>
      </c>
      <c r="G56" t="e">
        <f ca="1">_xll.RtGet("IDN",D56,"GEN_VAL4")</f>
        <v>#NAME?</v>
      </c>
      <c r="H56">
        <v>1</v>
      </c>
      <c r="I56">
        <v>1</v>
      </c>
      <c r="J56">
        <v>1</v>
      </c>
      <c r="K56">
        <v>1</v>
      </c>
      <c r="L56" t="s">
        <v>66</v>
      </c>
      <c r="M56" t="str">
        <f t="shared" si="1"/>
        <v>USD</v>
      </c>
      <c r="N56" s="12" t="s">
        <v>7</v>
      </c>
      <c r="P56" s="16" t="e">
        <f ca="1">_xll.RHistory(D56,".Timestamp;.Close","START:01-Mar-1995 NBROWS:1 INTERVAL:1D",,"SORT:ASC TSREPEAT:NO")</f>
        <v>#NAME?</v>
      </c>
      <c r="Q56">
        <v>6.23</v>
      </c>
    </row>
    <row r="57" spans="1:17" x14ac:dyDescent="0.25">
      <c r="B57" t="s">
        <v>27</v>
      </c>
      <c r="C57" t="s">
        <v>3</v>
      </c>
      <c r="D57" t="s">
        <v>480</v>
      </c>
      <c r="E57" t="e">
        <f ca="1">_xll.RtGet("IDN",D57,"Ask")</f>
        <v>#NAME?</v>
      </c>
      <c r="F57" t="e">
        <f ca="1">_xll.RtGet("IDN",D57,"Bid")</f>
        <v>#NAME?</v>
      </c>
      <c r="G57" t="e">
        <f ca="1">_xll.RtGet("IDN",D57,"GEN_VAL4")</f>
        <v>#NAME?</v>
      </c>
      <c r="H57">
        <v>1</v>
      </c>
      <c r="I57">
        <v>1</v>
      </c>
      <c r="J57">
        <v>1</v>
      </c>
      <c r="K57">
        <v>1</v>
      </c>
      <c r="L57" t="s">
        <v>66</v>
      </c>
      <c r="M57" t="str">
        <f t="shared" si="1"/>
        <v>USD</v>
      </c>
      <c r="N57" s="12" t="s">
        <v>7</v>
      </c>
      <c r="P57" s="16" t="e">
        <f ca="1">_xll.RHistory(D57,".Timestamp;.Close","START:01-Mar-1995 NBROWS:1 INTERVAL:1D",,"SORT:ASC TSREPEAT:NO")</f>
        <v>#NAME?</v>
      </c>
      <c r="Q57">
        <v>6.75</v>
      </c>
    </row>
    <row r="58" spans="1:17" x14ac:dyDescent="0.25">
      <c r="B58" t="s">
        <v>28</v>
      </c>
      <c r="C58" t="s">
        <v>3</v>
      </c>
      <c r="D58" t="s">
        <v>481</v>
      </c>
      <c r="E58" t="e">
        <f ca="1">_xll.RtGet("IDN",D58,"Ask")</f>
        <v>#NAME?</v>
      </c>
      <c r="F58" t="e">
        <f ca="1">_xll.RtGet("IDN",D58,"Bid")</f>
        <v>#NAME?</v>
      </c>
      <c r="G58" t="e">
        <f ca="1">_xll.RtGet("IDN",D58,"GEN_VAL4")</f>
        <v>#NAME?</v>
      </c>
      <c r="H58">
        <v>1</v>
      </c>
      <c r="I58">
        <v>1</v>
      </c>
      <c r="J58">
        <v>1</v>
      </c>
      <c r="K58">
        <v>1</v>
      </c>
      <c r="L58" t="s">
        <v>66</v>
      </c>
      <c r="M58" t="str">
        <f t="shared" si="1"/>
        <v>USD</v>
      </c>
      <c r="N58" s="12" t="s">
        <v>7</v>
      </c>
      <c r="P58" s="16" t="e">
        <f ca="1">_xll.RHistory(D58,".Timestamp;.Close","START:01-Mar-1995 NBROWS:1 INTERVAL:1D",,"SORT:ASC TSREPEAT:NO")</f>
        <v>#NAME?</v>
      </c>
      <c r="Q58">
        <v>6.56</v>
      </c>
    </row>
    <row r="59" spans="1:17" x14ac:dyDescent="0.25">
      <c r="B59" t="s">
        <v>29</v>
      </c>
      <c r="C59" t="s">
        <v>3</v>
      </c>
      <c r="D59" t="s">
        <v>482</v>
      </c>
      <c r="E59" t="e">
        <f ca="1">_xll.RtGet("IDN",D59,"Ask")</f>
        <v>#NAME?</v>
      </c>
      <c r="F59" t="e">
        <f ca="1">_xll.RtGet("IDN",D59,"Bid")</f>
        <v>#NAME?</v>
      </c>
      <c r="G59" t="e">
        <f ca="1">_xll.RtGet("IDN",D59,"GEN_VAL4")</f>
        <v>#NAME?</v>
      </c>
      <c r="H59">
        <v>1</v>
      </c>
      <c r="I59">
        <v>1</v>
      </c>
      <c r="J59">
        <v>1</v>
      </c>
      <c r="K59">
        <v>1</v>
      </c>
      <c r="L59" t="s">
        <v>66</v>
      </c>
      <c r="M59" t="str">
        <f t="shared" si="1"/>
        <v>USD</v>
      </c>
      <c r="N59" s="12" t="s">
        <v>7</v>
      </c>
      <c r="P59" s="16" t="e">
        <f ca="1">_xll.RHistory(D59,".Timestamp;.Close","START:01-Mar-1995 NBROWS:1 INTERVAL:1D",,"SORT:ASC TSREPEAT:NO")</f>
        <v>#NAME?</v>
      </c>
      <c r="Q59">
        <v>6.69</v>
      </c>
    </row>
    <row r="60" spans="1:17" x14ac:dyDescent="0.25">
      <c r="B60" t="s">
        <v>30</v>
      </c>
      <c r="C60" t="s">
        <v>3</v>
      </c>
      <c r="D60" t="s">
        <v>483</v>
      </c>
      <c r="E60" t="e">
        <f ca="1">_xll.RtGet("IDN",D60,"Ask")</f>
        <v>#NAME?</v>
      </c>
      <c r="F60" t="e">
        <f ca="1">_xll.RtGet("IDN",D60,"Bid")</f>
        <v>#NAME?</v>
      </c>
      <c r="G60" t="e">
        <f ca="1">_xll.RtGet("IDN",D60,"GEN_VAL4")</f>
        <v>#NAME?</v>
      </c>
      <c r="H60">
        <v>1</v>
      </c>
      <c r="I60">
        <v>1</v>
      </c>
      <c r="J60">
        <v>1</v>
      </c>
      <c r="K60">
        <v>1</v>
      </c>
      <c r="L60" t="s">
        <v>66</v>
      </c>
      <c r="M60" t="str">
        <f t="shared" si="1"/>
        <v>USD</v>
      </c>
      <c r="N60" s="12" t="s">
        <v>7</v>
      </c>
      <c r="P60" s="16" t="e">
        <f ca="1">_xll.RHistory(D60,".Timestamp;.Close","START:01-Mar-1995 NBROWS:1 INTERVAL:1D",,"SORT:ASC TSREPEAT:NO")</f>
        <v>#NAME?</v>
      </c>
      <c r="Q60">
        <v>6.82</v>
      </c>
    </row>
    <row r="61" spans="1:17" x14ac:dyDescent="0.25">
      <c r="A61" t="s">
        <v>382</v>
      </c>
      <c r="B61" t="s">
        <v>154</v>
      </c>
      <c r="C61" t="s">
        <v>3</v>
      </c>
      <c r="D61" t="s">
        <v>484</v>
      </c>
      <c r="E61" t="e">
        <f ca="1">_xll.RtGet("IDN",D61,"Ask")</f>
        <v>#NAME?</v>
      </c>
      <c r="F61" t="e">
        <f ca="1">_xll.RtGet("IDN",D61,"Bid")</f>
        <v>#NAME?</v>
      </c>
      <c r="G61" t="e">
        <f ca="1">_xll.RtGet("IDN",D61,"GEN_VAL4")</f>
        <v>#NAME?</v>
      </c>
      <c r="H61">
        <v>1</v>
      </c>
      <c r="I61">
        <v>1</v>
      </c>
      <c r="J61">
        <v>1</v>
      </c>
      <c r="K61">
        <v>1</v>
      </c>
      <c r="L61" t="s">
        <v>66</v>
      </c>
      <c r="M61" t="str">
        <f t="shared" ref="M61:M62" si="19">B$2</f>
        <v>USD</v>
      </c>
      <c r="N61" s="12" t="s">
        <v>7</v>
      </c>
      <c r="P61" s="16" t="e">
        <f ca="1">_xll.RHistory(D61,".Timestamp;.Close","START:01-Mar-1995 NBROWS:1 INTERVAL:1D",,"SORT:ASC TSREPEAT:NO")</f>
        <v>#NAME?</v>
      </c>
      <c r="Q61">
        <v>5.9770000000000003</v>
      </c>
    </row>
    <row r="62" spans="1:17" x14ac:dyDescent="0.25">
      <c r="A62" t="s">
        <v>382</v>
      </c>
      <c r="B62" t="s">
        <v>155</v>
      </c>
      <c r="C62" t="s">
        <v>3</v>
      </c>
      <c r="D62" t="s">
        <v>485</v>
      </c>
      <c r="E62" t="e">
        <f ca="1">_xll.RtGet("IDN",D62,"Ask")</f>
        <v>#NAME?</v>
      </c>
      <c r="F62" t="e">
        <f ca="1">_xll.RtGet("IDN",D62,"Bid")</f>
        <v>#NAME?</v>
      </c>
      <c r="G62" t="e">
        <f ca="1">_xll.RtGet("IDN",D62,"GEN_VAL4")</f>
        <v>#NAME?</v>
      </c>
      <c r="H62">
        <v>1</v>
      </c>
      <c r="I62">
        <v>1</v>
      </c>
      <c r="J62">
        <v>1</v>
      </c>
      <c r="K62">
        <v>1</v>
      </c>
      <c r="L62" t="s">
        <v>66</v>
      </c>
      <c r="M62" t="str">
        <f t="shared" si="19"/>
        <v>USD</v>
      </c>
      <c r="N62" s="12" t="s">
        <v>7</v>
      </c>
      <c r="P62" s="16" t="e">
        <f ca="1">_xll.RHistory(D62,".Timestamp;.Close","START:01-Mar-1995 NBROWS:1 INTERVAL:1D",,"SORT:ASC TSREPEAT:NO")</f>
        <v>#NAME?</v>
      </c>
      <c r="Q62">
        <v>5.9580000000000002</v>
      </c>
    </row>
  </sheetData>
  <dataValidations disablePrompts="1" count="1">
    <dataValidation type="list" allowBlank="1" showInputMessage="1" showErrorMessage="1" sqref="L5:L62" xr:uid="{32873950-C88B-4CFC-9234-A29D97C1617C}">
      <formula1>"MID,BIDASK"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4809D-1CBA-4903-90E9-4D8250E56E8E}">
  <sheetPr>
    <tabColor theme="9"/>
  </sheetPr>
  <dimension ref="B2:T38"/>
  <sheetViews>
    <sheetView zoomScaleNormal="100" workbookViewId="0">
      <selection activeCell="B2" sqref="B2"/>
    </sheetView>
  </sheetViews>
  <sheetFormatPr defaultColWidth="8.85546875" defaultRowHeight="15" x14ac:dyDescent="0.25"/>
  <cols>
    <col min="1" max="1" width="11" bestFit="1" customWidth="1"/>
    <col min="2" max="2" width="8.7109375" bestFit="1" customWidth="1"/>
    <col min="3" max="3" width="5.28515625" bestFit="1" customWidth="1"/>
    <col min="4" max="4" width="14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6" max="16" width="11.85546875" bestFit="1" customWidth="1"/>
    <col min="19" max="19" width="1.85546875" customWidth="1"/>
    <col min="20" max="20" width="14" bestFit="1" customWidth="1"/>
  </cols>
  <sheetData>
    <row r="2" spans="2:20" x14ac:dyDescent="0.25">
      <c r="B2" s="1" t="s">
        <v>73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2:20" x14ac:dyDescent="0.25">
      <c r="B3" s="4" t="s">
        <v>54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</row>
    <row r="4" spans="2:20" x14ac:dyDescent="0.25">
      <c r="B4" s="23" t="s">
        <v>0</v>
      </c>
      <c r="C4" s="23" t="s">
        <v>55</v>
      </c>
      <c r="D4" s="23" t="s">
        <v>56</v>
      </c>
      <c r="E4" s="23" t="s">
        <v>57</v>
      </c>
      <c r="F4" s="23" t="s">
        <v>58</v>
      </c>
      <c r="G4" s="23" t="s">
        <v>59</v>
      </c>
      <c r="H4" s="23" t="s">
        <v>60</v>
      </c>
      <c r="I4" s="23" t="s">
        <v>61</v>
      </c>
      <c r="J4" s="23" t="s">
        <v>62</v>
      </c>
      <c r="K4" s="23" t="s">
        <v>63</v>
      </c>
      <c r="L4" s="23" t="s">
        <v>64</v>
      </c>
      <c r="M4" s="23" t="s">
        <v>65</v>
      </c>
      <c r="N4" s="23" t="s">
        <v>238</v>
      </c>
      <c r="O4" s="24"/>
      <c r="P4" s="23" t="s">
        <v>386</v>
      </c>
      <c r="Q4" s="23" t="s">
        <v>384</v>
      </c>
      <c r="R4" s="24"/>
      <c r="S4" s="23" t="s">
        <v>396</v>
      </c>
      <c r="T4" s="23" t="s">
        <v>397</v>
      </c>
    </row>
    <row r="5" spans="2:20" x14ac:dyDescent="0.25">
      <c r="B5" t="s">
        <v>74</v>
      </c>
      <c r="C5" t="s">
        <v>2</v>
      </c>
      <c r="D5" t="s">
        <v>237</v>
      </c>
      <c r="G5" t="e">
        <f ca="1">_xll.RtGet("IDN",D5,"PRIMACT_1")</f>
        <v>#NAME?</v>
      </c>
      <c r="H5">
        <v>1</v>
      </c>
      <c r="I5">
        <v>1</v>
      </c>
      <c r="J5">
        <v>1</v>
      </c>
      <c r="K5">
        <v>1</v>
      </c>
      <c r="L5" t="s">
        <v>66</v>
      </c>
      <c r="M5" t="s">
        <v>73</v>
      </c>
      <c r="N5" s="12">
        <v>0</v>
      </c>
      <c r="P5" s="16" t="e">
        <f ca="1">_xll.RHistory(D5,".Timestamp;.Close","START:01-Mar-1995 NBROWS:1 INTERVAL:1D",,"SORT:ASC TSREPEAT:NO")</f>
        <v>#NAME?</v>
      </c>
      <c r="Q5">
        <v>2.69</v>
      </c>
    </row>
    <row r="6" spans="2:20" x14ac:dyDescent="0.25">
      <c r="B6" t="s">
        <v>120</v>
      </c>
      <c r="C6" t="s">
        <v>2</v>
      </c>
      <c r="D6" t="s">
        <v>398</v>
      </c>
      <c r="G6" t="e">
        <f ca="1">_xll.RtGet("IDN",D6,"PRIMACT_1")</f>
        <v>#NAME?</v>
      </c>
      <c r="H6">
        <v>1</v>
      </c>
      <c r="I6">
        <v>1</v>
      </c>
      <c r="J6">
        <v>1</v>
      </c>
      <c r="K6">
        <v>1</v>
      </c>
      <c r="L6" t="s">
        <v>66</v>
      </c>
      <c r="M6" t="s">
        <v>73</v>
      </c>
      <c r="N6" s="12">
        <v>0</v>
      </c>
      <c r="P6" s="16" t="e">
        <f ca="1">_xll.RHistory(D6,".Timestamp;.Close","START:01-Mar-1995 NBROWS:1 INTERVAL:1D",,"SORT:ASC TSREPEAT:NO")</f>
        <v>#NAME?</v>
      </c>
      <c r="Q6">
        <v>1.49</v>
      </c>
    </row>
    <row r="7" spans="2:20" x14ac:dyDescent="0.25">
      <c r="B7" t="s">
        <v>5</v>
      </c>
      <c r="C7" t="s">
        <v>2</v>
      </c>
      <c r="D7" t="s">
        <v>399</v>
      </c>
      <c r="G7" t="e">
        <f ca="1">_xll.RtGet("IDN",D7,"PRIMACT_1")</f>
        <v>#NAME?</v>
      </c>
      <c r="H7">
        <v>1</v>
      </c>
      <c r="I7">
        <v>1</v>
      </c>
      <c r="J7">
        <v>1</v>
      </c>
      <c r="K7">
        <v>1</v>
      </c>
      <c r="L7" t="s">
        <v>66</v>
      </c>
      <c r="M7" t="s">
        <v>73</v>
      </c>
      <c r="N7" s="12">
        <v>0</v>
      </c>
      <c r="P7" s="16" t="e">
        <f ca="1">_xll.RHistory(D7,".Timestamp;.Close","START:01-Mar-1995 NBROWS:1 INTERVAL:1D",,"SORT:ASC TSREPEAT:NO")</f>
        <v>#NAME?</v>
      </c>
      <c r="Q7">
        <v>1.45</v>
      </c>
    </row>
    <row r="8" spans="2:20" x14ac:dyDescent="0.25">
      <c r="B8" t="s">
        <v>6</v>
      </c>
      <c r="C8" t="s">
        <v>2</v>
      </c>
      <c r="D8" t="s">
        <v>400</v>
      </c>
      <c r="G8" t="e">
        <f ca="1">_xll.RtGet("IDN",D8,"PRIMACT_1")</f>
        <v>#NAME?</v>
      </c>
      <c r="H8">
        <v>1</v>
      </c>
      <c r="I8">
        <v>1</v>
      </c>
      <c r="J8">
        <v>1</v>
      </c>
      <c r="K8">
        <v>1</v>
      </c>
      <c r="L8" t="s">
        <v>66</v>
      </c>
      <c r="M8" t="s">
        <v>73</v>
      </c>
      <c r="N8" s="12">
        <v>0</v>
      </c>
      <c r="P8" s="16" t="e">
        <f ca="1">_xll.RHistory(D8,".Timestamp;.Close","START:01-Mar-1995 NBROWS:1 INTERVAL:1D",,"SORT:ASC TSREPEAT:NO")</f>
        <v>#NAME?</v>
      </c>
      <c r="Q8">
        <v>1.47</v>
      </c>
    </row>
    <row r="9" spans="2:20" x14ac:dyDescent="0.25">
      <c r="B9" t="s">
        <v>7</v>
      </c>
      <c r="C9" t="s">
        <v>2</v>
      </c>
      <c r="D9" t="s">
        <v>402</v>
      </c>
      <c r="G9" t="e">
        <f ca="1">_xll.RtGet("IDN",D9,"PRIMACT_1")</f>
        <v>#NAME?</v>
      </c>
      <c r="H9">
        <v>1</v>
      </c>
      <c r="I9">
        <v>1</v>
      </c>
      <c r="J9">
        <v>1</v>
      </c>
      <c r="K9">
        <v>1</v>
      </c>
      <c r="L9" t="s">
        <v>66</v>
      </c>
      <c r="M9" t="s">
        <v>73</v>
      </c>
      <c r="N9" s="12">
        <v>0</v>
      </c>
      <c r="P9" s="16" t="e">
        <f ca="1">_xll.RHistory(D9,".Timestamp;.Close","START:01-Mar-1995 NBROWS:1 INTERVAL:1D",,"SORT:ASC TSREPEAT:NO")</f>
        <v>#NAME?</v>
      </c>
      <c r="Q9">
        <v>1.5</v>
      </c>
    </row>
    <row r="10" spans="2:20" x14ac:dyDescent="0.25">
      <c r="B10" t="s">
        <v>10</v>
      </c>
      <c r="C10" t="s">
        <v>2</v>
      </c>
      <c r="D10" t="s">
        <v>401</v>
      </c>
      <c r="G10" t="e">
        <f ca="1">_xll.RtGet("IDN",D10,"PRIMACT_1")</f>
        <v>#NAME?</v>
      </c>
      <c r="H10">
        <v>1</v>
      </c>
      <c r="I10">
        <v>1</v>
      </c>
      <c r="J10">
        <v>1</v>
      </c>
      <c r="K10">
        <v>1</v>
      </c>
      <c r="L10" t="s">
        <v>66</v>
      </c>
      <c r="M10" t="s">
        <v>73</v>
      </c>
      <c r="N10" s="12">
        <v>0</v>
      </c>
      <c r="P10" s="16" t="e">
        <f ca="1">_xll.RHistory(D10,".Timestamp;.Close","START:01-Mar-1995 NBROWS:1 INTERVAL:1D",,"SORT:ASC TSREPEAT:NO")</f>
        <v>#NAME?</v>
      </c>
      <c r="Q10">
        <v>1.49</v>
      </c>
    </row>
    <row r="11" spans="2:20" x14ac:dyDescent="0.25">
      <c r="B11" t="s">
        <v>10</v>
      </c>
      <c r="C11" t="s">
        <v>33</v>
      </c>
      <c r="D11" t="s">
        <v>122</v>
      </c>
      <c r="E11" t="e">
        <f ca="1">_xll.RtGet("IDN",D11,"BID")</f>
        <v>#NAME?</v>
      </c>
      <c r="F11" t="e">
        <f ca="1">_xll.RtGet("IDN",D11,"ASK")</f>
        <v>#NAME?</v>
      </c>
      <c r="G11" t="e">
        <f t="shared" ref="G11:G27" ca="1" si="0">AVERAGE(E11:F11)</f>
        <v>#NAME?</v>
      </c>
      <c r="H11">
        <v>1</v>
      </c>
      <c r="I11">
        <v>1</v>
      </c>
      <c r="J11">
        <v>1</v>
      </c>
      <c r="K11">
        <v>1</v>
      </c>
      <c r="L11" t="s">
        <v>66</v>
      </c>
      <c r="M11" t="str">
        <f>B$2</f>
        <v>NOK</v>
      </c>
      <c r="N11" s="12" t="s">
        <v>7</v>
      </c>
      <c r="P11" s="16" t="e">
        <f ca="1">_xll.RHistory(D11,".Timestamp;.Close","START:01-Mar-1995 NBROWS:1 INTERVAL:1D",,"SORT:ASC TSREPEAT:NO")</f>
        <v>#NAME?</v>
      </c>
      <c r="Q11">
        <v>5.35</v>
      </c>
      <c r="S11" t="e">
        <f ca="1">_xll.RtGet("IDN",D11,"GV3_TEXT")</f>
        <v>#NAME?</v>
      </c>
      <c r="T11" s="16" t="e">
        <f ca="1">DATE(RIGHT(S11,2)+100,MID(S11,3,2)+LEFT(N11,1),LEFT(S11,2))</f>
        <v>#NAME?</v>
      </c>
    </row>
    <row r="12" spans="2:20" x14ac:dyDescent="0.25">
      <c r="B12" t="s">
        <v>13</v>
      </c>
      <c r="C12" t="s">
        <v>33</v>
      </c>
      <c r="D12" t="s">
        <v>124</v>
      </c>
      <c r="E12" t="e">
        <f ca="1">_xll.RtGet("IDN",D12,"BID")</f>
        <v>#NAME?</v>
      </c>
      <c r="F12" t="e">
        <f ca="1">_xll.RtGet("IDN",D12,"ASK")</f>
        <v>#NAME?</v>
      </c>
      <c r="G12" t="e">
        <f t="shared" ca="1" si="0"/>
        <v>#NAME?</v>
      </c>
      <c r="H12">
        <v>1</v>
      </c>
      <c r="I12">
        <v>1</v>
      </c>
      <c r="J12">
        <v>1</v>
      </c>
      <c r="K12">
        <v>1</v>
      </c>
      <c r="L12" t="s">
        <v>66</v>
      </c>
      <c r="M12" t="str">
        <f t="shared" ref="M12:M26" si="1">B$2</f>
        <v>NOK</v>
      </c>
      <c r="N12" s="12" t="s">
        <v>7</v>
      </c>
      <c r="P12" s="16" t="e">
        <f ca="1">_xll.RHistory(D12,".Timestamp;.Close","START:01-Mar-1995 NBROWS:1 INTERVAL:1D",,"SORT:ASC TSREPEAT:NO")</f>
        <v>#NAME?</v>
      </c>
      <c r="Q12">
        <v>5.75</v>
      </c>
      <c r="S12" t="e">
        <f ca="1">_xll.RtGet("IDN",D12,"GV3_TEXT")</f>
        <v>#NAME?</v>
      </c>
      <c r="T12" s="16" t="e">
        <f t="shared" ref="T12:T26" ca="1" si="2">DATE(RIGHT(S12,2)+100,MID(S12,3,2)+LEFT(N12,1),LEFT(S12,2))</f>
        <v>#NAME?</v>
      </c>
    </row>
    <row r="13" spans="2:20" x14ac:dyDescent="0.25">
      <c r="B13" t="s">
        <v>16</v>
      </c>
      <c r="C13" t="s">
        <v>33</v>
      </c>
      <c r="D13" t="s">
        <v>125</v>
      </c>
      <c r="E13" t="e">
        <f ca="1">_xll.RtGet("IDN",D13,"BID")</f>
        <v>#NAME?</v>
      </c>
      <c r="F13" t="e">
        <f ca="1">_xll.RtGet("IDN",D13,"ASK")</f>
        <v>#NAME?</v>
      </c>
      <c r="G13" t="e">
        <f t="shared" ca="1" si="0"/>
        <v>#NAME?</v>
      </c>
      <c r="H13">
        <v>1</v>
      </c>
      <c r="I13">
        <v>1</v>
      </c>
      <c r="J13">
        <v>1</v>
      </c>
      <c r="K13">
        <v>1</v>
      </c>
      <c r="L13" t="s">
        <v>66</v>
      </c>
      <c r="M13" t="str">
        <f t="shared" si="1"/>
        <v>NOK</v>
      </c>
      <c r="N13" s="12" t="s">
        <v>7</v>
      </c>
      <c r="P13" s="16" t="e">
        <f ca="1">_xll.RHistory(D13,".Timestamp;.Close","START:01-Mar-1995 NBROWS:1 INTERVAL:1D",,"SORT:ASC TSREPEAT:NO")</f>
        <v>#NAME?</v>
      </c>
      <c r="Q13">
        <v>6</v>
      </c>
      <c r="S13" t="e">
        <f ca="1">_xll.RtGet("IDN",D13,"GV3_TEXT")</f>
        <v>#NAME?</v>
      </c>
      <c r="T13" s="16" t="e">
        <f t="shared" ca="1" si="2"/>
        <v>#NAME?</v>
      </c>
    </row>
    <row r="14" spans="2:20" x14ac:dyDescent="0.25">
      <c r="B14" t="s">
        <v>37</v>
      </c>
      <c r="C14" t="s">
        <v>33</v>
      </c>
      <c r="D14" t="s">
        <v>126</v>
      </c>
      <c r="E14" t="e">
        <f ca="1">_xll.RtGet("IDN",D14,"BID")</f>
        <v>#NAME?</v>
      </c>
      <c r="F14" t="e">
        <f ca="1">_xll.RtGet("IDN",D14,"ASK")</f>
        <v>#NAME?</v>
      </c>
      <c r="G14" t="e">
        <f t="shared" ca="1" si="0"/>
        <v>#NAME?</v>
      </c>
      <c r="H14">
        <v>1</v>
      </c>
      <c r="I14">
        <v>1</v>
      </c>
      <c r="J14">
        <v>1</v>
      </c>
      <c r="K14">
        <v>1</v>
      </c>
      <c r="L14" t="s">
        <v>66</v>
      </c>
      <c r="M14" t="str">
        <f t="shared" si="1"/>
        <v>NOK</v>
      </c>
      <c r="N14" s="12" t="s">
        <v>7</v>
      </c>
      <c r="P14" s="16" t="e">
        <f ca="1">_xll.RHistory(D14,".Timestamp;.Close","START:01-Mar-1995 NBROWS:1 INTERVAL:1D",,"SORT:ASC TSREPEAT:NO")</f>
        <v>#NAME?</v>
      </c>
      <c r="Q14">
        <v>6.32</v>
      </c>
      <c r="S14" t="e">
        <f ca="1">_xll.RtGet("IDN",D14,"GV3_TEXT")</f>
        <v>#NAME?</v>
      </c>
      <c r="T14" s="16" t="e">
        <f t="shared" ca="1" si="2"/>
        <v>#NAME?</v>
      </c>
    </row>
    <row r="15" spans="2:20" x14ac:dyDescent="0.25">
      <c r="B15" t="s">
        <v>39</v>
      </c>
      <c r="C15" t="s">
        <v>33</v>
      </c>
      <c r="D15" t="s">
        <v>127</v>
      </c>
      <c r="E15" t="e">
        <f ca="1">_xll.RtGet("IDN",D15,"BID")</f>
        <v>#NAME?</v>
      </c>
      <c r="F15" t="e">
        <f ca="1">_xll.RtGet("IDN",D15,"ASK")</f>
        <v>#NAME?</v>
      </c>
      <c r="G15" t="e">
        <f t="shared" ca="1" si="0"/>
        <v>#NAME?</v>
      </c>
      <c r="H15">
        <v>1</v>
      </c>
      <c r="I15">
        <v>1</v>
      </c>
      <c r="J15">
        <v>1</v>
      </c>
      <c r="K15">
        <v>1</v>
      </c>
      <c r="L15" t="s">
        <v>66</v>
      </c>
      <c r="M15" t="str">
        <f t="shared" si="1"/>
        <v>NOK</v>
      </c>
      <c r="N15" s="12" t="s">
        <v>7</v>
      </c>
      <c r="P15" s="16" t="e">
        <f ca="1">_xll.RHistory(D15,".Timestamp;.Close","START:01-Mar-1995 NBROWS:1 INTERVAL:1D",,"SORT:ASC TSREPEAT:NO")</f>
        <v>#NAME?</v>
      </c>
      <c r="Q15">
        <v>5.47</v>
      </c>
      <c r="S15" t="e">
        <f ca="1">_xll.RtGet("IDN",D15,"GV3_TEXT")</f>
        <v>#NAME?</v>
      </c>
      <c r="T15" s="16" t="e">
        <f t="shared" ca="1" si="2"/>
        <v>#NAME?</v>
      </c>
    </row>
    <row r="16" spans="2:20" x14ac:dyDescent="0.25">
      <c r="B16" t="s">
        <v>41</v>
      </c>
      <c r="C16" t="s">
        <v>33</v>
      </c>
      <c r="D16" t="s">
        <v>128</v>
      </c>
      <c r="E16" t="e">
        <f ca="1">_xll.RtGet("IDN",D16,"BID")</f>
        <v>#NAME?</v>
      </c>
      <c r="F16" t="e">
        <f ca="1">_xll.RtGet("IDN",D16,"ASK")</f>
        <v>#NAME?</v>
      </c>
      <c r="G16" t="e">
        <f t="shared" ca="1" si="0"/>
        <v>#NAME?</v>
      </c>
      <c r="H16">
        <v>1</v>
      </c>
      <c r="I16">
        <v>1</v>
      </c>
      <c r="J16">
        <v>1</v>
      </c>
      <c r="K16">
        <v>1</v>
      </c>
      <c r="L16" t="s">
        <v>66</v>
      </c>
      <c r="M16" t="str">
        <f t="shared" si="1"/>
        <v>NOK</v>
      </c>
      <c r="N16" s="12" t="s">
        <v>7</v>
      </c>
      <c r="P16" s="16" t="e">
        <f ca="1">_xll.RHistory(D16,".Timestamp;.Close","START:01-Mar-1995 NBROWS:1 INTERVAL:1D",,"SORT:ASC TSREPEAT:NO")</f>
        <v>#NAME?</v>
      </c>
      <c r="Q16">
        <v>5.42</v>
      </c>
      <c r="S16" t="e">
        <f ca="1">_xll.RtGet("IDN",D16,"GV3_TEXT")</f>
        <v>#NAME?</v>
      </c>
      <c r="T16" s="16" t="e">
        <f t="shared" ca="1" si="2"/>
        <v>#NAME?</v>
      </c>
    </row>
    <row r="17" spans="2:20" x14ac:dyDescent="0.25">
      <c r="B17" t="s">
        <v>17</v>
      </c>
      <c r="C17" t="s">
        <v>33</v>
      </c>
      <c r="D17" t="s">
        <v>129</v>
      </c>
      <c r="E17" t="e">
        <f ca="1">_xll.RtGet("IDN",D17,"BID")</f>
        <v>#NAME?</v>
      </c>
      <c r="F17" t="e">
        <f ca="1">_xll.RtGet("IDN",D17,"ASK")</f>
        <v>#NAME?</v>
      </c>
      <c r="G17" t="e">
        <f t="shared" ca="1" si="0"/>
        <v>#NAME?</v>
      </c>
      <c r="H17">
        <v>1</v>
      </c>
      <c r="I17">
        <v>1</v>
      </c>
      <c r="J17">
        <v>1</v>
      </c>
      <c r="K17">
        <v>1</v>
      </c>
      <c r="L17" t="s">
        <v>66</v>
      </c>
      <c r="M17" t="str">
        <f t="shared" si="1"/>
        <v>NOK</v>
      </c>
      <c r="N17" s="12" t="s">
        <v>7</v>
      </c>
      <c r="P17" s="16" t="e">
        <f ca="1">_xll.RHistory(D17,".Timestamp;.Close","START:01-Mar-1995 NBROWS:1 INTERVAL:1D",,"SORT:ASC TSREPEAT:NO")</f>
        <v>#NAME?</v>
      </c>
      <c r="Q17">
        <v>3.14</v>
      </c>
      <c r="S17" t="e">
        <f ca="1">_xll.RtGet("IDN",D17,"GV3_TEXT")</f>
        <v>#NAME?</v>
      </c>
      <c r="T17" s="16" t="e">
        <f t="shared" ca="1" si="2"/>
        <v>#NAME?</v>
      </c>
    </row>
    <row r="18" spans="2:20" x14ac:dyDescent="0.25">
      <c r="B18" t="s">
        <v>44</v>
      </c>
      <c r="C18" t="s">
        <v>33</v>
      </c>
      <c r="D18" t="s">
        <v>130</v>
      </c>
      <c r="E18" t="e">
        <f ca="1">_xll.RtGet("IDN",D18,"BID")</f>
        <v>#NAME?</v>
      </c>
      <c r="F18" t="e">
        <f ca="1">_xll.RtGet("IDN",D18,"ASK")</f>
        <v>#NAME?</v>
      </c>
      <c r="G18" t="e">
        <f t="shared" ca="1" si="0"/>
        <v>#NAME?</v>
      </c>
      <c r="H18">
        <v>1</v>
      </c>
      <c r="I18">
        <v>1</v>
      </c>
      <c r="J18">
        <v>1</v>
      </c>
      <c r="K18">
        <v>1</v>
      </c>
      <c r="L18" t="s">
        <v>66</v>
      </c>
      <c r="M18" t="str">
        <f t="shared" si="1"/>
        <v>NOK</v>
      </c>
      <c r="N18" s="12" t="s">
        <v>7</v>
      </c>
      <c r="P18" s="16" t="e">
        <f ca="1">_xll.RHistory(D18,".Timestamp;.Close","START:01-Mar-1995 NBROWS:1 INTERVAL:1D",,"SORT:ASC TSREPEAT:NO")</f>
        <v>#NAME?</v>
      </c>
      <c r="Q18">
        <v>3.42</v>
      </c>
      <c r="S18" t="e">
        <f ca="1">_xll.RtGet("IDN",D18,"GV3_TEXT")</f>
        <v>#NAME?</v>
      </c>
      <c r="T18" s="16" t="e">
        <f t="shared" ca="1" si="2"/>
        <v>#NAME?</v>
      </c>
    </row>
    <row r="19" spans="2:20" x14ac:dyDescent="0.25">
      <c r="B19" t="s">
        <v>46</v>
      </c>
      <c r="C19" t="s">
        <v>33</v>
      </c>
      <c r="D19" t="s">
        <v>133</v>
      </c>
      <c r="E19" t="e">
        <f ca="1">_xll.RtGet("IDN",D19,"BID")</f>
        <v>#NAME?</v>
      </c>
      <c r="F19" t="e">
        <f ca="1">_xll.RtGet("IDN",D19,"ASK")</f>
        <v>#NAME?</v>
      </c>
      <c r="G19" t="e">
        <f t="shared" ca="1" si="0"/>
        <v>#NAME?</v>
      </c>
      <c r="H19">
        <v>1</v>
      </c>
      <c r="I19">
        <v>1</v>
      </c>
      <c r="J19">
        <v>1</v>
      </c>
      <c r="K19">
        <v>1</v>
      </c>
      <c r="L19" t="s">
        <v>66</v>
      </c>
      <c r="M19" t="str">
        <f t="shared" si="1"/>
        <v>NOK</v>
      </c>
      <c r="N19" s="12" t="s">
        <v>7</v>
      </c>
      <c r="P19" s="16" t="e">
        <f ca="1">_xll.RHistory(D19,".Timestamp;.Close","START:01-Mar-1995 NBROWS:1 INTERVAL:1D",,"SORT:ASC TSREPEAT:NO")</f>
        <v>#NAME?</v>
      </c>
      <c r="Q19">
        <v>1.32</v>
      </c>
      <c r="S19" t="e">
        <f ca="1">_xll.RtGet("IDN",D19,"GV3_TEXT")</f>
        <v>#NAME?</v>
      </c>
      <c r="T19" s="16" t="e">
        <f t="shared" ca="1" si="2"/>
        <v>#NAME?</v>
      </c>
    </row>
    <row r="20" spans="2:20" x14ac:dyDescent="0.25">
      <c r="B20" t="s">
        <v>48</v>
      </c>
      <c r="C20" t="s">
        <v>33</v>
      </c>
      <c r="D20" t="s">
        <v>134</v>
      </c>
      <c r="E20" t="e">
        <f ca="1">_xll.RtGet("IDN",D20,"BID")</f>
        <v>#NAME?</v>
      </c>
      <c r="F20" t="e">
        <f ca="1">_xll.RtGet("IDN",D20,"ASK")</f>
        <v>#NAME?</v>
      </c>
      <c r="G20" t="e">
        <f t="shared" ca="1" si="0"/>
        <v>#NAME?</v>
      </c>
      <c r="H20">
        <v>1</v>
      </c>
      <c r="I20">
        <v>1</v>
      </c>
      <c r="J20">
        <v>1</v>
      </c>
      <c r="K20">
        <v>1</v>
      </c>
      <c r="L20" t="s">
        <v>66</v>
      </c>
      <c r="M20" t="str">
        <f t="shared" si="1"/>
        <v>NOK</v>
      </c>
      <c r="N20" s="12" t="s">
        <v>7</v>
      </c>
      <c r="P20" s="16" t="e">
        <f ca="1">_xll.RHistory(D20,".Timestamp;.Close","START:01-Mar-1995 NBROWS:1 INTERVAL:1D",,"SORT:ASC TSREPEAT:NO")</f>
        <v>#NAME?</v>
      </c>
      <c r="Q20">
        <v>1.41</v>
      </c>
      <c r="S20" t="e">
        <f ca="1">_xll.RtGet("IDN",D20,"GV3_TEXT")</f>
        <v>#NAME?</v>
      </c>
      <c r="T20" s="16" t="e">
        <f t="shared" ca="1" si="2"/>
        <v>#NAME?</v>
      </c>
    </row>
    <row r="21" spans="2:20" x14ac:dyDescent="0.25">
      <c r="B21" t="s">
        <v>18</v>
      </c>
      <c r="C21" t="s">
        <v>33</v>
      </c>
      <c r="D21" t="s">
        <v>135</v>
      </c>
      <c r="E21" t="e">
        <f ca="1">_xll.RtGet("IDN",D21,"BID")</f>
        <v>#NAME?</v>
      </c>
      <c r="F21" t="e">
        <f ca="1">_xll.RtGet("IDN",D21,"ASK")</f>
        <v>#NAME?</v>
      </c>
      <c r="G21" t="e">
        <f t="shared" ca="1" si="0"/>
        <v>#NAME?</v>
      </c>
      <c r="H21">
        <v>1</v>
      </c>
      <c r="I21">
        <v>1</v>
      </c>
      <c r="J21">
        <v>1</v>
      </c>
      <c r="K21">
        <v>1</v>
      </c>
      <c r="L21" t="s">
        <v>66</v>
      </c>
      <c r="M21" t="str">
        <f t="shared" si="1"/>
        <v>NOK</v>
      </c>
      <c r="N21" s="12" t="s">
        <v>7</v>
      </c>
      <c r="P21" s="16" t="e">
        <f ca="1">_xll.RHistory(D21,".Timestamp;.Close","START:01-Mar-1995 NBROWS:1 INTERVAL:1D",,"SORT:ASC TSREPEAT:NO")</f>
        <v>#NAME?</v>
      </c>
      <c r="Q21">
        <v>1.47</v>
      </c>
      <c r="S21" t="e">
        <f ca="1">_xll.RtGet("IDN",D21,"GV3_TEXT")</f>
        <v>#NAME?</v>
      </c>
      <c r="T21" s="16" t="e">
        <f t="shared" ca="1" si="2"/>
        <v>#NAME?</v>
      </c>
    </row>
    <row r="22" spans="2:20" x14ac:dyDescent="0.25">
      <c r="B22" t="s">
        <v>51</v>
      </c>
      <c r="C22" t="s">
        <v>33</v>
      </c>
      <c r="D22" t="s">
        <v>136</v>
      </c>
      <c r="E22" t="e">
        <f ca="1">_xll.RtGet("IDN",D22,"BID")</f>
        <v>#NAME?</v>
      </c>
      <c r="F22" t="e">
        <f ca="1">_xll.RtGet("IDN",D22,"ASK")</f>
        <v>#NAME?</v>
      </c>
      <c r="G22" t="e">
        <f t="shared" ca="1" si="0"/>
        <v>#NAME?</v>
      </c>
      <c r="H22">
        <v>1</v>
      </c>
      <c r="I22">
        <v>1</v>
      </c>
      <c r="J22">
        <v>1</v>
      </c>
      <c r="K22">
        <v>1</v>
      </c>
      <c r="L22" t="s">
        <v>66</v>
      </c>
      <c r="M22" t="str">
        <f t="shared" si="1"/>
        <v>NOK</v>
      </c>
      <c r="N22" s="12" t="s">
        <v>7</v>
      </c>
      <c r="P22" s="16" t="e">
        <f ca="1">_xll.RHistory(D22,".Timestamp;.Close","START:01-Mar-1995 NBROWS:1 INTERVAL:1D",,"SORT:ASC TSREPEAT:NO")</f>
        <v>#NAME?</v>
      </c>
      <c r="Q22">
        <v>1.55</v>
      </c>
      <c r="S22" t="e">
        <f ca="1">_xll.RtGet("IDN",D22,"GV3_TEXT")</f>
        <v>#NAME?</v>
      </c>
      <c r="T22" s="16" t="e">
        <f t="shared" ca="1" si="2"/>
        <v>#NAME?</v>
      </c>
    </row>
    <row r="23" spans="2:20" x14ac:dyDescent="0.25">
      <c r="B23" t="s">
        <v>13</v>
      </c>
      <c r="C23" t="s">
        <v>33</v>
      </c>
      <c r="D23" t="s">
        <v>123</v>
      </c>
      <c r="E23" t="e">
        <f ca="1">_xll.RtGet("IDN",D23,"BID")</f>
        <v>#NAME?</v>
      </c>
      <c r="F23" t="e">
        <f ca="1">_xll.RtGet("IDN",D23,"ASK")</f>
        <v>#NAME?</v>
      </c>
      <c r="G23" t="e">
        <f t="shared" ca="1" si="0"/>
        <v>#NAME?</v>
      </c>
      <c r="H23">
        <v>1</v>
      </c>
      <c r="I23">
        <v>1</v>
      </c>
      <c r="J23">
        <v>1</v>
      </c>
      <c r="K23">
        <v>1</v>
      </c>
      <c r="L23" t="s">
        <v>66</v>
      </c>
      <c r="M23" t="str">
        <f t="shared" si="1"/>
        <v>NOK</v>
      </c>
      <c r="N23" s="12" t="s">
        <v>10</v>
      </c>
      <c r="P23" s="16" t="e">
        <f ca="1">_xll.RHistory(D23,".Timestamp;.Close","START:01-Mar-1995 NBROWS:1 INTERVAL:1D",,"SORT:ASC TSREPEAT:NO")</f>
        <v>#NAME?</v>
      </c>
      <c r="Q23">
        <v>6.02</v>
      </c>
      <c r="S23" t="e">
        <f ca="1">_xll.RtGet("IDN",D23,"GV3_TEXT")</f>
        <v>#NAME?</v>
      </c>
      <c r="T23" s="16" t="e">
        <f t="shared" ca="1" si="2"/>
        <v>#NAME?</v>
      </c>
    </row>
    <row r="24" spans="2:20" x14ac:dyDescent="0.25">
      <c r="B24" t="s">
        <v>16</v>
      </c>
      <c r="C24" t="s">
        <v>33</v>
      </c>
      <c r="D24" t="s">
        <v>131</v>
      </c>
      <c r="E24" t="e">
        <f ca="1">_xll.RtGet("IDN",D24,"BID")</f>
        <v>#NAME?</v>
      </c>
      <c r="F24" t="e">
        <f ca="1">_xll.RtGet("IDN",D24,"ASK")</f>
        <v>#NAME?</v>
      </c>
      <c r="G24" t="e">
        <f t="shared" ca="1" si="0"/>
        <v>#NAME?</v>
      </c>
      <c r="H24">
        <v>1</v>
      </c>
      <c r="I24">
        <v>1</v>
      </c>
      <c r="J24">
        <v>1</v>
      </c>
      <c r="K24">
        <v>1</v>
      </c>
      <c r="L24" t="s">
        <v>66</v>
      </c>
      <c r="M24" t="str">
        <f t="shared" si="1"/>
        <v>NOK</v>
      </c>
      <c r="N24" s="12" t="s">
        <v>10</v>
      </c>
      <c r="P24" s="16" t="e">
        <f ca="1">_xll.RHistory(D24,".Timestamp;.Close","START:01-Mar-1995 NBROWS:1 INTERVAL:1D",,"SORT:ASC TSREPEAT:NO")</f>
        <v>#NAME?</v>
      </c>
      <c r="Q24">
        <v>5.98</v>
      </c>
      <c r="S24" t="e">
        <f ca="1">_xll.RtGet("IDN",D24,"GV3_TEXT")</f>
        <v>#NAME?</v>
      </c>
      <c r="T24" s="16" t="e">
        <f t="shared" ca="1" si="2"/>
        <v>#NAME?</v>
      </c>
    </row>
    <row r="25" spans="2:20" x14ac:dyDescent="0.25">
      <c r="B25" t="s">
        <v>380</v>
      </c>
      <c r="C25" t="s">
        <v>33</v>
      </c>
      <c r="D25" t="s">
        <v>132</v>
      </c>
      <c r="E25" t="e">
        <f ca="1">_xll.RtGet("IDN",D25,"BID")</f>
        <v>#NAME?</v>
      </c>
      <c r="F25" t="e">
        <f ca="1">_xll.RtGet("IDN",D25,"ASK")</f>
        <v>#NAME?</v>
      </c>
      <c r="G25" t="e">
        <f t="shared" ca="1" si="0"/>
        <v>#NAME?</v>
      </c>
      <c r="H25">
        <v>1</v>
      </c>
      <c r="I25">
        <v>1</v>
      </c>
      <c r="J25">
        <v>1</v>
      </c>
      <c r="K25">
        <v>1</v>
      </c>
      <c r="L25" t="s">
        <v>66</v>
      </c>
      <c r="M25" t="str">
        <f t="shared" si="1"/>
        <v>NOK</v>
      </c>
      <c r="N25" s="12" t="s">
        <v>10</v>
      </c>
      <c r="P25" s="16" t="e">
        <f ca="1">_xll.RHistory(D25,".Timestamp;.Close","START:01-Mar-1995 NBROWS:1 INTERVAL:1D",,"SORT:ASC TSREPEAT:NO")</f>
        <v>#NAME?</v>
      </c>
      <c r="Q25">
        <v>6.2</v>
      </c>
      <c r="S25" t="e">
        <f ca="1">_xll.RtGet("IDN",D25,"GV3_TEXT")</f>
        <v>#NAME?</v>
      </c>
      <c r="T25" s="16" t="e">
        <f t="shared" ca="1" si="2"/>
        <v>#NAME?</v>
      </c>
    </row>
    <row r="26" spans="2:20" x14ac:dyDescent="0.25">
      <c r="B26" t="s">
        <v>137</v>
      </c>
      <c r="C26" t="s">
        <v>33</v>
      </c>
      <c r="D26" t="s">
        <v>138</v>
      </c>
      <c r="E26" t="e">
        <f ca="1">_xll.RtGet("IDN",D26,"BID")</f>
        <v>#NAME?</v>
      </c>
      <c r="F26" t="e">
        <f ca="1">_xll.RtGet("IDN",D26,"ASK")</f>
        <v>#NAME?</v>
      </c>
      <c r="G26" t="e">
        <f t="shared" ca="1" si="0"/>
        <v>#NAME?</v>
      </c>
      <c r="H26">
        <v>1</v>
      </c>
      <c r="I26">
        <v>1</v>
      </c>
      <c r="J26">
        <v>1</v>
      </c>
      <c r="K26">
        <v>1</v>
      </c>
      <c r="L26" t="s">
        <v>66</v>
      </c>
      <c r="M26" t="str">
        <f t="shared" si="1"/>
        <v>NOK</v>
      </c>
      <c r="N26" s="12" t="s">
        <v>10</v>
      </c>
      <c r="P26" s="16" t="e">
        <f ca="1">_xll.RHistory(D26,".Timestamp;.Close","START:01-Mar-1995 NBROWS:1 INTERVAL:1D",,"SORT:ASC TSREPEAT:NO")</f>
        <v>#NAME?</v>
      </c>
      <c r="Q26">
        <v>6.56</v>
      </c>
      <c r="S26" t="e">
        <f ca="1">_xll.RtGet("IDN",D26,"GV3_TEXT")</f>
        <v>#NAME?</v>
      </c>
      <c r="T26" s="16" t="e">
        <f t="shared" ca="1" si="2"/>
        <v>#NAME?</v>
      </c>
    </row>
    <row r="27" spans="2:20" x14ac:dyDescent="0.25">
      <c r="B27" t="s">
        <v>16</v>
      </c>
      <c r="C27" t="s">
        <v>3</v>
      </c>
      <c r="D27" t="s">
        <v>486</v>
      </c>
      <c r="E27" t="e">
        <f ca="1">_xll.RtGet("IDN",D27,"BID")</f>
        <v>#NAME?</v>
      </c>
      <c r="F27" t="e">
        <f ca="1">_xll.RtGet("IDN",D27,"ASK")</f>
        <v>#NAME?</v>
      </c>
      <c r="G27" t="e">
        <f t="shared" ca="1" si="0"/>
        <v>#NAME?</v>
      </c>
      <c r="H27">
        <v>1</v>
      </c>
      <c r="I27">
        <v>1</v>
      </c>
      <c r="J27">
        <v>1</v>
      </c>
      <c r="K27">
        <v>1</v>
      </c>
      <c r="L27" t="s">
        <v>66</v>
      </c>
      <c r="M27" t="str">
        <f>B$2</f>
        <v>NOK</v>
      </c>
      <c r="N27" s="12" t="s">
        <v>7</v>
      </c>
      <c r="P27" s="16" t="e">
        <f ca="1">_xll.RHistory(D27,".Timestamp;.Close","START:01-Mar-1995 NBROWS:1 INTERVAL:1D",,"SORT:ASC TSREPEAT:NO")</f>
        <v>#NAME?</v>
      </c>
      <c r="Q27">
        <v>4.34</v>
      </c>
      <c r="T27" s="16"/>
    </row>
    <row r="28" spans="2:20" x14ac:dyDescent="0.25">
      <c r="B28" t="s">
        <v>17</v>
      </c>
      <c r="C28" t="s">
        <v>3</v>
      </c>
      <c r="D28" t="s">
        <v>487</v>
      </c>
      <c r="E28" t="e">
        <f ca="1">_xll.RtGet("IDN",D28,"BID")</f>
        <v>#NAME?</v>
      </c>
      <c r="F28" t="e">
        <f ca="1">_xll.RtGet("IDN",D28,"ASK")</f>
        <v>#NAME?</v>
      </c>
      <c r="G28" t="e">
        <f t="shared" ref="G28:G37" ca="1" si="3">AVERAGE(E28:F28)</f>
        <v>#NAME?</v>
      </c>
      <c r="H28">
        <v>1</v>
      </c>
      <c r="I28">
        <v>1</v>
      </c>
      <c r="J28">
        <v>1</v>
      </c>
      <c r="K28">
        <v>1</v>
      </c>
      <c r="L28" t="s">
        <v>66</v>
      </c>
      <c r="M28" t="str">
        <f t="shared" ref="M28:M37" si="4">B$2</f>
        <v>NOK</v>
      </c>
      <c r="N28" s="12" t="s">
        <v>10</v>
      </c>
      <c r="P28" s="16" t="e">
        <f ca="1">_xll.RHistory(D28,".Timestamp;.Close","START:01-Mar-1995 NBROWS:1 INTERVAL:1D",,"SORT:ASC TSREPEAT:NO")</f>
        <v>#NAME?</v>
      </c>
      <c r="Q28">
        <v>7.08</v>
      </c>
      <c r="T28" s="16"/>
    </row>
    <row r="29" spans="2:20" x14ac:dyDescent="0.25">
      <c r="B29" t="s">
        <v>18</v>
      </c>
      <c r="C29" t="s">
        <v>3</v>
      </c>
      <c r="D29" t="s">
        <v>488</v>
      </c>
      <c r="E29" t="e">
        <f ca="1">_xll.RtGet("IDN",D29,"BID")</f>
        <v>#NAME?</v>
      </c>
      <c r="F29" t="e">
        <f ca="1">_xll.RtGet("IDN",D29,"ASK")</f>
        <v>#NAME?</v>
      </c>
      <c r="G29" t="e">
        <f t="shared" ca="1" si="3"/>
        <v>#NAME?</v>
      </c>
      <c r="H29">
        <v>1</v>
      </c>
      <c r="I29">
        <v>1</v>
      </c>
      <c r="J29">
        <v>1</v>
      </c>
      <c r="K29">
        <v>1</v>
      </c>
      <c r="L29" t="s">
        <v>66</v>
      </c>
      <c r="M29" t="str">
        <f t="shared" si="4"/>
        <v>NOK</v>
      </c>
      <c r="N29" s="12" t="s">
        <v>10</v>
      </c>
      <c r="P29" s="16" t="e">
        <f ca="1">_xll.RHistory(D29,".Timestamp;.Close","START:01-Mar-1995 NBROWS:1 INTERVAL:1D",,"SORT:ASC TSREPEAT:NO")</f>
        <v>#NAME?</v>
      </c>
      <c r="Q29">
        <v>7.45</v>
      </c>
    </row>
    <row r="30" spans="2:20" x14ac:dyDescent="0.25">
      <c r="B30" t="s">
        <v>19</v>
      </c>
      <c r="C30" t="s">
        <v>3</v>
      </c>
      <c r="D30" t="s">
        <v>489</v>
      </c>
      <c r="E30" t="e">
        <f ca="1">_xll.RtGet("IDN",D30,"BID")</f>
        <v>#NAME?</v>
      </c>
      <c r="F30" t="e">
        <f ca="1">_xll.RtGet("IDN",D30,"ASK")</f>
        <v>#NAME?</v>
      </c>
      <c r="G30" t="e">
        <f t="shared" ca="1" si="3"/>
        <v>#NAME?</v>
      </c>
      <c r="H30">
        <v>1</v>
      </c>
      <c r="I30">
        <v>1</v>
      </c>
      <c r="J30">
        <v>1</v>
      </c>
      <c r="K30">
        <v>1</v>
      </c>
      <c r="L30" t="s">
        <v>66</v>
      </c>
      <c r="M30" t="str">
        <f t="shared" si="4"/>
        <v>NOK</v>
      </c>
      <c r="N30" s="12" t="s">
        <v>10</v>
      </c>
      <c r="P30" s="16" t="e">
        <f ca="1">_xll.RHistory(D30,".Timestamp;.Close","START:01-Mar-1995 NBROWS:1 INTERVAL:1D",,"SORT:ASC TSREPEAT:NO")</f>
        <v>#NAME?</v>
      </c>
      <c r="Q30">
        <v>7.83</v>
      </c>
    </row>
    <row r="31" spans="2:20" x14ac:dyDescent="0.25">
      <c r="B31" t="s">
        <v>20</v>
      </c>
      <c r="C31" t="s">
        <v>3</v>
      </c>
      <c r="D31" t="s">
        <v>490</v>
      </c>
      <c r="E31" t="e">
        <f ca="1">_xll.RtGet("IDN",D31,"BID")</f>
        <v>#NAME?</v>
      </c>
      <c r="F31" t="e">
        <f ca="1">_xll.RtGet("IDN",D31,"ASK")</f>
        <v>#NAME?</v>
      </c>
      <c r="G31" t="e">
        <f t="shared" ca="1" si="3"/>
        <v>#NAME?</v>
      </c>
      <c r="H31">
        <v>1</v>
      </c>
      <c r="I31">
        <v>1</v>
      </c>
      <c r="J31">
        <v>1</v>
      </c>
      <c r="K31">
        <v>1</v>
      </c>
      <c r="L31" t="s">
        <v>66</v>
      </c>
      <c r="M31" t="str">
        <f t="shared" si="4"/>
        <v>NOK</v>
      </c>
      <c r="N31" s="12" t="s">
        <v>10</v>
      </c>
      <c r="P31" s="16" t="e">
        <f ca="1">_xll.RHistory(D31,".Timestamp;.Close","START:01-Mar-1995 NBROWS:1 INTERVAL:1D",,"SORT:ASC TSREPEAT:NO")</f>
        <v>#NAME?</v>
      </c>
      <c r="Q31">
        <v>7.97</v>
      </c>
    </row>
    <row r="32" spans="2:20" x14ac:dyDescent="0.25">
      <c r="B32" t="s">
        <v>21</v>
      </c>
      <c r="C32" t="s">
        <v>3</v>
      </c>
      <c r="D32" t="s">
        <v>491</v>
      </c>
      <c r="E32" t="e">
        <f ca="1">_xll.RtGet("IDN",D32,"BID")</f>
        <v>#NAME?</v>
      </c>
      <c r="F32" t="e">
        <f ca="1">_xll.RtGet("IDN",D32,"ASK")</f>
        <v>#NAME?</v>
      </c>
      <c r="G32" t="e">
        <f t="shared" ca="1" si="3"/>
        <v>#NAME?</v>
      </c>
      <c r="H32">
        <v>1</v>
      </c>
      <c r="I32">
        <v>1</v>
      </c>
      <c r="J32">
        <v>1</v>
      </c>
      <c r="K32">
        <v>1</v>
      </c>
      <c r="L32" t="s">
        <v>66</v>
      </c>
      <c r="M32" t="str">
        <f t="shared" si="4"/>
        <v>NOK</v>
      </c>
      <c r="N32" s="12" t="s">
        <v>10</v>
      </c>
      <c r="P32" s="16" t="e">
        <f ca="1">_xll.RHistory(D32,".Timestamp;.Close","START:01-Mar-1995 NBROWS:1 INTERVAL:1D",,"SORT:ASC TSREPEAT:NO")</f>
        <v>#NAME?</v>
      </c>
      <c r="Q32">
        <v>5.79</v>
      </c>
    </row>
    <row r="33" spans="2:17" x14ac:dyDescent="0.25">
      <c r="B33" t="s">
        <v>22</v>
      </c>
      <c r="C33" t="s">
        <v>3</v>
      </c>
      <c r="D33" t="s">
        <v>492</v>
      </c>
      <c r="E33" t="e">
        <f ca="1">_xll.RtGet("IDN",D33,"BID")</f>
        <v>#NAME?</v>
      </c>
      <c r="F33" t="e">
        <f ca="1">_xll.RtGet("IDN",D33,"ASK")</f>
        <v>#NAME?</v>
      </c>
      <c r="G33" t="e">
        <f t="shared" ca="1" si="3"/>
        <v>#NAME?</v>
      </c>
      <c r="H33">
        <v>1</v>
      </c>
      <c r="I33">
        <v>1</v>
      </c>
      <c r="J33">
        <v>1</v>
      </c>
      <c r="K33">
        <v>1</v>
      </c>
      <c r="L33" t="s">
        <v>66</v>
      </c>
      <c r="M33" t="str">
        <f t="shared" si="4"/>
        <v>NOK</v>
      </c>
      <c r="N33" s="12" t="s">
        <v>10</v>
      </c>
      <c r="P33" s="16" t="e">
        <f ca="1">_xll.RHistory(D33,".Timestamp;.Close","START:01-Mar-1995 NBROWS:1 INTERVAL:1D",,"SORT:ASC TSREPEAT:NO")</f>
        <v>#NAME?</v>
      </c>
      <c r="Q33">
        <v>7.67</v>
      </c>
    </row>
    <row r="34" spans="2:17" x14ac:dyDescent="0.25">
      <c r="B34" t="s">
        <v>23</v>
      </c>
      <c r="C34" t="s">
        <v>3</v>
      </c>
      <c r="D34" t="s">
        <v>493</v>
      </c>
      <c r="E34" t="e">
        <f ca="1">_xll.RtGet("IDN",D34,"BID")</f>
        <v>#NAME?</v>
      </c>
      <c r="F34" t="e">
        <f ca="1">_xll.RtGet("IDN",D34,"ASK")</f>
        <v>#NAME?</v>
      </c>
      <c r="G34" t="e">
        <f t="shared" ca="1" si="3"/>
        <v>#NAME?</v>
      </c>
      <c r="H34">
        <v>1</v>
      </c>
      <c r="I34">
        <v>1</v>
      </c>
      <c r="J34">
        <v>1</v>
      </c>
      <c r="K34">
        <v>1</v>
      </c>
      <c r="L34" t="s">
        <v>66</v>
      </c>
      <c r="M34" t="str">
        <f t="shared" si="4"/>
        <v>NOK</v>
      </c>
      <c r="N34" s="12" t="s">
        <v>10</v>
      </c>
      <c r="P34" s="16" t="e">
        <f ca="1">_xll.RHistory(D34,".Timestamp;.Close","START:01-Mar-1995 NBROWS:1 INTERVAL:1D",,"SORT:ASC TSREPEAT:NO")</f>
        <v>#NAME?</v>
      </c>
      <c r="Q34">
        <v>6.06</v>
      </c>
    </row>
    <row r="35" spans="2:17" x14ac:dyDescent="0.25">
      <c r="B35" t="s">
        <v>24</v>
      </c>
      <c r="C35" t="s">
        <v>3</v>
      </c>
      <c r="D35" t="s">
        <v>494</v>
      </c>
      <c r="E35" t="e">
        <f ca="1">_xll.RtGet("IDN",D35,"BID")</f>
        <v>#NAME?</v>
      </c>
      <c r="F35" t="e">
        <f ca="1">_xll.RtGet("IDN",D35,"ASK")</f>
        <v>#NAME?</v>
      </c>
      <c r="G35" t="e">
        <f t="shared" ca="1" si="3"/>
        <v>#NAME?</v>
      </c>
      <c r="H35">
        <v>1</v>
      </c>
      <c r="I35">
        <v>1</v>
      </c>
      <c r="J35">
        <v>1</v>
      </c>
      <c r="K35">
        <v>1</v>
      </c>
      <c r="L35" t="s">
        <v>66</v>
      </c>
      <c r="M35" t="str">
        <f t="shared" si="4"/>
        <v>NOK</v>
      </c>
      <c r="N35" s="12" t="s">
        <v>10</v>
      </c>
      <c r="P35" s="16" t="e">
        <f ca="1">_xll.RHistory(D35,".Timestamp;.Close","START:01-Mar-1995 NBROWS:1 INTERVAL:1D",,"SORT:ASC TSREPEAT:NO")</f>
        <v>#NAME?</v>
      </c>
      <c r="Q35">
        <v>6.16</v>
      </c>
    </row>
    <row r="36" spans="2:17" x14ac:dyDescent="0.25">
      <c r="B36" t="s">
        <v>25</v>
      </c>
      <c r="C36" t="s">
        <v>3</v>
      </c>
      <c r="D36" t="s">
        <v>495</v>
      </c>
      <c r="E36" t="e">
        <f ca="1">_xll.RtGet("IDN",D36,"BID")</f>
        <v>#NAME?</v>
      </c>
      <c r="F36" t="e">
        <f ca="1">_xll.RtGet("IDN",D36,"ASK")</f>
        <v>#NAME?</v>
      </c>
      <c r="G36" t="e">
        <f t="shared" ca="1" si="3"/>
        <v>#NAME?</v>
      </c>
      <c r="H36">
        <v>1</v>
      </c>
      <c r="I36">
        <v>1</v>
      </c>
      <c r="J36">
        <v>1</v>
      </c>
      <c r="K36">
        <v>1</v>
      </c>
      <c r="L36" t="s">
        <v>66</v>
      </c>
      <c r="M36" t="str">
        <f t="shared" si="4"/>
        <v>NOK</v>
      </c>
      <c r="N36" s="12" t="s">
        <v>10</v>
      </c>
      <c r="P36" s="16" t="e">
        <f ca="1">_xll.RHistory(D36,".Timestamp;.Close","START:01-Mar-1995 NBROWS:1 INTERVAL:1D",,"SORT:ASC TSREPEAT:NO")</f>
        <v>#NAME?</v>
      </c>
      <c r="Q36">
        <v>7.84</v>
      </c>
    </row>
    <row r="37" spans="2:17" x14ac:dyDescent="0.25">
      <c r="B37" t="s">
        <v>27</v>
      </c>
      <c r="C37" t="s">
        <v>3</v>
      </c>
      <c r="D37" t="s">
        <v>496</v>
      </c>
      <c r="E37" t="e">
        <f ca="1">_xll.RtGet("IDN",D37,"BID")</f>
        <v>#NAME?</v>
      </c>
      <c r="F37" t="e">
        <f ca="1">_xll.RtGet("IDN",D37,"ASK")</f>
        <v>#NAME?</v>
      </c>
      <c r="G37" t="e">
        <f t="shared" ca="1" si="3"/>
        <v>#NAME?</v>
      </c>
      <c r="H37">
        <v>1</v>
      </c>
      <c r="I37">
        <v>1</v>
      </c>
      <c r="J37">
        <v>1</v>
      </c>
      <c r="K37">
        <v>1</v>
      </c>
      <c r="L37" t="s">
        <v>66</v>
      </c>
      <c r="M37" t="str">
        <f t="shared" si="4"/>
        <v>NOK</v>
      </c>
      <c r="N37" s="12" t="s">
        <v>10</v>
      </c>
      <c r="P37" s="16" t="e">
        <f ca="1">_xll.RHistory(D37,".Timestamp;.Close","START:01-Mar-1995 NBROWS:1 INTERVAL:1D",,"SORT:ASC TSREPEAT:NO")</f>
        <v>#NAME?</v>
      </c>
      <c r="Q37">
        <v>5.41</v>
      </c>
    </row>
    <row r="38" spans="2:17" ht="15" customHeight="1" x14ac:dyDescent="0.25">
      <c r="N38" s="13" t="s">
        <v>303</v>
      </c>
    </row>
  </sheetData>
  <dataValidations disablePrompts="1" count="1">
    <dataValidation type="list" allowBlank="1" showInputMessage="1" showErrorMessage="1" sqref="L5:L37" xr:uid="{DD953361-201E-41F2-96C3-B3878F185E3C}">
      <formula1>"MID,BIDASK"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1A43-7E5A-4176-A8D6-91A5F1AD4C38}">
  <sheetPr>
    <tabColor theme="9"/>
  </sheetPr>
  <dimension ref="A2:X168"/>
  <sheetViews>
    <sheetView zoomScaleNormal="100" workbookViewId="0">
      <selection activeCell="B2" sqref="B2"/>
    </sheetView>
  </sheetViews>
  <sheetFormatPr defaultRowHeight="15" x14ac:dyDescent="0.25"/>
  <cols>
    <col min="1" max="1" width="12.140625" customWidth="1"/>
    <col min="2" max="2" width="8.7109375" bestFit="1" customWidth="1"/>
    <col min="3" max="3" width="8.42578125" bestFit="1" customWidth="1"/>
    <col min="4" max="4" width="14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bestFit="1" customWidth="1"/>
    <col min="14" max="14" width="6.140625" bestFit="1" customWidth="1"/>
    <col min="16" max="16" width="11.85546875" bestFit="1" customWidth="1"/>
    <col min="23" max="23" width="18.5703125" bestFit="1" customWidth="1"/>
  </cols>
  <sheetData>
    <row r="2" spans="1:20" x14ac:dyDescent="0.25">
      <c r="B2" s="1" t="s">
        <v>67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1:20" x14ac:dyDescent="0.25">
      <c r="B3" s="4" t="s">
        <v>54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</row>
    <row r="4" spans="1:20" x14ac:dyDescent="0.25">
      <c r="B4" s="7" t="s">
        <v>0</v>
      </c>
      <c r="C4" s="7" t="s">
        <v>55</v>
      </c>
      <c r="D4" s="7" t="s">
        <v>56</v>
      </c>
      <c r="E4" s="7" t="s">
        <v>57</v>
      </c>
      <c r="F4" s="7" t="s">
        <v>58</v>
      </c>
      <c r="G4" s="7" t="s">
        <v>59</v>
      </c>
      <c r="H4" s="7" t="s">
        <v>60</v>
      </c>
      <c r="I4" s="7" t="s">
        <v>61</v>
      </c>
      <c r="J4" s="7" t="s">
        <v>62</v>
      </c>
      <c r="K4" s="7" t="s">
        <v>63</v>
      </c>
      <c r="L4" s="7" t="s">
        <v>64</v>
      </c>
      <c r="M4" s="7" t="s">
        <v>65</v>
      </c>
      <c r="N4" s="7" t="s">
        <v>238</v>
      </c>
      <c r="O4" s="22"/>
      <c r="P4" s="7" t="s">
        <v>386</v>
      </c>
      <c r="Q4" s="7" t="s">
        <v>384</v>
      </c>
      <c r="R4" s="22"/>
      <c r="S4" s="7" t="s">
        <v>396</v>
      </c>
      <c r="T4" s="7" t="s">
        <v>397</v>
      </c>
    </row>
    <row r="5" spans="1:20" x14ac:dyDescent="0.25">
      <c r="A5" t="s">
        <v>119</v>
      </c>
      <c r="B5" t="s">
        <v>69</v>
      </c>
      <c r="C5" t="s">
        <v>1</v>
      </c>
      <c r="D5" t="s">
        <v>497</v>
      </c>
      <c r="E5" t="e">
        <f ca="1">_xll.RtGet("IDN",D5,"BID")</f>
        <v>#NAME?</v>
      </c>
      <c r="F5" t="e">
        <f ca="1">_xll.RtGet("IDN",D5,"ASK")</f>
        <v>#NAME?</v>
      </c>
      <c r="G5" t="e">
        <f ca="1">AVERAGE(E5:F5)</f>
        <v>#NAME?</v>
      </c>
      <c r="H5">
        <v>1</v>
      </c>
      <c r="I5">
        <v>1</v>
      </c>
      <c r="J5">
        <v>1</v>
      </c>
      <c r="K5">
        <v>1</v>
      </c>
      <c r="L5" t="s">
        <v>66</v>
      </c>
      <c r="M5" t="str">
        <f>B$2</f>
        <v>EUR</v>
      </c>
      <c r="N5" s="12">
        <v>0</v>
      </c>
      <c r="P5" s="16" t="e">
        <f ca="1">_xll.RHistory(D5,".Timestamp;.Close","START:01-Mar-1995 NBROWS:1 INTERVAL:1D",,"SORT:ASC TSREPEAT:NO")</f>
        <v>#NAME?</v>
      </c>
      <c r="Q5">
        <v>3.0049999999999999</v>
      </c>
    </row>
    <row r="6" spans="1:20" x14ac:dyDescent="0.25">
      <c r="A6" t="s">
        <v>119</v>
      </c>
      <c r="B6" t="s">
        <v>70</v>
      </c>
      <c r="C6" t="s">
        <v>1</v>
      </c>
      <c r="D6" t="s">
        <v>498</v>
      </c>
      <c r="E6" t="e">
        <f ca="1">_xll.RtGet("IDN",D6,"BID")</f>
        <v>#NAME?</v>
      </c>
      <c r="F6" t="e">
        <f ca="1">_xll.RtGet("IDN",D6,"ASK")</f>
        <v>#NAME?</v>
      </c>
      <c r="G6" t="e">
        <f ca="1">AVERAGE(E6:F6)</f>
        <v>#NAME?</v>
      </c>
      <c r="H6">
        <v>1</v>
      </c>
      <c r="I6">
        <v>1</v>
      </c>
      <c r="J6">
        <v>1</v>
      </c>
      <c r="K6">
        <v>1</v>
      </c>
      <c r="L6" t="s">
        <v>66</v>
      </c>
      <c r="M6" t="str">
        <f>B$2</f>
        <v>EUR</v>
      </c>
      <c r="N6" s="12">
        <v>0</v>
      </c>
      <c r="P6" s="16" t="e">
        <f ca="1">_xll.RHistory(D6,".Timestamp;.Close","START:01-Mar-1995 NBROWS:1 INTERVAL:1D",,"SORT:ASC TSREPEAT:NO")</f>
        <v>#NAME?</v>
      </c>
      <c r="Q6">
        <v>3.0150000000000001</v>
      </c>
    </row>
    <row r="7" spans="1:20" x14ac:dyDescent="0.25">
      <c r="A7" t="s">
        <v>119</v>
      </c>
      <c r="B7" t="s">
        <v>189</v>
      </c>
      <c r="C7" t="s">
        <v>1</v>
      </c>
      <c r="D7" t="s">
        <v>499</v>
      </c>
      <c r="E7" t="e">
        <f ca="1">_xll.RtGet("IDN",D7,"BID")</f>
        <v>#NAME?</v>
      </c>
      <c r="F7" t="e">
        <f ca="1">_xll.RtGet("IDN",D7,"ASK")</f>
        <v>#NAME?</v>
      </c>
      <c r="G7" t="e">
        <f ca="1">AVERAGE(E7:F7)</f>
        <v>#NAME?</v>
      </c>
      <c r="H7">
        <v>1</v>
      </c>
      <c r="I7">
        <v>1</v>
      </c>
      <c r="J7">
        <v>1</v>
      </c>
      <c r="K7">
        <v>1</v>
      </c>
      <c r="L7" t="s">
        <v>66</v>
      </c>
      <c r="M7" t="str">
        <f>B$2</f>
        <v>EUR</v>
      </c>
      <c r="N7" s="12">
        <v>0</v>
      </c>
      <c r="P7" s="16" t="e">
        <f ca="1">_xll.RHistory(D7,".Timestamp;.Close","START:01-Mar-1995 NBROWS:1 INTERVAL:1D",,"SORT:ASC TSREPEAT:NO")</f>
        <v>#NAME?</v>
      </c>
      <c r="Q7">
        <v>3.03</v>
      </c>
    </row>
    <row r="8" spans="1:20" x14ac:dyDescent="0.25">
      <c r="B8" t="s">
        <v>5</v>
      </c>
      <c r="C8" t="s">
        <v>1</v>
      </c>
      <c r="D8" t="s">
        <v>500</v>
      </c>
      <c r="E8" t="e">
        <f ca="1">_xll.RtGet("IDN",D8,"BID")</f>
        <v>#NAME?</v>
      </c>
      <c r="F8" t="e">
        <f ca="1">_xll.RtGet("IDN",D8,"ASK")</f>
        <v>#NAME?</v>
      </c>
      <c r="G8" t="e">
        <f ca="1">AVERAGE(E8:F8)</f>
        <v>#NAME?</v>
      </c>
      <c r="H8">
        <v>1</v>
      </c>
      <c r="I8">
        <v>1</v>
      </c>
      <c r="J8">
        <v>1</v>
      </c>
      <c r="K8">
        <v>1</v>
      </c>
      <c r="L8" t="s">
        <v>66</v>
      </c>
      <c r="M8" t="str">
        <f>B$2</f>
        <v>EUR</v>
      </c>
      <c r="N8" s="12">
        <v>0</v>
      </c>
      <c r="P8" s="16" t="e">
        <f ca="1">_xll.RHistory(D8,".Timestamp;.Close","START:01-Mar-1995 NBROWS:1 INTERVAL:1D",,"SORT:ASC TSREPEAT:NO")</f>
        <v>#NAME?</v>
      </c>
      <c r="Q8">
        <v>3.11</v>
      </c>
    </row>
    <row r="9" spans="1:20" x14ac:dyDescent="0.25">
      <c r="B9" t="s">
        <v>6</v>
      </c>
      <c r="C9" t="s">
        <v>1</v>
      </c>
      <c r="D9" t="s">
        <v>501</v>
      </c>
      <c r="E9" t="e">
        <f ca="1">_xll.RtGet("IDN",D9,"BID")</f>
        <v>#NAME?</v>
      </c>
      <c r="F9" t="e">
        <f ca="1">_xll.RtGet("IDN",D9,"ASK")</f>
        <v>#NAME?</v>
      </c>
      <c r="G9" t="e">
        <f t="shared" ref="G9:G31" ca="1" si="0">AVERAGE(E9:F9)</f>
        <v>#NAME?</v>
      </c>
      <c r="H9">
        <v>1</v>
      </c>
      <c r="I9">
        <v>1</v>
      </c>
      <c r="J9">
        <v>1</v>
      </c>
      <c r="K9">
        <v>1</v>
      </c>
      <c r="L9" t="s">
        <v>66</v>
      </c>
      <c r="M9" t="str">
        <f t="shared" ref="M9:M30" si="1">B$2</f>
        <v>EUR</v>
      </c>
      <c r="N9" s="12">
        <v>0</v>
      </c>
      <c r="P9" s="16" t="e">
        <f ca="1">_xll.RHistory(D9,".Timestamp;.Close","START:01-Mar-1995 NBROWS:1 INTERVAL:1D",,"SORT:ASC TSREPEAT:NO")</f>
        <v>#NAME?</v>
      </c>
      <c r="Q9">
        <v>3.09</v>
      </c>
    </row>
    <row r="10" spans="1:20" x14ac:dyDescent="0.25">
      <c r="B10" t="s">
        <v>7</v>
      </c>
      <c r="C10" t="s">
        <v>1</v>
      </c>
      <c r="D10" t="s">
        <v>502</v>
      </c>
      <c r="E10" t="e">
        <f ca="1">_xll.RtGet("IDN",D10,"BID")</f>
        <v>#NAME?</v>
      </c>
      <c r="F10" t="e">
        <f ca="1">_xll.RtGet("IDN",D10,"ASK")</f>
        <v>#NAME?</v>
      </c>
      <c r="G10" t="e">
        <f t="shared" ca="1" si="0"/>
        <v>#NAME?</v>
      </c>
      <c r="H10">
        <v>1</v>
      </c>
      <c r="I10">
        <v>1</v>
      </c>
      <c r="J10">
        <v>1</v>
      </c>
      <c r="K10">
        <v>1</v>
      </c>
      <c r="L10" t="s">
        <v>66</v>
      </c>
      <c r="M10" t="str">
        <f t="shared" si="1"/>
        <v>EUR</v>
      </c>
      <c r="N10" s="12">
        <v>0</v>
      </c>
      <c r="P10" s="16" t="e">
        <f ca="1">_xll.RHistory(D10,".Timestamp;.Close","START:01-Mar-1995 NBROWS:1 INTERVAL:1D",,"SORT:ASC TSREPEAT:NO")</f>
        <v>#NAME?</v>
      </c>
      <c r="Q10">
        <v>3.08</v>
      </c>
    </row>
    <row r="11" spans="1:20" x14ac:dyDescent="0.25">
      <c r="B11" t="s">
        <v>8</v>
      </c>
      <c r="C11" t="s">
        <v>1</v>
      </c>
      <c r="D11" t="s">
        <v>503</v>
      </c>
      <c r="E11" t="e">
        <f ca="1">_xll.RtGet("IDN",D11,"BID")</f>
        <v>#NAME?</v>
      </c>
      <c r="F11" t="e">
        <f ca="1">_xll.RtGet("IDN",D11,"ASK")</f>
        <v>#NAME?</v>
      </c>
      <c r="G11" t="e">
        <f t="shared" ca="1" si="0"/>
        <v>#NAME?</v>
      </c>
      <c r="H11">
        <v>1</v>
      </c>
      <c r="I11">
        <v>1</v>
      </c>
      <c r="J11">
        <v>1</v>
      </c>
      <c r="K11">
        <v>1</v>
      </c>
      <c r="L11" t="s">
        <v>66</v>
      </c>
      <c r="M11" t="str">
        <f t="shared" si="1"/>
        <v>EUR</v>
      </c>
      <c r="N11" s="12">
        <v>0</v>
      </c>
      <c r="P11" s="16" t="e">
        <f ca="1">_xll.RHistory(D11,".Timestamp;.Close","START:01-Mar-1995 NBROWS:1 INTERVAL:1D",,"SORT:ASC TSREPEAT:NO")</f>
        <v>#NAME?</v>
      </c>
      <c r="Q11">
        <v>3</v>
      </c>
    </row>
    <row r="12" spans="1:20" x14ac:dyDescent="0.25">
      <c r="B12" t="s">
        <v>9</v>
      </c>
      <c r="C12" t="s">
        <v>1</v>
      </c>
      <c r="D12" t="s">
        <v>504</v>
      </c>
      <c r="E12" t="e">
        <f ca="1">_xll.RtGet("IDN",D12,"BID")</f>
        <v>#NAME?</v>
      </c>
      <c r="F12" t="e">
        <f ca="1">_xll.RtGet("IDN",D12,"ASK")</f>
        <v>#NAME?</v>
      </c>
      <c r="G12" t="e">
        <f t="shared" ca="1" si="0"/>
        <v>#NAME?</v>
      </c>
      <c r="H12">
        <v>1</v>
      </c>
      <c r="I12">
        <v>1</v>
      </c>
      <c r="J12">
        <v>1</v>
      </c>
      <c r="K12">
        <v>1</v>
      </c>
      <c r="L12" t="s">
        <v>66</v>
      </c>
      <c r="M12" t="str">
        <f t="shared" si="1"/>
        <v>EUR</v>
      </c>
      <c r="N12" s="12">
        <v>0</v>
      </c>
      <c r="P12" s="16" t="e">
        <f ca="1">_xll.RHistory(D12,".Timestamp;.Close","START:01-Mar-1995 NBROWS:1 INTERVAL:1D",,"SORT:ASC TSREPEAT:NO")</f>
        <v>#NAME?</v>
      </c>
      <c r="Q12">
        <v>2.99</v>
      </c>
    </row>
    <row r="13" spans="1:20" x14ac:dyDescent="0.25">
      <c r="B13" t="s">
        <v>10</v>
      </c>
      <c r="C13" t="s">
        <v>1</v>
      </c>
      <c r="D13" t="s">
        <v>505</v>
      </c>
      <c r="E13" t="e">
        <f ca="1">_xll.RtGet("IDN",D13,"BID")</f>
        <v>#NAME?</v>
      </c>
      <c r="F13" t="e">
        <f ca="1">_xll.RtGet("IDN",D13,"ASK")</f>
        <v>#NAME?</v>
      </c>
      <c r="G13" t="e">
        <f t="shared" ca="1" si="0"/>
        <v>#NAME?</v>
      </c>
      <c r="H13">
        <v>1</v>
      </c>
      <c r="I13">
        <v>1</v>
      </c>
      <c r="J13">
        <v>1</v>
      </c>
      <c r="K13">
        <v>1</v>
      </c>
      <c r="L13" t="s">
        <v>66</v>
      </c>
      <c r="M13" t="str">
        <f t="shared" si="1"/>
        <v>EUR</v>
      </c>
      <c r="N13" s="12">
        <v>0</v>
      </c>
      <c r="P13" s="16" t="e">
        <f ca="1">_xll.RHistory(D13,".Timestamp;.Close","START:01-Mar-1995 NBROWS:1 INTERVAL:1D",,"SORT:ASC TSREPEAT:NO")</f>
        <v>#NAME?</v>
      </c>
      <c r="Q13">
        <v>3.04</v>
      </c>
    </row>
    <row r="14" spans="1:20" x14ac:dyDescent="0.25">
      <c r="B14" t="s">
        <v>11</v>
      </c>
      <c r="C14" t="s">
        <v>1</v>
      </c>
      <c r="D14" t="s">
        <v>506</v>
      </c>
      <c r="E14" t="e">
        <f ca="1">_xll.RtGet("IDN",D14,"BID")</f>
        <v>#NAME?</v>
      </c>
      <c r="F14" t="e">
        <f ca="1">_xll.RtGet("IDN",D14,"ASK")</f>
        <v>#NAME?</v>
      </c>
      <c r="G14" t="e">
        <f t="shared" ca="1" si="0"/>
        <v>#NAME?</v>
      </c>
      <c r="H14">
        <v>1</v>
      </c>
      <c r="I14">
        <v>1</v>
      </c>
      <c r="J14">
        <v>1</v>
      </c>
      <c r="K14">
        <v>1</v>
      </c>
      <c r="L14" t="s">
        <v>66</v>
      </c>
      <c r="M14" t="str">
        <f t="shared" si="1"/>
        <v>EUR</v>
      </c>
      <c r="N14" s="12">
        <v>0</v>
      </c>
      <c r="P14" s="16" t="e">
        <f ca="1">_xll.RHistory(D14,".Timestamp;.Close","START:01-Mar-1995 NBROWS:1 INTERVAL:1D",,"SORT:ASC TSREPEAT:NO")</f>
        <v>#NAME?</v>
      </c>
      <c r="Q14">
        <v>2.97</v>
      </c>
    </row>
    <row r="15" spans="1:20" x14ac:dyDescent="0.25">
      <c r="B15" t="s">
        <v>12</v>
      </c>
      <c r="C15" t="s">
        <v>1</v>
      </c>
      <c r="D15" t="s">
        <v>507</v>
      </c>
      <c r="E15" t="e">
        <f ca="1">_xll.RtGet("IDN",D15,"BID")</f>
        <v>#NAME?</v>
      </c>
      <c r="F15" t="e">
        <f ca="1">_xll.RtGet("IDN",D15,"ASK")</f>
        <v>#NAME?</v>
      </c>
      <c r="G15" t="e">
        <f t="shared" ca="1" si="0"/>
        <v>#NAME?</v>
      </c>
      <c r="H15">
        <v>1</v>
      </c>
      <c r="I15">
        <v>1</v>
      </c>
      <c r="J15">
        <v>1</v>
      </c>
      <c r="K15">
        <v>1</v>
      </c>
      <c r="L15" t="s">
        <v>66</v>
      </c>
      <c r="M15" t="str">
        <f t="shared" si="1"/>
        <v>EUR</v>
      </c>
      <c r="N15" s="12">
        <v>0</v>
      </c>
      <c r="P15" s="16" t="e">
        <f ca="1">_xll.RHistory(D15,".Timestamp;.Close","START:01-Mar-1995 NBROWS:1 INTERVAL:1D",,"SORT:ASC TSREPEAT:NO")</f>
        <v>#NAME?</v>
      </c>
      <c r="Q15">
        <v>2.9649999999999999</v>
      </c>
    </row>
    <row r="16" spans="1:20" x14ac:dyDescent="0.25">
      <c r="B16" t="s">
        <v>13</v>
      </c>
      <c r="C16" t="s">
        <v>1</v>
      </c>
      <c r="D16" t="s">
        <v>508</v>
      </c>
      <c r="E16" t="e">
        <f ca="1">_xll.RtGet("IDN",D16,"BID")</f>
        <v>#NAME?</v>
      </c>
      <c r="F16" t="e">
        <f ca="1">_xll.RtGet("IDN",D16,"ASK")</f>
        <v>#NAME?</v>
      </c>
      <c r="G16" t="e">
        <f t="shared" ca="1" si="0"/>
        <v>#NAME?</v>
      </c>
      <c r="H16">
        <v>1</v>
      </c>
      <c r="I16">
        <v>1</v>
      </c>
      <c r="J16">
        <v>1</v>
      </c>
      <c r="K16">
        <v>1</v>
      </c>
      <c r="L16" t="s">
        <v>66</v>
      </c>
      <c r="M16" t="str">
        <f t="shared" si="1"/>
        <v>EUR</v>
      </c>
      <c r="N16" s="12">
        <v>0</v>
      </c>
      <c r="P16" s="16" t="e">
        <f ca="1">_xll.RHistory(D16,".Timestamp;.Close","START:01-Mar-1995 NBROWS:1 INTERVAL:1D",,"SORT:ASC TSREPEAT:NO")</f>
        <v>#NAME?</v>
      </c>
      <c r="Q16">
        <v>3.02</v>
      </c>
    </row>
    <row r="17" spans="2:17" x14ac:dyDescent="0.25">
      <c r="B17" t="s">
        <v>14</v>
      </c>
      <c r="C17" t="s">
        <v>1</v>
      </c>
      <c r="D17" t="s">
        <v>509</v>
      </c>
      <c r="E17" t="e">
        <f ca="1">_xll.RtGet("IDN",D17,"BID")</f>
        <v>#NAME?</v>
      </c>
      <c r="F17" t="e">
        <f ca="1">_xll.RtGet("IDN",D17,"ASK")</f>
        <v>#NAME?</v>
      </c>
      <c r="G17" t="e">
        <f t="shared" ca="1" si="0"/>
        <v>#NAME?</v>
      </c>
      <c r="H17">
        <v>1</v>
      </c>
      <c r="I17">
        <v>1</v>
      </c>
      <c r="J17">
        <v>1</v>
      </c>
      <c r="K17">
        <v>1</v>
      </c>
      <c r="L17" t="s">
        <v>66</v>
      </c>
      <c r="M17" t="str">
        <f t="shared" si="1"/>
        <v>EUR</v>
      </c>
      <c r="N17" s="12">
        <v>0</v>
      </c>
      <c r="P17" s="16" t="e">
        <f ca="1">_xll.RHistory(D17,".Timestamp;.Close","START:01-Mar-1995 NBROWS:1 INTERVAL:1D",,"SORT:ASC TSREPEAT:NO")</f>
        <v>#NAME?</v>
      </c>
      <c r="Q17">
        <v>2.99</v>
      </c>
    </row>
    <row r="18" spans="2:17" x14ac:dyDescent="0.25">
      <c r="B18" t="s">
        <v>15</v>
      </c>
      <c r="C18" t="s">
        <v>1</v>
      </c>
      <c r="D18" t="s">
        <v>510</v>
      </c>
      <c r="E18" t="e">
        <f ca="1">_xll.RtGet("IDN",D18,"BID")</f>
        <v>#NAME?</v>
      </c>
      <c r="F18" t="e">
        <f ca="1">_xll.RtGet("IDN",D18,"ASK")</f>
        <v>#NAME?</v>
      </c>
      <c r="G18" t="e">
        <f t="shared" ca="1" si="0"/>
        <v>#NAME?</v>
      </c>
      <c r="H18">
        <v>1</v>
      </c>
      <c r="I18">
        <v>1</v>
      </c>
      <c r="J18">
        <v>1</v>
      </c>
      <c r="K18">
        <v>1</v>
      </c>
      <c r="L18" t="s">
        <v>66</v>
      </c>
      <c r="M18" t="str">
        <f t="shared" si="1"/>
        <v>EUR</v>
      </c>
      <c r="N18" s="12">
        <v>0</v>
      </c>
      <c r="P18" s="16" t="e">
        <f ca="1">_xll.RHistory(D18,".Timestamp;.Close","START:01-Mar-1995 NBROWS:1 INTERVAL:1D",,"SORT:ASC TSREPEAT:NO")</f>
        <v>#NAME?</v>
      </c>
      <c r="Q18">
        <v>2.9849999999999999</v>
      </c>
    </row>
    <row r="19" spans="2:17" x14ac:dyDescent="0.25">
      <c r="B19" t="s">
        <v>16</v>
      </c>
      <c r="C19" t="s">
        <v>1</v>
      </c>
      <c r="D19" t="s">
        <v>511</v>
      </c>
      <c r="E19" t="e">
        <f ca="1">_xll.RtGet("IDN",D19,"BID")</f>
        <v>#NAME?</v>
      </c>
      <c r="F19" t="e">
        <f ca="1">_xll.RtGet("IDN",D19,"ASK")</f>
        <v>#NAME?</v>
      </c>
      <c r="G19" t="e">
        <f t="shared" ca="1" si="0"/>
        <v>#NAME?</v>
      </c>
      <c r="H19">
        <v>1</v>
      </c>
      <c r="I19">
        <v>1</v>
      </c>
      <c r="J19">
        <v>1</v>
      </c>
      <c r="K19">
        <v>1</v>
      </c>
      <c r="L19" t="s">
        <v>66</v>
      </c>
      <c r="M19" t="str">
        <f t="shared" si="1"/>
        <v>EUR</v>
      </c>
      <c r="N19" s="12">
        <v>0</v>
      </c>
      <c r="P19" s="16" t="e">
        <f ca="1">_xll.RHistory(D19,".Timestamp;.Close","START:01-Mar-1995 NBROWS:1 INTERVAL:1D",,"SORT:ASC TSREPEAT:NO")</f>
        <v>#NAME?</v>
      </c>
      <c r="Q19">
        <v>3.02</v>
      </c>
    </row>
    <row r="20" spans="2:17" x14ac:dyDescent="0.25">
      <c r="B20" t="s">
        <v>380</v>
      </c>
      <c r="C20" t="s">
        <v>1</v>
      </c>
      <c r="D20" t="s">
        <v>512</v>
      </c>
      <c r="E20" t="e">
        <f ca="1">_xll.RtGet("IDN",D20,"BID")</f>
        <v>#NAME?</v>
      </c>
      <c r="F20" t="e">
        <f ca="1">_xll.RtGet("IDN",D20,"ASK")</f>
        <v>#NAME?</v>
      </c>
      <c r="G20" t="e">
        <f t="shared" ca="1" si="0"/>
        <v>#NAME?</v>
      </c>
      <c r="H20">
        <v>1</v>
      </c>
      <c r="I20">
        <v>1</v>
      </c>
      <c r="J20">
        <v>1</v>
      </c>
      <c r="K20">
        <v>1</v>
      </c>
      <c r="L20" t="s">
        <v>66</v>
      </c>
      <c r="M20" t="str">
        <f t="shared" si="1"/>
        <v>EUR</v>
      </c>
      <c r="N20" s="12">
        <v>0</v>
      </c>
      <c r="P20" s="16" t="e">
        <f ca="1">_xll.RHistory(D20,".Timestamp;.Close","START:01-Mar-1995 NBROWS:1 INTERVAL:1D",,"SORT:ASC TSREPEAT:NO")</f>
        <v>#NAME?</v>
      </c>
      <c r="Q20">
        <v>2.294</v>
      </c>
    </row>
    <row r="21" spans="2:17" x14ac:dyDescent="0.25">
      <c r="B21" t="s">
        <v>137</v>
      </c>
      <c r="C21" t="s">
        <v>1</v>
      </c>
      <c r="D21" t="s">
        <v>513</v>
      </c>
      <c r="E21" t="e">
        <f ca="1">_xll.RtGet("IDN",D21,"BID")</f>
        <v>#NAME?</v>
      </c>
      <c r="F21" t="e">
        <f ca="1">_xll.RtGet("IDN",D21,"ASK")</f>
        <v>#NAME?</v>
      </c>
      <c r="G21" t="e">
        <f t="shared" ca="1" si="0"/>
        <v>#NAME?</v>
      </c>
      <c r="H21">
        <v>1</v>
      </c>
      <c r="I21">
        <v>1</v>
      </c>
      <c r="J21">
        <v>1</v>
      </c>
      <c r="K21">
        <v>1</v>
      </c>
      <c r="L21" t="s">
        <v>66</v>
      </c>
      <c r="M21" t="str">
        <f t="shared" si="1"/>
        <v>EUR</v>
      </c>
      <c r="N21" s="12">
        <v>0</v>
      </c>
      <c r="P21" s="16" t="e">
        <f ca="1">_xll.RHistory(D21,".Timestamp;.Close","START:01-Mar-1995 NBROWS:1 INTERVAL:1D",,"SORT:ASC TSREPEAT:NO")</f>
        <v>#NAME?</v>
      </c>
      <c r="Q21">
        <v>2.3450000000000002</v>
      </c>
    </row>
    <row r="22" spans="2:17" x14ac:dyDescent="0.25">
      <c r="B22" t="s">
        <v>381</v>
      </c>
      <c r="C22" t="s">
        <v>1</v>
      </c>
      <c r="D22" t="s">
        <v>514</v>
      </c>
      <c r="E22" t="e">
        <f ca="1">_xll.RtGet("IDN",D22,"BID")</f>
        <v>#NAME?</v>
      </c>
      <c r="F22" t="e">
        <f ca="1">_xll.RtGet("IDN",D22,"ASK")</f>
        <v>#NAME?</v>
      </c>
      <c r="G22" t="e">
        <f t="shared" ca="1" si="0"/>
        <v>#NAME?</v>
      </c>
      <c r="H22">
        <v>1</v>
      </c>
      <c r="I22">
        <v>1</v>
      </c>
      <c r="J22">
        <v>1</v>
      </c>
      <c r="K22">
        <v>1</v>
      </c>
      <c r="L22" t="s">
        <v>66</v>
      </c>
      <c r="M22" t="str">
        <f t="shared" si="1"/>
        <v>EUR</v>
      </c>
      <c r="N22" s="12">
        <v>0</v>
      </c>
      <c r="P22" s="16" t="e">
        <f ca="1">_xll.RHistory(D22,".Timestamp;.Close","START:01-Mar-1995 NBROWS:1 INTERVAL:1D",,"SORT:ASC TSREPEAT:NO")</f>
        <v>#NAME?</v>
      </c>
      <c r="Q22">
        <v>2.4020000000000001</v>
      </c>
    </row>
    <row r="23" spans="2:17" x14ac:dyDescent="0.25">
      <c r="B23" t="s">
        <v>17</v>
      </c>
      <c r="C23" t="s">
        <v>1</v>
      </c>
      <c r="D23" t="s">
        <v>515</v>
      </c>
      <c r="E23" t="e">
        <f ca="1">_xll.RtGet("IDN",D23,"BID")</f>
        <v>#NAME?</v>
      </c>
      <c r="F23" t="e">
        <f ca="1">_xll.RtGet("IDN",D23,"ASK")</f>
        <v>#NAME?</v>
      </c>
      <c r="G23" t="e">
        <f t="shared" ca="1" si="0"/>
        <v>#NAME?</v>
      </c>
      <c r="H23">
        <v>1</v>
      </c>
      <c r="I23">
        <v>1</v>
      </c>
      <c r="J23">
        <v>1</v>
      </c>
      <c r="K23">
        <v>1</v>
      </c>
      <c r="L23" t="s">
        <v>66</v>
      </c>
      <c r="M23" t="str">
        <f t="shared" si="1"/>
        <v>EUR</v>
      </c>
      <c r="N23" s="12">
        <v>0</v>
      </c>
      <c r="P23" s="16" t="e">
        <f ca="1">_xll.RHistory(D23,".Timestamp;.Close","START:01-Mar-1995 NBROWS:1 INTERVAL:1D",,"SORT:ASC TSREPEAT:NO")</f>
        <v>#NAME?</v>
      </c>
      <c r="Q23">
        <v>4.55</v>
      </c>
    </row>
    <row r="24" spans="2:17" x14ac:dyDescent="0.25">
      <c r="B24" t="s">
        <v>18</v>
      </c>
      <c r="C24" t="s">
        <v>1</v>
      </c>
      <c r="D24" t="s">
        <v>516</v>
      </c>
      <c r="E24" t="e">
        <f ca="1">_xll.RtGet("IDN",D24,"BID")</f>
        <v>#NAME?</v>
      </c>
      <c r="F24" t="e">
        <f ca="1">_xll.RtGet("IDN",D24,"ASK")</f>
        <v>#NAME?</v>
      </c>
      <c r="G24" t="e">
        <f t="shared" ca="1" si="0"/>
        <v>#NAME?</v>
      </c>
      <c r="H24">
        <v>1</v>
      </c>
      <c r="I24">
        <v>1</v>
      </c>
      <c r="J24">
        <v>1</v>
      </c>
      <c r="K24">
        <v>1</v>
      </c>
      <c r="L24" t="s">
        <v>66</v>
      </c>
      <c r="M24" t="str">
        <f t="shared" si="1"/>
        <v>EUR</v>
      </c>
      <c r="N24" s="12">
        <v>0</v>
      </c>
      <c r="P24" s="16" t="e">
        <f ca="1">_xll.RHistory(D24,".Timestamp;.Close","START:01-Mar-1995 NBROWS:1 INTERVAL:1D",,"SORT:ASC TSREPEAT:NO")</f>
        <v>#NAME?</v>
      </c>
      <c r="Q24">
        <v>2.63</v>
      </c>
    </row>
    <row r="25" spans="2:17" x14ac:dyDescent="0.25">
      <c r="B25" t="s">
        <v>19</v>
      </c>
      <c r="C25" t="s">
        <v>1</v>
      </c>
      <c r="D25" t="s">
        <v>517</v>
      </c>
      <c r="E25" t="e">
        <f ca="1">_xll.RtGet("IDN",D25,"BID")</f>
        <v>#NAME?</v>
      </c>
      <c r="F25" t="e">
        <f ca="1">_xll.RtGet("IDN",D25,"ASK")</f>
        <v>#NAME?</v>
      </c>
      <c r="G25" t="e">
        <f t="shared" ca="1" si="0"/>
        <v>#NAME?</v>
      </c>
      <c r="H25">
        <v>1</v>
      </c>
      <c r="I25">
        <v>1</v>
      </c>
      <c r="J25">
        <v>1</v>
      </c>
      <c r="K25">
        <v>1</v>
      </c>
      <c r="L25" t="s">
        <v>66</v>
      </c>
      <c r="M25" t="str">
        <f t="shared" si="1"/>
        <v>EUR</v>
      </c>
      <c r="N25" s="12">
        <v>0</v>
      </c>
      <c r="P25" s="16" t="e">
        <f ca="1">_xll.RHistory(D25,".Timestamp;.Close","START:01-Mar-1995 NBROWS:1 INTERVAL:1D",,"SORT:ASC TSREPEAT:NO")</f>
        <v>#NAME?</v>
      </c>
      <c r="Q25">
        <v>2.5720000000000001</v>
      </c>
    </row>
    <row r="26" spans="2:17" x14ac:dyDescent="0.25">
      <c r="B26" t="s">
        <v>20</v>
      </c>
      <c r="C26" t="s">
        <v>1</v>
      </c>
      <c r="D26" t="s">
        <v>518</v>
      </c>
      <c r="E26" t="e">
        <f ca="1">_xll.RtGet("IDN",D26,"BID")</f>
        <v>#NAME?</v>
      </c>
      <c r="F26" t="e">
        <f ca="1">_xll.RtGet("IDN",D26,"ASK")</f>
        <v>#NAME?</v>
      </c>
      <c r="G26" t="e">
        <f t="shared" ca="1" si="0"/>
        <v>#NAME?</v>
      </c>
      <c r="H26">
        <v>1</v>
      </c>
      <c r="I26">
        <v>1</v>
      </c>
      <c r="J26">
        <v>1</v>
      </c>
      <c r="K26">
        <v>1</v>
      </c>
      <c r="L26" t="s">
        <v>66</v>
      </c>
      <c r="M26" t="str">
        <f t="shared" si="1"/>
        <v>EUR</v>
      </c>
      <c r="N26" s="12">
        <v>0</v>
      </c>
      <c r="P26" s="16" t="e">
        <f ca="1">_xll.RHistory(D26,".Timestamp;.Close","START:01-Mar-1995 NBROWS:1 INTERVAL:1D",,"SORT:ASC TSREPEAT:NO")</f>
        <v>#NAME?</v>
      </c>
      <c r="Q26">
        <v>2.71</v>
      </c>
    </row>
    <row r="27" spans="2:17" x14ac:dyDescent="0.25">
      <c r="B27" t="s">
        <v>21</v>
      </c>
      <c r="C27" t="s">
        <v>1</v>
      </c>
      <c r="D27" t="s">
        <v>519</v>
      </c>
      <c r="E27" t="e">
        <f ca="1">_xll.RtGet("IDN",D27,"BID")</f>
        <v>#NAME?</v>
      </c>
      <c r="F27" t="e">
        <f ca="1">_xll.RtGet("IDN",D27,"ASK")</f>
        <v>#NAME?</v>
      </c>
      <c r="G27" t="e">
        <f t="shared" ca="1" si="0"/>
        <v>#NAME?</v>
      </c>
      <c r="H27">
        <v>1</v>
      </c>
      <c r="I27">
        <v>1</v>
      </c>
      <c r="J27">
        <v>1</v>
      </c>
      <c r="K27">
        <v>1</v>
      </c>
      <c r="L27" t="s">
        <v>66</v>
      </c>
      <c r="M27" t="str">
        <f t="shared" si="1"/>
        <v>EUR</v>
      </c>
      <c r="N27" s="12">
        <v>0</v>
      </c>
      <c r="P27" s="16" t="e">
        <f ca="1">_xll.RHistory(D27,".Timestamp;.Close","START:01-Mar-1995 NBROWS:1 INTERVAL:1D",,"SORT:ASC TSREPEAT:NO")</f>
        <v>#NAME?</v>
      </c>
      <c r="Q27">
        <v>2.835</v>
      </c>
    </row>
    <row r="28" spans="2:17" x14ac:dyDescent="0.25">
      <c r="B28" t="s">
        <v>22</v>
      </c>
      <c r="C28" t="s">
        <v>1</v>
      </c>
      <c r="D28" t="s">
        <v>520</v>
      </c>
      <c r="E28" t="e">
        <f ca="1">_xll.RtGet("IDN",D28,"BID")</f>
        <v>#NAME?</v>
      </c>
      <c r="F28" t="e">
        <f ca="1">_xll.RtGet("IDN",D28,"ASK")</f>
        <v>#NAME?</v>
      </c>
      <c r="G28" t="e">
        <f t="shared" ca="1" si="0"/>
        <v>#NAME?</v>
      </c>
      <c r="H28">
        <v>1</v>
      </c>
      <c r="I28">
        <v>1</v>
      </c>
      <c r="J28">
        <v>1</v>
      </c>
      <c r="K28">
        <v>1</v>
      </c>
      <c r="L28" t="s">
        <v>66</v>
      </c>
      <c r="M28" t="str">
        <f t="shared" si="1"/>
        <v>EUR</v>
      </c>
      <c r="N28" s="12">
        <v>0</v>
      </c>
      <c r="P28" s="16" t="e">
        <f ca="1">_xll.RHistory(D28,".Timestamp;.Close","START:01-Mar-1995 NBROWS:1 INTERVAL:1D",,"SORT:ASC TSREPEAT:NO")</f>
        <v>#NAME?</v>
      </c>
      <c r="Q28">
        <v>2.9609999999999999</v>
      </c>
    </row>
    <row r="29" spans="2:17" x14ac:dyDescent="0.25">
      <c r="B29" t="s">
        <v>23</v>
      </c>
      <c r="C29" t="s">
        <v>1</v>
      </c>
      <c r="D29" t="s">
        <v>521</v>
      </c>
      <c r="E29" t="e">
        <f ca="1">_xll.RtGet("IDN",D29,"BID")</f>
        <v>#NAME?</v>
      </c>
      <c r="F29" t="e">
        <f ca="1">_xll.RtGet("IDN",D29,"ASK")</f>
        <v>#NAME?</v>
      </c>
      <c r="G29" t="e">
        <f t="shared" ca="1" si="0"/>
        <v>#NAME?</v>
      </c>
      <c r="H29">
        <v>1</v>
      </c>
      <c r="I29">
        <v>1</v>
      </c>
      <c r="J29">
        <v>1</v>
      </c>
      <c r="K29">
        <v>1</v>
      </c>
      <c r="L29" t="s">
        <v>66</v>
      </c>
      <c r="M29" t="str">
        <f t="shared" si="1"/>
        <v>EUR</v>
      </c>
      <c r="N29" s="12">
        <v>0</v>
      </c>
      <c r="P29" s="16" t="e">
        <f ca="1">_xll.RHistory(D29,".Timestamp;.Close","START:01-Mar-1995 NBROWS:1 INTERVAL:1D",,"SORT:ASC TSREPEAT:NO")</f>
        <v>#NAME?</v>
      </c>
      <c r="Q29">
        <v>3.0720000000000001</v>
      </c>
    </row>
    <row r="30" spans="2:17" x14ac:dyDescent="0.25">
      <c r="B30" t="s">
        <v>24</v>
      </c>
      <c r="C30" t="s">
        <v>1</v>
      </c>
      <c r="D30" t="s">
        <v>522</v>
      </c>
      <c r="E30" t="e">
        <f ca="1">_xll.RtGet("IDN",D30,"BID")</f>
        <v>#NAME?</v>
      </c>
      <c r="F30" t="e">
        <f ca="1">_xll.RtGet("IDN",D30,"ASK")</f>
        <v>#NAME?</v>
      </c>
      <c r="G30" t="e">
        <f t="shared" ca="1" si="0"/>
        <v>#NAME?</v>
      </c>
      <c r="H30">
        <v>1</v>
      </c>
      <c r="I30">
        <v>1</v>
      </c>
      <c r="J30">
        <v>1</v>
      </c>
      <c r="K30">
        <v>1</v>
      </c>
      <c r="L30" t="s">
        <v>66</v>
      </c>
      <c r="M30" t="str">
        <f t="shared" si="1"/>
        <v>EUR</v>
      </c>
      <c r="N30" s="12">
        <v>0</v>
      </c>
      <c r="P30" s="16" t="e">
        <f ca="1">_xll.RHistory(D30,".Timestamp;.Close","START:01-Mar-1995 NBROWS:1 INTERVAL:1D",,"SORT:ASC TSREPEAT:NO")</f>
        <v>#NAME?</v>
      </c>
      <c r="Q30">
        <v>3.1709999999999998</v>
      </c>
    </row>
    <row r="31" spans="2:17" x14ac:dyDescent="0.25">
      <c r="B31" t="s">
        <v>25</v>
      </c>
      <c r="C31" t="s">
        <v>1</v>
      </c>
      <c r="D31" t="s">
        <v>523</v>
      </c>
      <c r="E31" t="e">
        <f ca="1">_xll.RtGet("IDN",D31,"BID")</f>
        <v>#NAME?</v>
      </c>
      <c r="F31" t="e">
        <f ca="1">_xll.RtGet("IDN",D31,"ASK")</f>
        <v>#NAME?</v>
      </c>
      <c r="G31" t="e">
        <f t="shared" ca="1" si="0"/>
        <v>#NAME?</v>
      </c>
      <c r="H31">
        <v>1</v>
      </c>
      <c r="I31">
        <v>1</v>
      </c>
      <c r="J31">
        <v>1</v>
      </c>
      <c r="K31">
        <v>1</v>
      </c>
      <c r="L31" t="s">
        <v>66</v>
      </c>
      <c r="M31" t="str">
        <f>B$2</f>
        <v>EUR</v>
      </c>
      <c r="N31" s="12">
        <v>0</v>
      </c>
      <c r="P31" s="16" t="e">
        <f ca="1">_xll.RHistory(D31,".Timestamp;.Close","START:01-Mar-1995 NBROWS:1 INTERVAL:1D",,"SORT:ASC TSREPEAT:NO")</f>
        <v>#NAME?</v>
      </c>
      <c r="Q31">
        <v>3.2559999999999998</v>
      </c>
    </row>
    <row r="32" spans="2:17" x14ac:dyDescent="0.25">
      <c r="B32" t="s">
        <v>28</v>
      </c>
      <c r="C32" t="s">
        <v>1</v>
      </c>
      <c r="D32" t="s">
        <v>524</v>
      </c>
      <c r="E32" t="e">
        <f ca="1">_xll.RtGet("IDN",D32,"BID")</f>
        <v>#NAME?</v>
      </c>
      <c r="F32" t="e">
        <f ca="1">_xll.RtGet("IDN",D32,"ASK")</f>
        <v>#NAME?</v>
      </c>
      <c r="G32" t="e">
        <f t="shared" ref="G32:G34" ca="1" si="2">AVERAGE(E32:F32)</f>
        <v>#NAME?</v>
      </c>
      <c r="H32">
        <v>1</v>
      </c>
      <c r="I32">
        <v>1</v>
      </c>
      <c r="J32">
        <v>1</v>
      </c>
      <c r="K32">
        <v>1</v>
      </c>
      <c r="L32" t="s">
        <v>66</v>
      </c>
      <c r="M32" t="str">
        <f t="shared" ref="M32:M33" si="3">B$2</f>
        <v>EUR</v>
      </c>
      <c r="N32" s="12">
        <v>0</v>
      </c>
      <c r="P32" s="16" t="e">
        <f ca="1">_xll.RHistory(D32,".Timestamp;.Close","START:01-Mar-1995 NBROWS:1 INTERVAL:1D",,"SORT:ASC TSREPEAT:NO")</f>
        <v>#NAME?</v>
      </c>
      <c r="Q32">
        <v>4.5460000000000003</v>
      </c>
    </row>
    <row r="33" spans="2:20" x14ac:dyDescent="0.25">
      <c r="B33" t="s">
        <v>29</v>
      </c>
      <c r="C33" t="s">
        <v>1</v>
      </c>
      <c r="D33" t="s">
        <v>525</v>
      </c>
      <c r="E33" t="e">
        <f ca="1">_xll.RtGet("IDN",D33,"BID")</f>
        <v>#NAME?</v>
      </c>
      <c r="F33" t="e">
        <f ca="1">_xll.RtGet("IDN",D33,"ASK")</f>
        <v>#NAME?</v>
      </c>
      <c r="G33" t="e">
        <f t="shared" ca="1" si="2"/>
        <v>#NAME?</v>
      </c>
      <c r="H33">
        <v>1</v>
      </c>
      <c r="I33">
        <v>1</v>
      </c>
      <c r="J33">
        <v>1</v>
      </c>
      <c r="K33">
        <v>1</v>
      </c>
      <c r="L33" t="s">
        <v>66</v>
      </c>
      <c r="M33" t="str">
        <f t="shared" si="3"/>
        <v>EUR</v>
      </c>
      <c r="N33" s="12">
        <v>0</v>
      </c>
      <c r="P33" s="16" t="e">
        <f ca="1">_xll.RHistory(D33,".Timestamp;.Close","START:01-Mar-1995 NBROWS:1 INTERVAL:1D",,"SORT:ASC TSREPEAT:NO")</f>
        <v>#NAME?</v>
      </c>
      <c r="Q33">
        <v>1.331</v>
      </c>
    </row>
    <row r="34" spans="2:20" x14ac:dyDescent="0.25">
      <c r="B34" t="s">
        <v>30</v>
      </c>
      <c r="C34" t="s">
        <v>1</v>
      </c>
      <c r="D34" t="s">
        <v>526</v>
      </c>
      <c r="E34" t="e">
        <f ca="1">_xll.RtGet("IDN",D34,"BID")</f>
        <v>#NAME?</v>
      </c>
      <c r="F34" t="e">
        <f ca="1">_xll.RtGet("IDN",D34,"ASK")</f>
        <v>#NAME?</v>
      </c>
      <c r="G34" t="e">
        <f t="shared" ca="1" si="2"/>
        <v>#NAME?</v>
      </c>
      <c r="H34">
        <v>1</v>
      </c>
      <c r="I34">
        <v>1</v>
      </c>
      <c r="J34">
        <v>1</v>
      </c>
      <c r="K34">
        <v>1</v>
      </c>
      <c r="L34" t="s">
        <v>66</v>
      </c>
      <c r="M34" t="str">
        <f>B$2</f>
        <v>EUR</v>
      </c>
      <c r="N34" s="12">
        <v>0</v>
      </c>
      <c r="P34" s="16" t="e">
        <f ca="1">_xll.RHistory(D34,".Timestamp;.Close","START:01-Mar-1995 NBROWS:1 INTERVAL:1D",,"SORT:ASC TSREPEAT:NO")</f>
        <v>#NAME?</v>
      </c>
      <c r="Q34">
        <v>4.5389999999999997</v>
      </c>
    </row>
    <row r="35" spans="2:20" x14ac:dyDescent="0.25">
      <c r="B35" t="s">
        <v>74</v>
      </c>
      <c r="C35" t="s">
        <v>2</v>
      </c>
      <c r="D35" t="s">
        <v>236</v>
      </c>
      <c r="G35" t="e">
        <f ca="1">_xll.RtGet("IDN",D35,"PRIMACT_1")</f>
        <v>#NAME?</v>
      </c>
      <c r="H35">
        <v>1</v>
      </c>
      <c r="I35">
        <v>1</v>
      </c>
      <c r="J35">
        <v>1</v>
      </c>
      <c r="K35">
        <v>1</v>
      </c>
      <c r="L35" t="s">
        <v>66</v>
      </c>
      <c r="M35" t="str">
        <f>B$2</f>
        <v>EUR</v>
      </c>
      <c r="N35" s="12">
        <v>0</v>
      </c>
      <c r="P35" s="16" t="e">
        <f ca="1">_xll.RHistory(D35,".Timestamp;.Close","START:01-Mar-1995 NBROWS:1 INTERVAL:1D",,"SORT:ASC TSREPEAT:NO")</f>
        <v>#NAME?</v>
      </c>
      <c r="Q35">
        <v>3.2</v>
      </c>
    </row>
    <row r="36" spans="2:20" x14ac:dyDescent="0.25">
      <c r="B36" t="s">
        <v>69</v>
      </c>
      <c r="C36" t="s">
        <v>2</v>
      </c>
      <c r="D36" t="s">
        <v>231</v>
      </c>
      <c r="G36" t="e">
        <f ca="1">_xll.RtGet("IDN",D36,"PRIMACT_1")</f>
        <v>#NAME?</v>
      </c>
      <c r="H36">
        <v>1</v>
      </c>
      <c r="I36">
        <v>1</v>
      </c>
      <c r="J36">
        <v>1</v>
      </c>
      <c r="K36">
        <v>1</v>
      </c>
      <c r="L36" t="s">
        <v>66</v>
      </c>
      <c r="M36" t="str">
        <f t="shared" ref="M36:M40" si="4">B$2</f>
        <v>EUR</v>
      </c>
      <c r="N36" s="12">
        <v>0</v>
      </c>
      <c r="P36" s="16" t="e">
        <f ca="1">_xll.RHistory(D36,".Timestamp;.Close","START:01-Mar-1995 NBROWS:1 INTERVAL:1D",,"SORT:ASC TSREPEAT:NO")</f>
        <v>#NAME?</v>
      </c>
      <c r="Q36">
        <v>3.2509999999999999</v>
      </c>
    </row>
    <row r="37" spans="2:20" x14ac:dyDescent="0.25">
      <c r="B37" t="s">
        <v>5</v>
      </c>
      <c r="C37" t="s">
        <v>2</v>
      </c>
      <c r="D37" t="s">
        <v>232</v>
      </c>
      <c r="G37" t="e">
        <f ca="1">_xll.RtGet("IDN",D37,"PRIMACT_1")</f>
        <v>#NAME?</v>
      </c>
      <c r="H37">
        <v>1</v>
      </c>
      <c r="I37">
        <v>1</v>
      </c>
      <c r="J37">
        <v>1</v>
      </c>
      <c r="K37">
        <v>1</v>
      </c>
      <c r="L37" t="s">
        <v>66</v>
      </c>
      <c r="M37" t="str">
        <f t="shared" si="4"/>
        <v>EUR</v>
      </c>
      <c r="N37" s="12">
        <v>0</v>
      </c>
      <c r="P37" s="16" t="e">
        <f ca="1">_xll.RHistory(D37,".Timestamp;.Close","START:01-Mar-1995 NBROWS:1 INTERVAL:1D",,"SORT:ASC TSREPEAT:NO")</f>
        <v>#NAME?</v>
      </c>
      <c r="Q37">
        <v>5.0007000000000001</v>
      </c>
    </row>
    <row r="38" spans="2:20" x14ac:dyDescent="0.25">
      <c r="B38" t="s">
        <v>7</v>
      </c>
      <c r="C38" t="s">
        <v>2</v>
      </c>
      <c r="D38" t="s">
        <v>233</v>
      </c>
      <c r="G38" t="e">
        <f ca="1">_xll.RtGet("IDN",D38,"PRIMACT_1")</f>
        <v>#NAME?</v>
      </c>
      <c r="H38">
        <v>1</v>
      </c>
      <c r="I38">
        <v>1</v>
      </c>
      <c r="J38">
        <v>1</v>
      </c>
      <c r="K38">
        <v>1</v>
      </c>
      <c r="L38" t="s">
        <v>66</v>
      </c>
      <c r="M38" t="str">
        <f t="shared" si="4"/>
        <v>EUR</v>
      </c>
      <c r="N38" s="12">
        <v>0</v>
      </c>
      <c r="P38" s="16" t="e">
        <f ca="1">_xll.RHistory(D38,".Timestamp;.Close","START:01-Mar-1995 NBROWS:1 INTERVAL:1D",,"SORT:ASC TSREPEAT:NO")</f>
        <v>#NAME?</v>
      </c>
      <c r="Q38">
        <v>5.1016700000000004</v>
      </c>
    </row>
    <row r="39" spans="2:20" x14ac:dyDescent="0.25">
      <c r="B39" t="s">
        <v>10</v>
      </c>
      <c r="C39" t="s">
        <v>2</v>
      </c>
      <c r="D39" t="s">
        <v>234</v>
      </c>
      <c r="G39" t="e">
        <f ca="1">_xll.RtGet("IDN",D39,"PRIMACT_1")</f>
        <v>#NAME?</v>
      </c>
      <c r="H39">
        <v>1</v>
      </c>
      <c r="I39">
        <v>1</v>
      </c>
      <c r="J39">
        <v>1</v>
      </c>
      <c r="K39">
        <v>1</v>
      </c>
      <c r="L39" t="s">
        <v>66</v>
      </c>
      <c r="M39" t="str">
        <f t="shared" si="4"/>
        <v>EUR</v>
      </c>
      <c r="N39" s="12">
        <v>0</v>
      </c>
      <c r="P39" s="16" t="e">
        <f ca="1">_xll.RHistory(D39,".Timestamp;.Close","START:01-Mar-1995 NBROWS:1 INTERVAL:1D",,"SORT:ASC TSREPEAT:NO")</f>
        <v>#NAME?</v>
      </c>
      <c r="Q39">
        <v>5.2957999999999998</v>
      </c>
    </row>
    <row r="40" spans="2:20" x14ac:dyDescent="0.25">
      <c r="B40" t="s">
        <v>16</v>
      </c>
      <c r="C40" t="s">
        <v>2</v>
      </c>
      <c r="D40" t="s">
        <v>235</v>
      </c>
      <c r="G40" t="e">
        <f ca="1">_xll.RtGet("IDN",D40,"PRIMACT_1")</f>
        <v>#NAME?</v>
      </c>
      <c r="H40">
        <v>1</v>
      </c>
      <c r="I40">
        <v>1</v>
      </c>
      <c r="J40">
        <v>1</v>
      </c>
      <c r="K40">
        <v>1</v>
      </c>
      <c r="L40" t="s">
        <v>66</v>
      </c>
      <c r="M40" t="str">
        <f t="shared" si="4"/>
        <v>EUR</v>
      </c>
      <c r="N40" s="12">
        <v>0</v>
      </c>
      <c r="P40" s="16" t="e">
        <f ca="1">_xll.RHistory(D40,".Timestamp;.Close","START:01-Mar-1995 NBROWS:1 INTERVAL:1D",,"SORT:ASC TSREPEAT:NO")</f>
        <v>#NAME?</v>
      </c>
      <c r="Q40">
        <v>5.7346000000000004</v>
      </c>
    </row>
    <row r="41" spans="2:20" x14ac:dyDescent="0.25">
      <c r="B41" t="s">
        <v>8</v>
      </c>
      <c r="C41" t="s">
        <v>33</v>
      </c>
      <c r="D41" t="s">
        <v>205</v>
      </c>
      <c r="E41" t="e">
        <f ca="1">_xll.RtGet("IDN",D41,"BID")</f>
        <v>#NAME?</v>
      </c>
      <c r="F41" t="e">
        <f ca="1">_xll.RtGet("IDN",D41,"ASK")</f>
        <v>#NAME?</v>
      </c>
      <c r="G41" t="e">
        <f t="shared" ref="G41" ca="1" si="5">AVERAGE(E41:F41)</f>
        <v>#NAME?</v>
      </c>
      <c r="H41">
        <v>1</v>
      </c>
      <c r="I41">
        <v>1</v>
      </c>
      <c r="J41">
        <v>1</v>
      </c>
      <c r="K41">
        <v>1</v>
      </c>
      <c r="L41" t="s">
        <v>66</v>
      </c>
      <c r="M41" t="str">
        <f>B$2</f>
        <v>EUR</v>
      </c>
      <c r="N41" s="12" t="s">
        <v>7</v>
      </c>
      <c r="P41" s="16" t="e">
        <f ca="1">_xll.RHistory(D41,".Timestamp;.Close","START:01-Mar-1995 NBROWS:1 INTERVAL:1D",,"SORT:ASC TSREPEAT:NO")</f>
        <v>#NAME?</v>
      </c>
      <c r="Q41">
        <v>6.39</v>
      </c>
      <c r="S41" t="e">
        <f ca="1">_xll.RtGet("IDN",D41,"GV3_TEXT")</f>
        <v>#NAME?</v>
      </c>
      <c r="T41" s="16" t="e">
        <f ca="1">DATE(RIGHT(S41,2)+100,MID(S41,3,2)+LEFT(N41,1),LEFT(S41,2))</f>
        <v>#NAME?</v>
      </c>
    </row>
    <row r="42" spans="2:20" x14ac:dyDescent="0.25">
      <c r="B42" t="s">
        <v>9</v>
      </c>
      <c r="C42" t="s">
        <v>33</v>
      </c>
      <c r="D42" t="s">
        <v>206</v>
      </c>
      <c r="E42" t="e">
        <f ca="1">_xll.RtGet("IDN",D42,"BID")</f>
        <v>#NAME?</v>
      </c>
      <c r="F42" t="e">
        <f ca="1">_xll.RtGet("IDN",D42,"ASK")</f>
        <v>#NAME?</v>
      </c>
      <c r="G42" t="e">
        <f t="shared" ref="G42:G66" ca="1" si="6">AVERAGE(E42:F42)</f>
        <v>#NAME?</v>
      </c>
      <c r="H42">
        <v>1</v>
      </c>
      <c r="I42">
        <v>1</v>
      </c>
      <c r="J42">
        <v>1</v>
      </c>
      <c r="K42">
        <v>1</v>
      </c>
      <c r="L42" t="s">
        <v>66</v>
      </c>
      <c r="M42" t="str">
        <f t="shared" ref="M42:M66" si="7">B$2</f>
        <v>EUR</v>
      </c>
      <c r="N42" s="12" t="s">
        <v>7</v>
      </c>
      <c r="P42" s="16" t="e">
        <f ca="1">_xll.RHistory(D42,".Timestamp;.Close","START:01-Mar-1995 NBROWS:1 INTERVAL:1D",,"SORT:ASC TSREPEAT:NO")</f>
        <v>#NAME?</v>
      </c>
      <c r="Q42">
        <v>6.51</v>
      </c>
      <c r="S42" t="e">
        <f ca="1">_xll.RtGet("IDN",D42,"GV3_TEXT")</f>
        <v>#NAME?</v>
      </c>
      <c r="T42" s="16" t="e">
        <f t="shared" ref="T42:T66" ca="1" si="8">DATE(RIGHT(S42,2)+100,MID(S42,3,2)+LEFT(N42,1),LEFT(S42,2))</f>
        <v>#NAME?</v>
      </c>
    </row>
    <row r="43" spans="2:20" x14ac:dyDescent="0.25">
      <c r="B43" t="s">
        <v>10</v>
      </c>
      <c r="C43" t="s">
        <v>33</v>
      </c>
      <c r="D43" t="s">
        <v>207</v>
      </c>
      <c r="E43" t="e">
        <f ca="1">_xll.RtGet("IDN",D43,"BID")</f>
        <v>#NAME?</v>
      </c>
      <c r="F43" t="e">
        <f ca="1">_xll.RtGet("IDN",D43,"ASK")</f>
        <v>#NAME?</v>
      </c>
      <c r="G43" t="e">
        <f t="shared" ca="1" si="6"/>
        <v>#NAME?</v>
      </c>
      <c r="H43">
        <v>1</v>
      </c>
      <c r="I43">
        <v>1</v>
      </c>
      <c r="J43">
        <v>1</v>
      </c>
      <c r="K43">
        <v>1</v>
      </c>
      <c r="L43" t="s">
        <v>66</v>
      </c>
      <c r="M43" t="str">
        <f t="shared" si="7"/>
        <v>EUR</v>
      </c>
      <c r="N43" s="12" t="s">
        <v>7</v>
      </c>
      <c r="P43" s="16" t="e">
        <f ca="1">_xll.RHistory(D43,".Timestamp;.Close","START:01-Mar-1995 NBROWS:1 INTERVAL:1D",,"SORT:ASC TSREPEAT:NO")</f>
        <v>#NAME?</v>
      </c>
      <c r="Q43">
        <v>6.65</v>
      </c>
      <c r="S43" t="e">
        <f ca="1">_xll.RtGet("IDN",D43,"GV3_TEXT")</f>
        <v>#NAME?</v>
      </c>
      <c r="T43" s="16" t="e">
        <f t="shared" ca="1" si="8"/>
        <v>#NAME?</v>
      </c>
    </row>
    <row r="44" spans="2:20" x14ac:dyDescent="0.25">
      <c r="B44" t="s">
        <v>11</v>
      </c>
      <c r="C44" t="s">
        <v>33</v>
      </c>
      <c r="D44" t="s">
        <v>208</v>
      </c>
      <c r="E44" t="e">
        <f ca="1">_xll.RtGet("IDN",D44,"BID")</f>
        <v>#NAME?</v>
      </c>
      <c r="F44" t="e">
        <f ca="1">_xll.RtGet("IDN",D44,"ASK")</f>
        <v>#NAME?</v>
      </c>
      <c r="G44" t="e">
        <f t="shared" ca="1" si="6"/>
        <v>#NAME?</v>
      </c>
      <c r="H44">
        <v>1</v>
      </c>
      <c r="I44">
        <v>1</v>
      </c>
      <c r="J44">
        <v>1</v>
      </c>
      <c r="K44">
        <v>1</v>
      </c>
      <c r="L44" t="s">
        <v>66</v>
      </c>
      <c r="M44" t="str">
        <f t="shared" si="7"/>
        <v>EUR</v>
      </c>
      <c r="N44" s="12" t="s">
        <v>7</v>
      </c>
      <c r="P44" s="16" t="e">
        <f ca="1">_xll.RHistory(D44,".Timestamp;.Close","START:01-Mar-1995 NBROWS:1 INTERVAL:1D",,"SORT:ASC TSREPEAT:NO")</f>
        <v>#NAME?</v>
      </c>
      <c r="Q44">
        <v>6.75</v>
      </c>
      <c r="S44" t="e">
        <f ca="1">_xll.RtGet("IDN",D44,"GV3_TEXT")</f>
        <v>#NAME?</v>
      </c>
      <c r="T44" s="16" t="e">
        <f t="shared" ca="1" si="8"/>
        <v>#NAME?</v>
      </c>
    </row>
    <row r="45" spans="2:20" x14ac:dyDescent="0.25">
      <c r="B45" t="s">
        <v>12</v>
      </c>
      <c r="C45" t="s">
        <v>33</v>
      </c>
      <c r="D45" t="s">
        <v>209</v>
      </c>
      <c r="E45" t="e">
        <f ca="1">_xll.RtGet("IDN",D45,"BID")</f>
        <v>#NAME?</v>
      </c>
      <c r="F45" t="e">
        <f ca="1">_xll.RtGet("IDN",D45,"ASK")</f>
        <v>#NAME?</v>
      </c>
      <c r="G45" t="e">
        <f t="shared" ca="1" si="6"/>
        <v>#NAME?</v>
      </c>
      <c r="H45">
        <v>1</v>
      </c>
      <c r="I45">
        <v>1</v>
      </c>
      <c r="J45">
        <v>1</v>
      </c>
      <c r="K45">
        <v>1</v>
      </c>
      <c r="L45" t="s">
        <v>66</v>
      </c>
      <c r="M45" t="str">
        <f t="shared" si="7"/>
        <v>EUR</v>
      </c>
      <c r="N45" s="12" t="s">
        <v>7</v>
      </c>
      <c r="P45" s="16" t="e">
        <f ca="1">_xll.RHistory(D45,".Timestamp;.Close","START:01-Mar-1995 NBROWS:1 INTERVAL:1D",,"SORT:ASC TSREPEAT:NO")</f>
        <v>#NAME?</v>
      </c>
      <c r="Q45">
        <v>6.87</v>
      </c>
      <c r="S45" t="e">
        <f ca="1">_xll.RtGet("IDN",D45,"GV3_TEXT")</f>
        <v>#NAME?</v>
      </c>
      <c r="T45" s="16" t="e">
        <f t="shared" ca="1" si="8"/>
        <v>#NAME?</v>
      </c>
    </row>
    <row r="46" spans="2:20" x14ac:dyDescent="0.25">
      <c r="B46" t="s">
        <v>13</v>
      </c>
      <c r="C46" t="s">
        <v>33</v>
      </c>
      <c r="D46" t="s">
        <v>210</v>
      </c>
      <c r="E46" t="e">
        <f ca="1">_xll.RtGet("IDN",D46,"BID")</f>
        <v>#NAME?</v>
      </c>
      <c r="F46" t="e">
        <f ca="1">_xll.RtGet("IDN",D46,"ASK")</f>
        <v>#NAME?</v>
      </c>
      <c r="G46" t="e">
        <f t="shared" ca="1" si="6"/>
        <v>#NAME?</v>
      </c>
      <c r="H46">
        <v>1</v>
      </c>
      <c r="I46">
        <v>1</v>
      </c>
      <c r="J46">
        <v>1</v>
      </c>
      <c r="K46">
        <v>1</v>
      </c>
      <c r="L46" t="s">
        <v>66</v>
      </c>
      <c r="M46" t="str">
        <f t="shared" si="7"/>
        <v>EUR</v>
      </c>
      <c r="N46" s="12" t="s">
        <v>7</v>
      </c>
      <c r="P46" s="16" t="e">
        <f ca="1">_xll.RHistory(D46,".Timestamp;.Close","START:01-Mar-1995 NBROWS:1 INTERVAL:1D",,"SORT:ASC TSREPEAT:NO")</f>
        <v>#NAME?</v>
      </c>
      <c r="Q46">
        <v>7.01</v>
      </c>
      <c r="S46" t="e">
        <f ca="1">_xll.RtGet("IDN",D46,"GV3_TEXT")</f>
        <v>#NAME?</v>
      </c>
      <c r="T46" s="16" t="e">
        <f t="shared" ca="1" si="8"/>
        <v>#NAME?</v>
      </c>
    </row>
    <row r="47" spans="2:20" x14ac:dyDescent="0.25">
      <c r="B47" t="s">
        <v>14</v>
      </c>
      <c r="C47" t="s">
        <v>33</v>
      </c>
      <c r="D47" t="s">
        <v>211</v>
      </c>
      <c r="E47" t="e">
        <f ca="1">_xll.RtGet("IDN",D47,"BID")</f>
        <v>#NAME?</v>
      </c>
      <c r="F47" t="e">
        <f ca="1">_xll.RtGet("IDN",D47,"ASK")</f>
        <v>#NAME?</v>
      </c>
      <c r="G47" t="e">
        <f t="shared" ca="1" si="6"/>
        <v>#NAME?</v>
      </c>
      <c r="H47">
        <v>1</v>
      </c>
      <c r="I47">
        <v>1</v>
      </c>
      <c r="J47">
        <v>1</v>
      </c>
      <c r="K47">
        <v>1</v>
      </c>
      <c r="L47" t="s">
        <v>66</v>
      </c>
      <c r="M47" t="str">
        <f t="shared" si="7"/>
        <v>EUR</v>
      </c>
      <c r="N47" s="12" t="s">
        <v>7</v>
      </c>
      <c r="P47" s="16" t="e">
        <f ca="1">_xll.RHistory(D47,".Timestamp;.Close","START:01-Mar-1995 NBROWS:1 INTERVAL:1D",,"SORT:ASC TSREPEAT:NO")</f>
        <v>#NAME?</v>
      </c>
      <c r="Q47">
        <v>7.13</v>
      </c>
      <c r="S47" t="e">
        <f ca="1">_xll.RtGet("IDN",D47,"GV3_TEXT")</f>
        <v>#NAME?</v>
      </c>
      <c r="T47" s="16" t="e">
        <f t="shared" ca="1" si="8"/>
        <v>#NAME?</v>
      </c>
    </row>
    <row r="48" spans="2:20" x14ac:dyDescent="0.25">
      <c r="B48" t="s">
        <v>15</v>
      </c>
      <c r="C48" t="s">
        <v>33</v>
      </c>
      <c r="D48" t="s">
        <v>212</v>
      </c>
      <c r="E48" t="e">
        <f ca="1">_xll.RtGet("IDN",D48,"BID")</f>
        <v>#NAME?</v>
      </c>
      <c r="F48" t="e">
        <f ca="1">_xll.RtGet("IDN",D48,"ASK")</f>
        <v>#NAME?</v>
      </c>
      <c r="G48" t="e">
        <f t="shared" ca="1" si="6"/>
        <v>#NAME?</v>
      </c>
      <c r="H48">
        <v>1</v>
      </c>
      <c r="I48">
        <v>1</v>
      </c>
      <c r="J48">
        <v>1</v>
      </c>
      <c r="K48">
        <v>1</v>
      </c>
      <c r="L48" t="s">
        <v>66</v>
      </c>
      <c r="M48" t="str">
        <f t="shared" si="7"/>
        <v>EUR</v>
      </c>
      <c r="N48" s="12" t="s">
        <v>7</v>
      </c>
      <c r="P48" s="16" t="e">
        <f ca="1">_xll.RHistory(D48,".Timestamp;.Close","START:01-Mar-1995 NBROWS:1 INTERVAL:1D",,"SORT:ASC TSREPEAT:NO")</f>
        <v>#NAME?</v>
      </c>
      <c r="Q48">
        <v>7.25</v>
      </c>
      <c r="S48" t="e">
        <f ca="1">_xll.RtGet("IDN",D48,"GV3_TEXT")</f>
        <v>#NAME?</v>
      </c>
      <c r="T48" s="16" t="e">
        <f t="shared" ca="1" si="8"/>
        <v>#NAME?</v>
      </c>
    </row>
    <row r="49" spans="2:20" x14ac:dyDescent="0.25">
      <c r="B49" t="s">
        <v>16</v>
      </c>
      <c r="C49" t="s">
        <v>33</v>
      </c>
      <c r="D49" t="s">
        <v>213</v>
      </c>
      <c r="E49" t="e">
        <f ca="1">_xll.RtGet("IDN",D49,"BID")</f>
        <v>#NAME?</v>
      </c>
      <c r="F49" t="e">
        <f ca="1">_xll.RtGet("IDN",D49,"ASK")</f>
        <v>#NAME?</v>
      </c>
      <c r="G49" t="e">
        <f t="shared" ca="1" si="6"/>
        <v>#NAME?</v>
      </c>
      <c r="H49">
        <v>1</v>
      </c>
      <c r="I49">
        <v>1</v>
      </c>
      <c r="J49">
        <v>1</v>
      </c>
      <c r="K49">
        <v>1</v>
      </c>
      <c r="L49" t="s">
        <v>66</v>
      </c>
      <c r="M49" t="str">
        <f t="shared" si="7"/>
        <v>EUR</v>
      </c>
      <c r="N49" s="12" t="s">
        <v>7</v>
      </c>
      <c r="P49" s="16" t="e">
        <f ca="1">_xll.RHistory(D49,".Timestamp;.Close","START:01-Mar-1995 NBROWS:1 INTERVAL:1D",,"SORT:ASC TSREPEAT:NO")</f>
        <v>#NAME?</v>
      </c>
      <c r="Q49">
        <v>7.37</v>
      </c>
      <c r="S49" t="e">
        <f ca="1">_xll.RtGet("IDN",D49,"GV3_TEXT")</f>
        <v>#NAME?</v>
      </c>
      <c r="T49" s="16" t="e">
        <f t="shared" ca="1" si="8"/>
        <v>#NAME?</v>
      </c>
    </row>
    <row r="50" spans="2:20" x14ac:dyDescent="0.25">
      <c r="B50" t="s">
        <v>380</v>
      </c>
      <c r="C50" t="s">
        <v>33</v>
      </c>
      <c r="D50" t="s">
        <v>214</v>
      </c>
      <c r="E50" t="e">
        <f ca="1">_xll.RtGet("IDN",D50,"BID")</f>
        <v>#NAME?</v>
      </c>
      <c r="F50" t="e">
        <f ca="1">_xll.RtGet("IDN",D50,"ASK")</f>
        <v>#NAME?</v>
      </c>
      <c r="G50" t="e">
        <f t="shared" ca="1" si="6"/>
        <v>#NAME?</v>
      </c>
      <c r="H50">
        <v>1</v>
      </c>
      <c r="I50">
        <v>1</v>
      </c>
      <c r="J50">
        <v>1</v>
      </c>
      <c r="K50">
        <v>1</v>
      </c>
      <c r="L50" t="s">
        <v>66</v>
      </c>
      <c r="M50" t="str">
        <f t="shared" si="7"/>
        <v>EUR</v>
      </c>
      <c r="N50" s="12" t="s">
        <v>7</v>
      </c>
      <c r="P50" s="16" t="e">
        <f ca="1">_xll.RHistory(D50,".Timestamp;.Close","START:01-Mar-1995 NBROWS:1 INTERVAL:1D",,"SORT:ASC TSREPEAT:NO")</f>
        <v>#NAME?</v>
      </c>
      <c r="Q50">
        <v>2.98</v>
      </c>
      <c r="S50" t="e">
        <f ca="1">_xll.RtGet("IDN",D50,"GV3_TEXT")</f>
        <v>#NAME?</v>
      </c>
      <c r="T50" s="16" t="e">
        <f t="shared" ca="1" si="8"/>
        <v>#NAME?</v>
      </c>
    </row>
    <row r="51" spans="2:20" x14ac:dyDescent="0.25">
      <c r="B51" t="s">
        <v>137</v>
      </c>
      <c r="C51" t="s">
        <v>33</v>
      </c>
      <c r="D51" t="s">
        <v>215</v>
      </c>
      <c r="E51" t="e">
        <f ca="1">_xll.RtGet("IDN",D51,"BID")</f>
        <v>#NAME?</v>
      </c>
      <c r="F51" t="e">
        <f ca="1">_xll.RtGet("IDN",D51,"ASK")</f>
        <v>#NAME?</v>
      </c>
      <c r="G51" t="e">
        <f t="shared" ca="1" si="6"/>
        <v>#NAME?</v>
      </c>
      <c r="H51">
        <v>1</v>
      </c>
      <c r="I51">
        <v>1</v>
      </c>
      <c r="J51">
        <v>1</v>
      </c>
      <c r="K51">
        <v>1</v>
      </c>
      <c r="L51" t="s">
        <v>66</v>
      </c>
      <c r="M51" t="str">
        <f t="shared" si="7"/>
        <v>EUR</v>
      </c>
      <c r="N51" s="12" t="s">
        <v>7</v>
      </c>
      <c r="P51" s="16" t="e">
        <f ca="1">_xll.RHistory(D51,".Timestamp;.Close","START:01-Mar-1995 NBROWS:1 INTERVAL:1D",,"SORT:ASC TSREPEAT:NO")</f>
        <v>#NAME?</v>
      </c>
      <c r="Q51">
        <v>0.68700000000000006</v>
      </c>
      <c r="S51" t="e">
        <f ca="1">_xll.RtGet("IDN",D51,"GV3_TEXT")</f>
        <v>#NAME?</v>
      </c>
      <c r="T51" s="16" t="e">
        <f t="shared" ca="1" si="8"/>
        <v>#NAME?</v>
      </c>
    </row>
    <row r="52" spans="2:20" x14ac:dyDescent="0.25">
      <c r="B52" t="s">
        <v>381</v>
      </c>
      <c r="C52" t="s">
        <v>33</v>
      </c>
      <c r="D52" t="s">
        <v>216</v>
      </c>
      <c r="E52" t="e">
        <f ca="1">_xll.RtGet("IDN",D52,"BID")</f>
        <v>#NAME?</v>
      </c>
      <c r="F52" t="e">
        <f ca="1">_xll.RtGet("IDN",D52,"ASK")</f>
        <v>#NAME?</v>
      </c>
      <c r="G52" t="e">
        <f t="shared" ca="1" si="6"/>
        <v>#NAME?</v>
      </c>
      <c r="H52">
        <v>1</v>
      </c>
      <c r="I52">
        <v>1</v>
      </c>
      <c r="J52">
        <v>1</v>
      </c>
      <c r="K52">
        <v>1</v>
      </c>
      <c r="L52" t="s">
        <v>66</v>
      </c>
      <c r="M52" t="str">
        <f t="shared" si="7"/>
        <v>EUR</v>
      </c>
      <c r="N52" s="12" t="s">
        <v>7</v>
      </c>
      <c r="P52" s="16" t="e">
        <f ca="1">_xll.RHistory(D52,".Timestamp;.Close","START:01-Mar-1995 NBROWS:1 INTERVAL:1D",,"SORT:ASC TSREPEAT:NO")</f>
        <v>#NAME?</v>
      </c>
      <c r="Q52">
        <v>0.41199999999999998</v>
      </c>
      <c r="S52" t="e">
        <f ca="1">_xll.RtGet("IDN",D52,"GV3_TEXT")</f>
        <v>#NAME?</v>
      </c>
      <c r="T52" s="16" t="e">
        <f t="shared" ca="1" si="8"/>
        <v>#NAME?</v>
      </c>
    </row>
    <row r="53" spans="2:20" x14ac:dyDescent="0.25">
      <c r="B53" t="s">
        <v>17</v>
      </c>
      <c r="C53" t="s">
        <v>33</v>
      </c>
      <c r="D53" t="s">
        <v>217</v>
      </c>
      <c r="E53" t="e">
        <f ca="1">_xll.RtGet("IDN",D53,"BID")</f>
        <v>#NAME?</v>
      </c>
      <c r="F53" t="e">
        <f ca="1">_xll.RtGet("IDN",D53,"ASK")</f>
        <v>#NAME?</v>
      </c>
      <c r="G53" t="e">
        <f t="shared" ca="1" si="6"/>
        <v>#NAME?</v>
      </c>
      <c r="H53">
        <v>1</v>
      </c>
      <c r="I53">
        <v>1</v>
      </c>
      <c r="J53">
        <v>1</v>
      </c>
      <c r="K53">
        <v>1</v>
      </c>
      <c r="L53" t="s">
        <v>66</v>
      </c>
      <c r="M53" t="str">
        <f t="shared" si="7"/>
        <v>EUR</v>
      </c>
      <c r="N53" s="12" t="s">
        <v>7</v>
      </c>
      <c r="P53" s="16" t="e">
        <f ca="1">_xll.RHistory(D53,".Timestamp;.Close","START:01-Mar-1995 NBROWS:1 INTERVAL:1D",,"SORT:ASC TSREPEAT:NO")</f>
        <v>#NAME?</v>
      </c>
      <c r="Q53">
        <v>0.83199999999999996</v>
      </c>
      <c r="S53" t="e">
        <f ca="1">_xll.RtGet("IDN",D53,"GV3_TEXT")</f>
        <v>#NAME?</v>
      </c>
      <c r="T53" s="16" t="e">
        <f t="shared" ca="1" si="8"/>
        <v>#NAME?</v>
      </c>
    </row>
    <row r="54" spans="2:20" x14ac:dyDescent="0.25">
      <c r="B54" t="s">
        <v>11</v>
      </c>
      <c r="C54" t="s">
        <v>33</v>
      </c>
      <c r="D54" t="s">
        <v>218</v>
      </c>
      <c r="E54" t="e">
        <f ca="1">_xll.RtGet("IDN",D54,"BID")</f>
        <v>#NAME?</v>
      </c>
      <c r="F54" t="e">
        <f ca="1">_xll.RtGet("IDN",D54,"ASK")</f>
        <v>#NAME?</v>
      </c>
      <c r="G54" t="e">
        <f t="shared" ca="1" si="6"/>
        <v>#NAME?</v>
      </c>
      <c r="H54">
        <v>1</v>
      </c>
      <c r="I54">
        <v>1</v>
      </c>
      <c r="J54">
        <v>1</v>
      </c>
      <c r="K54">
        <v>1</v>
      </c>
      <c r="L54" t="s">
        <v>66</v>
      </c>
      <c r="M54" t="str">
        <f t="shared" si="7"/>
        <v>EUR</v>
      </c>
      <c r="N54" s="12" t="s">
        <v>10</v>
      </c>
      <c r="P54" s="16" t="e">
        <f ca="1">_xll.RHistory(D54,".Timestamp;.Close","START:01-Mar-1995 NBROWS:1 INTERVAL:1D",,"SORT:ASC TSREPEAT:NO")</f>
        <v>#NAME?</v>
      </c>
      <c r="Q54">
        <v>6.67</v>
      </c>
      <c r="S54" t="e">
        <f ca="1">_xll.RtGet("IDN",D54,"GV3_TEXT")</f>
        <v>#NAME?</v>
      </c>
      <c r="T54" s="16" t="e">
        <f t="shared" ca="1" si="8"/>
        <v>#NAME?</v>
      </c>
    </row>
    <row r="55" spans="2:20" x14ac:dyDescent="0.25">
      <c r="B55" t="s">
        <v>12</v>
      </c>
      <c r="C55" t="s">
        <v>33</v>
      </c>
      <c r="D55" t="s">
        <v>219</v>
      </c>
      <c r="E55" t="e">
        <f ca="1">_xll.RtGet("IDN",D55,"BID")</f>
        <v>#NAME?</v>
      </c>
      <c r="F55" t="e">
        <f ca="1">_xll.RtGet("IDN",D55,"ASK")</f>
        <v>#NAME?</v>
      </c>
      <c r="G55" t="e">
        <f t="shared" ca="1" si="6"/>
        <v>#NAME?</v>
      </c>
      <c r="H55">
        <v>1</v>
      </c>
      <c r="I55">
        <v>1</v>
      </c>
      <c r="J55">
        <v>1</v>
      </c>
      <c r="K55">
        <v>1</v>
      </c>
      <c r="L55" t="s">
        <v>66</v>
      </c>
      <c r="M55" t="str">
        <f t="shared" si="7"/>
        <v>EUR</v>
      </c>
      <c r="N55" s="12" t="s">
        <v>10</v>
      </c>
      <c r="P55" s="16" t="e">
        <f ca="1">_xll.RHistory(D55,".Timestamp;.Close","START:01-Mar-1995 NBROWS:1 INTERVAL:1D",,"SORT:ASC TSREPEAT:NO")</f>
        <v>#NAME?</v>
      </c>
      <c r="Q55">
        <v>6.76</v>
      </c>
      <c r="S55" t="e">
        <f ca="1">_xll.RtGet("IDN",D55,"GV3_TEXT")</f>
        <v>#NAME?</v>
      </c>
      <c r="T55" s="16" t="e">
        <f t="shared" ca="1" si="8"/>
        <v>#NAME?</v>
      </c>
    </row>
    <row r="56" spans="2:20" x14ac:dyDescent="0.25">
      <c r="B56" s="26" t="s">
        <v>417</v>
      </c>
      <c r="C56" t="s">
        <v>33</v>
      </c>
      <c r="D56" t="s">
        <v>220</v>
      </c>
      <c r="E56" t="e">
        <f ca="1">_xll.RtGet("IDN",D56,"BID")</f>
        <v>#NAME?</v>
      </c>
      <c r="F56" t="e">
        <f ca="1">_xll.RtGet("IDN",D56,"ASK")</f>
        <v>#NAME?</v>
      </c>
      <c r="G56" t="e">
        <f t="shared" ca="1" si="6"/>
        <v>#NAME?</v>
      </c>
      <c r="H56">
        <v>1</v>
      </c>
      <c r="I56">
        <v>1</v>
      </c>
      <c r="J56">
        <v>1</v>
      </c>
      <c r="K56">
        <v>1</v>
      </c>
      <c r="L56" t="s">
        <v>66</v>
      </c>
      <c r="M56" t="str">
        <f t="shared" si="7"/>
        <v>EUR</v>
      </c>
      <c r="N56" s="12" t="s">
        <v>121</v>
      </c>
      <c r="P56" s="16" t="e">
        <f ca="1">_xll.RHistory(D56,".Timestamp;.Close","START:01-Mar-1995 NBROWS:1 INTERVAL:1D",,"SORT:ASC TSREPEAT:NO")</f>
        <v>#NAME?</v>
      </c>
      <c r="Q56">
        <v>3.19</v>
      </c>
      <c r="S56" t="e">
        <f ca="1">_xll.RtGet("IDN",D56,"GV3_TEXT")</f>
        <v>#NAME?</v>
      </c>
      <c r="T56" s="16" t="e">
        <f t="shared" ca="1" si="8"/>
        <v>#NAME?</v>
      </c>
    </row>
    <row r="57" spans="2:20" x14ac:dyDescent="0.25">
      <c r="B57" t="s">
        <v>13</v>
      </c>
      <c r="C57" t="s">
        <v>33</v>
      </c>
      <c r="D57" t="s">
        <v>221</v>
      </c>
      <c r="E57" t="e">
        <f ca="1">_xll.RtGet("IDN",D57,"BID")</f>
        <v>#NAME?</v>
      </c>
      <c r="F57" t="e">
        <f ca="1">_xll.RtGet("IDN",D57,"ASK")</f>
        <v>#NAME?</v>
      </c>
      <c r="G57" t="e">
        <f t="shared" ca="1" si="6"/>
        <v>#NAME?</v>
      </c>
      <c r="H57">
        <v>1</v>
      </c>
      <c r="I57">
        <v>1</v>
      </c>
      <c r="J57">
        <v>1</v>
      </c>
      <c r="K57">
        <v>1</v>
      </c>
      <c r="L57" t="s">
        <v>66</v>
      </c>
      <c r="M57" t="str">
        <f t="shared" si="7"/>
        <v>EUR</v>
      </c>
      <c r="N57" s="12" t="s">
        <v>10</v>
      </c>
      <c r="P57" s="16" t="e">
        <f ca="1">_xll.RHistory(D57,".Timestamp;.Close","START:01-Mar-1995 NBROWS:1 INTERVAL:1D",,"SORT:ASC TSREPEAT:NO")</f>
        <v>#NAME?</v>
      </c>
      <c r="Q57">
        <v>6.88</v>
      </c>
      <c r="S57" t="e">
        <f ca="1">_xll.RtGet("IDN",D57,"GV3_TEXT")</f>
        <v>#NAME?</v>
      </c>
      <c r="T57" s="16" t="e">
        <f t="shared" ca="1" si="8"/>
        <v>#NAME?</v>
      </c>
    </row>
    <row r="58" spans="2:20" x14ac:dyDescent="0.25">
      <c r="B58" t="s">
        <v>380</v>
      </c>
      <c r="C58" t="s">
        <v>33</v>
      </c>
      <c r="D58" t="s">
        <v>222</v>
      </c>
      <c r="E58" t="e">
        <f ca="1">_xll.RtGet("IDN",D58,"BID")</f>
        <v>#NAME?</v>
      </c>
      <c r="F58" t="e">
        <f ca="1">_xll.RtGet("IDN",D58,"ASK")</f>
        <v>#NAME?</v>
      </c>
      <c r="G58" t="e">
        <f t="shared" ca="1" si="6"/>
        <v>#NAME?</v>
      </c>
      <c r="H58">
        <v>1</v>
      </c>
      <c r="I58">
        <v>1</v>
      </c>
      <c r="J58">
        <v>1</v>
      </c>
      <c r="K58">
        <v>1</v>
      </c>
      <c r="L58" t="s">
        <v>66</v>
      </c>
      <c r="M58" t="str">
        <f t="shared" si="7"/>
        <v>EUR</v>
      </c>
      <c r="N58" s="12" t="s">
        <v>121</v>
      </c>
      <c r="P58" s="16" t="e">
        <f ca="1">_xll.RHistory(D58,".Timestamp;.Close","START:01-Mar-1995 NBROWS:1 INTERVAL:1D",,"SORT:ASC TSREPEAT:NO")</f>
        <v>#NAME?</v>
      </c>
      <c r="Q58">
        <v>3.12</v>
      </c>
      <c r="S58" t="e">
        <f ca="1">_xll.RtGet("IDN",D58,"GV3_TEXT")</f>
        <v>#NAME?</v>
      </c>
      <c r="T58" s="16" t="e">
        <f t="shared" ca="1" si="8"/>
        <v>#NAME?</v>
      </c>
    </row>
    <row r="59" spans="2:20" x14ac:dyDescent="0.25">
      <c r="B59" t="s">
        <v>14</v>
      </c>
      <c r="C59" t="s">
        <v>33</v>
      </c>
      <c r="D59" t="s">
        <v>223</v>
      </c>
      <c r="E59" t="e">
        <f ca="1">_xll.RtGet("IDN",D59,"BID")</f>
        <v>#NAME?</v>
      </c>
      <c r="F59" t="e">
        <f ca="1">_xll.RtGet("IDN",D59,"ASK")</f>
        <v>#NAME?</v>
      </c>
      <c r="G59" t="e">
        <f t="shared" ca="1" si="6"/>
        <v>#NAME?</v>
      </c>
      <c r="H59">
        <v>1</v>
      </c>
      <c r="I59">
        <v>1</v>
      </c>
      <c r="J59">
        <v>1</v>
      </c>
      <c r="K59">
        <v>1</v>
      </c>
      <c r="L59" t="s">
        <v>66</v>
      </c>
      <c r="M59" t="str">
        <f t="shared" si="7"/>
        <v>EUR</v>
      </c>
      <c r="N59" s="12" t="s">
        <v>10</v>
      </c>
      <c r="P59" s="16" t="e">
        <f ca="1">_xll.RHistory(D59,".Timestamp;.Close","START:01-Mar-1995 NBROWS:1 INTERVAL:1D",,"SORT:ASC TSREPEAT:NO")</f>
        <v>#NAME?</v>
      </c>
      <c r="Q59">
        <v>6.99</v>
      </c>
      <c r="S59" t="e">
        <f ca="1">_xll.RtGet("IDN",D59,"GV3_TEXT")</f>
        <v>#NAME?</v>
      </c>
      <c r="T59" s="16" t="e">
        <f t="shared" ca="1" si="8"/>
        <v>#NAME?</v>
      </c>
    </row>
    <row r="60" spans="2:20" x14ac:dyDescent="0.25">
      <c r="B60" t="s">
        <v>15</v>
      </c>
      <c r="C60" t="s">
        <v>33</v>
      </c>
      <c r="D60" t="s">
        <v>224</v>
      </c>
      <c r="E60" t="e">
        <f ca="1">_xll.RtGet("IDN",D60,"BID")</f>
        <v>#NAME?</v>
      </c>
      <c r="F60" t="e">
        <f ca="1">_xll.RtGet("IDN",D60,"ASK")</f>
        <v>#NAME?</v>
      </c>
      <c r="G60" t="e">
        <f t="shared" ca="1" si="6"/>
        <v>#NAME?</v>
      </c>
      <c r="H60">
        <v>1</v>
      </c>
      <c r="I60">
        <v>1</v>
      </c>
      <c r="J60">
        <v>1</v>
      </c>
      <c r="K60">
        <v>1</v>
      </c>
      <c r="L60" t="s">
        <v>66</v>
      </c>
      <c r="M60" t="str">
        <f t="shared" si="7"/>
        <v>EUR</v>
      </c>
      <c r="N60" s="12" t="s">
        <v>10</v>
      </c>
      <c r="P60" s="16" t="e">
        <f ca="1">_xll.RHistory(D60,".Timestamp;.Close","START:01-Mar-1995 NBROWS:1 INTERVAL:1D",,"SORT:ASC TSREPEAT:NO")</f>
        <v>#NAME?</v>
      </c>
      <c r="Q60">
        <v>7.14</v>
      </c>
      <c r="S60" t="e">
        <f ca="1">_xll.RtGet("IDN",D60,"GV3_TEXT")</f>
        <v>#NAME?</v>
      </c>
      <c r="T60" s="16" t="e">
        <f t="shared" ca="1" si="8"/>
        <v>#NAME?</v>
      </c>
    </row>
    <row r="61" spans="2:20" x14ac:dyDescent="0.25">
      <c r="B61" t="s">
        <v>16</v>
      </c>
      <c r="C61" t="s">
        <v>33</v>
      </c>
      <c r="D61" t="s">
        <v>225</v>
      </c>
      <c r="E61" t="e">
        <f ca="1">_xll.RtGet("IDN",D61,"BID")</f>
        <v>#NAME?</v>
      </c>
      <c r="F61" t="e">
        <f ca="1">_xll.RtGet("IDN",D61,"ASK")</f>
        <v>#NAME?</v>
      </c>
      <c r="G61" t="e">
        <f t="shared" ca="1" si="6"/>
        <v>#NAME?</v>
      </c>
      <c r="H61">
        <v>1</v>
      </c>
      <c r="I61">
        <v>1</v>
      </c>
      <c r="J61">
        <v>1</v>
      </c>
      <c r="K61">
        <v>1</v>
      </c>
      <c r="L61" t="s">
        <v>66</v>
      </c>
      <c r="M61" t="str">
        <f t="shared" si="7"/>
        <v>EUR</v>
      </c>
      <c r="N61" s="12" t="s">
        <v>10</v>
      </c>
      <c r="P61" s="16" t="e">
        <f ca="1">_xll.RHistory(D61,".Timestamp;.Close","START:01-Mar-1995 NBROWS:1 INTERVAL:1D",,"SORT:ASC TSREPEAT:NO")</f>
        <v>#NAME?</v>
      </c>
      <c r="Q61">
        <v>7.25</v>
      </c>
      <c r="S61" t="e">
        <f ca="1">_xll.RtGet("IDN",D61,"GV3_TEXT")</f>
        <v>#NAME?</v>
      </c>
      <c r="T61" s="16" t="e">
        <f t="shared" ca="1" si="8"/>
        <v>#NAME?</v>
      </c>
    </row>
    <row r="62" spans="2:20" x14ac:dyDescent="0.25">
      <c r="B62" t="s">
        <v>380</v>
      </c>
      <c r="C62" t="s">
        <v>33</v>
      </c>
      <c r="D62" t="s">
        <v>226</v>
      </c>
      <c r="E62" t="e">
        <f ca="1">_xll.RtGet("IDN",D62,"BID")</f>
        <v>#NAME?</v>
      </c>
      <c r="F62" t="e">
        <f ca="1">_xll.RtGet("IDN",D62,"ASK")</f>
        <v>#NAME?</v>
      </c>
      <c r="G62" t="e">
        <f t="shared" ca="1" si="6"/>
        <v>#NAME?</v>
      </c>
      <c r="H62">
        <v>1</v>
      </c>
      <c r="I62">
        <v>1</v>
      </c>
      <c r="J62">
        <v>1</v>
      </c>
      <c r="K62">
        <v>1</v>
      </c>
      <c r="L62" t="s">
        <v>66</v>
      </c>
      <c r="M62" t="str">
        <f t="shared" si="7"/>
        <v>EUR</v>
      </c>
      <c r="N62" s="12" t="s">
        <v>10</v>
      </c>
      <c r="P62" s="16" t="e">
        <f ca="1">_xll.RHistory(D62,".Timestamp;.Close","START:01-Mar-1995 NBROWS:1 INTERVAL:1D",,"SORT:ASC TSREPEAT:NO")</f>
        <v>#NAME?</v>
      </c>
      <c r="Q62">
        <v>3.11</v>
      </c>
      <c r="S62" t="e">
        <f ca="1">_xll.RtGet("IDN",D62,"GV3_TEXT")</f>
        <v>#NAME?</v>
      </c>
      <c r="T62" s="16" t="e">
        <f t="shared" ca="1" si="8"/>
        <v>#NAME?</v>
      </c>
    </row>
    <row r="63" spans="2:20" x14ac:dyDescent="0.25">
      <c r="B63" t="s">
        <v>137</v>
      </c>
      <c r="C63" t="s">
        <v>33</v>
      </c>
      <c r="D63" t="s">
        <v>227</v>
      </c>
      <c r="E63" t="e">
        <f ca="1">_xll.RtGet("IDN",D63,"BID")</f>
        <v>#NAME?</v>
      </c>
      <c r="F63" t="e">
        <f ca="1">_xll.RtGet("IDN",D63,"ASK")</f>
        <v>#NAME?</v>
      </c>
      <c r="G63" t="e">
        <f t="shared" ca="1" si="6"/>
        <v>#NAME?</v>
      </c>
      <c r="H63">
        <v>1</v>
      </c>
      <c r="I63">
        <v>1</v>
      </c>
      <c r="J63">
        <v>1</v>
      </c>
      <c r="K63">
        <v>1</v>
      </c>
      <c r="L63" t="s">
        <v>66</v>
      </c>
      <c r="M63" t="str">
        <f t="shared" si="7"/>
        <v>EUR</v>
      </c>
      <c r="N63" s="12" t="s">
        <v>10</v>
      </c>
      <c r="P63" s="16" t="e">
        <f ca="1">_xll.RHistory(D63,".Timestamp;.Close","START:01-Mar-1995 NBROWS:1 INTERVAL:1D",,"SORT:ASC TSREPEAT:NO")</f>
        <v>#NAME?</v>
      </c>
      <c r="Q63">
        <v>7.88</v>
      </c>
      <c r="S63" t="e">
        <f ca="1">_xll.RtGet("IDN",D63,"GV3_TEXT")</f>
        <v>#NAME?</v>
      </c>
      <c r="T63" s="16" t="e">
        <f t="shared" ca="1" si="8"/>
        <v>#NAME?</v>
      </c>
    </row>
    <row r="64" spans="2:20" x14ac:dyDescent="0.25">
      <c r="B64" t="s">
        <v>17</v>
      </c>
      <c r="C64" t="s">
        <v>33</v>
      </c>
      <c r="D64" t="s">
        <v>228</v>
      </c>
      <c r="E64" t="e">
        <f ca="1">_xll.RtGet("IDN",D64,"BID")</f>
        <v>#NAME?</v>
      </c>
      <c r="F64" t="e">
        <f ca="1">_xll.RtGet("IDN",D64,"ASK")</f>
        <v>#NAME?</v>
      </c>
      <c r="G64" t="e">
        <f t="shared" ca="1" si="6"/>
        <v>#NAME?</v>
      </c>
      <c r="H64">
        <v>1</v>
      </c>
      <c r="I64">
        <v>1</v>
      </c>
      <c r="J64">
        <v>1</v>
      </c>
      <c r="K64">
        <v>1</v>
      </c>
      <c r="L64" t="s">
        <v>66</v>
      </c>
      <c r="M64" t="str">
        <f t="shared" si="7"/>
        <v>EUR</v>
      </c>
      <c r="N64" s="12" t="s">
        <v>10</v>
      </c>
      <c r="P64" s="16" t="e">
        <f ca="1">_xll.RHistory(D64,".Timestamp;.Close","START:01-Mar-1995 NBROWS:1 INTERVAL:1D",,"SORT:ASC TSREPEAT:NO")</f>
        <v>#NAME?</v>
      </c>
      <c r="Q64">
        <v>8.1999999999999993</v>
      </c>
      <c r="S64" t="e">
        <f ca="1">_xll.RtGet("IDN",D64,"GV3_TEXT")</f>
        <v>#NAME?</v>
      </c>
      <c r="T64" s="16" t="e">
        <f t="shared" ca="1" si="8"/>
        <v>#NAME?</v>
      </c>
    </row>
    <row r="65" spans="2:20" x14ac:dyDescent="0.25">
      <c r="B65" t="s">
        <v>137</v>
      </c>
      <c r="C65" t="s">
        <v>33</v>
      </c>
      <c r="D65" t="s">
        <v>229</v>
      </c>
      <c r="E65" t="e">
        <f ca="1">_xll.RtGet("IDN",D65,"BID")</f>
        <v>#NAME?</v>
      </c>
      <c r="F65" t="e">
        <f ca="1">_xll.RtGet("IDN",D65,"ASK")</f>
        <v>#NAME?</v>
      </c>
      <c r="G65" t="e">
        <f t="shared" ca="1" si="6"/>
        <v>#NAME?</v>
      </c>
      <c r="H65">
        <v>1</v>
      </c>
      <c r="I65">
        <v>1</v>
      </c>
      <c r="J65">
        <v>1</v>
      </c>
      <c r="K65">
        <v>1</v>
      </c>
      <c r="L65" t="s">
        <v>66</v>
      </c>
      <c r="M65" t="str">
        <f t="shared" si="7"/>
        <v>EUR</v>
      </c>
      <c r="N65" s="12" t="s">
        <v>121</v>
      </c>
      <c r="P65" s="16" t="e">
        <f ca="1">_xll.RHistory(D65,".Timestamp;.Close","START:01-Mar-1995 NBROWS:1 INTERVAL:1D",,"SORT:ASC TSREPEAT:NO")</f>
        <v>#NAME?</v>
      </c>
      <c r="Q65">
        <v>7.71</v>
      </c>
      <c r="S65" t="e">
        <f ca="1">_xll.RtGet("IDN",D65,"GV3_TEXT")</f>
        <v>#NAME?</v>
      </c>
      <c r="T65" s="16" t="e">
        <f t="shared" ca="1" si="8"/>
        <v>#NAME?</v>
      </c>
    </row>
    <row r="66" spans="2:20" x14ac:dyDescent="0.25">
      <c r="B66" t="s">
        <v>17</v>
      </c>
      <c r="C66" t="s">
        <v>33</v>
      </c>
      <c r="D66" t="s">
        <v>230</v>
      </c>
      <c r="E66" t="e">
        <f ca="1">_xll.RtGet("IDN",D66,"BID")</f>
        <v>#NAME?</v>
      </c>
      <c r="F66" t="e">
        <f ca="1">_xll.RtGet("IDN",D66,"ASK")</f>
        <v>#NAME?</v>
      </c>
      <c r="G66" t="e">
        <f t="shared" ca="1" si="6"/>
        <v>#NAME?</v>
      </c>
      <c r="H66">
        <v>1</v>
      </c>
      <c r="I66">
        <v>1</v>
      </c>
      <c r="J66">
        <v>1</v>
      </c>
      <c r="K66">
        <v>1</v>
      </c>
      <c r="L66" t="s">
        <v>66</v>
      </c>
      <c r="M66" t="str">
        <f t="shared" si="7"/>
        <v>EUR</v>
      </c>
      <c r="N66" s="12" t="s">
        <v>121</v>
      </c>
      <c r="P66" s="16" t="e">
        <f ca="1">_xll.RHistory(D66,".Timestamp;.Close","START:01-Mar-1995 NBROWS:1 INTERVAL:1D",,"SORT:ASC TSREPEAT:NO")</f>
        <v>#NAME?</v>
      </c>
      <c r="Q66">
        <v>8.18</v>
      </c>
      <c r="S66" t="e">
        <f ca="1">_xll.RtGet("IDN",D66,"GV3_TEXT")</f>
        <v>#NAME?</v>
      </c>
      <c r="T66" s="16" t="e">
        <f t="shared" ca="1" si="8"/>
        <v>#NAME?</v>
      </c>
    </row>
    <row r="67" spans="2:20" x14ac:dyDescent="0.25">
      <c r="B67" t="s">
        <v>16</v>
      </c>
      <c r="C67" t="s">
        <v>3</v>
      </c>
      <c r="D67" t="s">
        <v>156</v>
      </c>
      <c r="E67" t="e">
        <f ca="1">_xll.RtGet("IDN",D67,"BID")</f>
        <v>#NAME?</v>
      </c>
      <c r="F67" t="e">
        <f ca="1">_xll.RtGet("IDN",D67,"ASK")</f>
        <v>#NAME?</v>
      </c>
      <c r="G67" t="e">
        <f ca="1">AVERAGE(E67:F67)</f>
        <v>#NAME?</v>
      </c>
      <c r="H67">
        <v>1</v>
      </c>
      <c r="I67">
        <v>1</v>
      </c>
      <c r="J67">
        <v>1</v>
      </c>
      <c r="K67">
        <v>1</v>
      </c>
      <c r="L67" t="s">
        <v>66</v>
      </c>
      <c r="M67" t="str">
        <f>B$2</f>
        <v>EUR</v>
      </c>
      <c r="N67" s="12" t="s">
        <v>10</v>
      </c>
      <c r="P67" s="16" t="e">
        <f ca="1">_xll.RHistory(D67,".Timestamp;.Close","START:01-Mar-1995 NBROWS:1 INTERVAL:1D",,"SORT:ASC TSREPEAT:NO")</f>
        <v>#NAME?</v>
      </c>
      <c r="Q67">
        <v>3.58</v>
      </c>
      <c r="T67" s="16"/>
    </row>
    <row r="68" spans="2:20" x14ac:dyDescent="0.25">
      <c r="B68" t="s">
        <v>137</v>
      </c>
      <c r="C68" t="s">
        <v>3</v>
      </c>
      <c r="D68" t="s">
        <v>157</v>
      </c>
      <c r="E68" t="e">
        <f ca="1">_xll.RtGet("IDN",D68,"BID")</f>
        <v>#NAME?</v>
      </c>
      <c r="F68" t="e">
        <f ca="1">_xll.RtGet("IDN",D68,"ASK")</f>
        <v>#NAME?</v>
      </c>
      <c r="G68" t="e">
        <f t="shared" ref="G68:G99" ca="1" si="9">AVERAGE(E68:F68)</f>
        <v>#NAME?</v>
      </c>
      <c r="H68">
        <v>1</v>
      </c>
      <c r="I68">
        <v>1</v>
      </c>
      <c r="J68">
        <v>1</v>
      </c>
      <c r="K68">
        <v>1</v>
      </c>
      <c r="L68" t="s">
        <v>66</v>
      </c>
      <c r="M68" t="str">
        <f t="shared" ref="M68:M99" si="10">B$2</f>
        <v>EUR</v>
      </c>
      <c r="N68" s="12" t="s">
        <v>10</v>
      </c>
      <c r="P68" s="16" t="e">
        <f ca="1">_xll.RHistory(D68,".Timestamp;.Close","START:01-Mar-1995 NBROWS:1 INTERVAL:1D",,"SORT:ASC TSREPEAT:NO")</f>
        <v>#NAME?</v>
      </c>
      <c r="Q68">
        <v>3.04</v>
      </c>
      <c r="T68" s="16"/>
    </row>
    <row r="69" spans="2:20" x14ac:dyDescent="0.25">
      <c r="B69" t="s">
        <v>17</v>
      </c>
      <c r="C69" t="s">
        <v>3</v>
      </c>
      <c r="D69" t="s">
        <v>158</v>
      </c>
      <c r="E69" t="e">
        <f ca="1">_xll.RtGet("IDN",D69,"BID")</f>
        <v>#NAME?</v>
      </c>
      <c r="F69" t="e">
        <f ca="1">_xll.RtGet("IDN",D69,"ASK")</f>
        <v>#NAME?</v>
      </c>
      <c r="G69" t="e">
        <f t="shared" ca="1" si="9"/>
        <v>#NAME?</v>
      </c>
      <c r="H69">
        <v>1</v>
      </c>
      <c r="I69">
        <v>1</v>
      </c>
      <c r="J69">
        <v>1</v>
      </c>
      <c r="K69">
        <v>1</v>
      </c>
      <c r="L69" t="s">
        <v>66</v>
      </c>
      <c r="M69" t="str">
        <f t="shared" si="10"/>
        <v>EUR</v>
      </c>
      <c r="N69" s="12" t="s">
        <v>10</v>
      </c>
      <c r="P69" s="16" t="e">
        <f ca="1">_xll.RHistory(D69,".Timestamp;.Close","START:01-Mar-1995 NBROWS:1 INTERVAL:1D",,"SORT:ASC TSREPEAT:NO")</f>
        <v>#NAME?</v>
      </c>
      <c r="Q69">
        <v>6.37</v>
      </c>
      <c r="T69" s="16"/>
    </row>
    <row r="70" spans="2:20" x14ac:dyDescent="0.25">
      <c r="B70" t="s">
        <v>18</v>
      </c>
      <c r="C70" t="s">
        <v>3</v>
      </c>
      <c r="D70" t="s">
        <v>159</v>
      </c>
      <c r="E70" t="e">
        <f ca="1">_xll.RtGet("IDN",D70,"BID")</f>
        <v>#NAME?</v>
      </c>
      <c r="F70" t="e">
        <f ca="1">_xll.RtGet("IDN",D70,"ASK")</f>
        <v>#NAME?</v>
      </c>
      <c r="G70" t="e">
        <f t="shared" ca="1" si="9"/>
        <v>#NAME?</v>
      </c>
      <c r="H70">
        <v>1</v>
      </c>
      <c r="I70">
        <v>1</v>
      </c>
      <c r="J70">
        <v>1</v>
      </c>
      <c r="K70">
        <v>1</v>
      </c>
      <c r="L70" t="s">
        <v>66</v>
      </c>
      <c r="M70" t="str">
        <f t="shared" si="10"/>
        <v>EUR</v>
      </c>
      <c r="N70" s="12" t="s">
        <v>10</v>
      </c>
      <c r="P70" s="16" t="e">
        <f ca="1">_xll.RHistory(D70,".Timestamp;.Close","START:01-Mar-1995 NBROWS:1 INTERVAL:1D",,"SORT:ASC TSREPEAT:NO")</f>
        <v>#NAME?</v>
      </c>
      <c r="Q70">
        <v>6.72</v>
      </c>
      <c r="T70" s="16"/>
    </row>
    <row r="71" spans="2:20" x14ac:dyDescent="0.25">
      <c r="B71" t="s">
        <v>19</v>
      </c>
      <c r="C71" t="s">
        <v>3</v>
      </c>
      <c r="D71" t="s">
        <v>160</v>
      </c>
      <c r="E71" t="e">
        <f ca="1">_xll.RtGet("IDN",D71,"BID")</f>
        <v>#NAME?</v>
      </c>
      <c r="F71" t="e">
        <f ca="1">_xll.RtGet("IDN",D71,"ASK")</f>
        <v>#NAME?</v>
      </c>
      <c r="G71" t="e">
        <f t="shared" ca="1" si="9"/>
        <v>#NAME?</v>
      </c>
      <c r="H71">
        <v>1</v>
      </c>
      <c r="I71">
        <v>1</v>
      </c>
      <c r="J71">
        <v>1</v>
      </c>
      <c r="K71">
        <v>1</v>
      </c>
      <c r="L71" t="s">
        <v>66</v>
      </c>
      <c r="M71" t="str">
        <f t="shared" si="10"/>
        <v>EUR</v>
      </c>
      <c r="N71" s="12" t="s">
        <v>10</v>
      </c>
      <c r="P71" s="16" t="e">
        <f ca="1">_xll.RHistory(D71,".Timestamp;.Close","START:01-Mar-1995 NBROWS:1 INTERVAL:1D",,"SORT:ASC TSREPEAT:NO")</f>
        <v>#NAME?</v>
      </c>
      <c r="Q71">
        <v>6.94</v>
      </c>
      <c r="T71" s="16"/>
    </row>
    <row r="72" spans="2:20" x14ac:dyDescent="0.25">
      <c r="B72" t="s">
        <v>20</v>
      </c>
      <c r="C72" t="s">
        <v>3</v>
      </c>
      <c r="D72" t="s">
        <v>161</v>
      </c>
      <c r="E72" t="e">
        <f ca="1">_xll.RtGet("IDN",D72,"BID")</f>
        <v>#NAME?</v>
      </c>
      <c r="F72" t="e">
        <f ca="1">_xll.RtGet("IDN",D72,"ASK")</f>
        <v>#NAME?</v>
      </c>
      <c r="G72" t="e">
        <f t="shared" ca="1" si="9"/>
        <v>#NAME?</v>
      </c>
      <c r="H72">
        <v>1</v>
      </c>
      <c r="I72">
        <v>1</v>
      </c>
      <c r="J72">
        <v>1</v>
      </c>
      <c r="K72">
        <v>1</v>
      </c>
      <c r="L72" t="s">
        <v>66</v>
      </c>
      <c r="M72" t="str">
        <f t="shared" si="10"/>
        <v>EUR</v>
      </c>
      <c r="N72" s="12" t="s">
        <v>10</v>
      </c>
      <c r="P72" s="16" t="e">
        <f ca="1">_xll.RHistory(D72,".Timestamp;.Close","START:01-Mar-1995 NBROWS:1 INTERVAL:1D",,"SORT:ASC TSREPEAT:NO")</f>
        <v>#NAME?</v>
      </c>
      <c r="Q72">
        <v>7.1</v>
      </c>
      <c r="T72" s="16"/>
    </row>
    <row r="73" spans="2:20" x14ac:dyDescent="0.25">
      <c r="B73" t="s">
        <v>21</v>
      </c>
      <c r="C73" t="s">
        <v>3</v>
      </c>
      <c r="D73" t="s">
        <v>162</v>
      </c>
      <c r="E73" t="e">
        <f ca="1">_xll.RtGet("IDN",D73,"BID")</f>
        <v>#NAME?</v>
      </c>
      <c r="F73" t="e">
        <f ca="1">_xll.RtGet("IDN",D73,"ASK")</f>
        <v>#NAME?</v>
      </c>
      <c r="G73" t="e">
        <f t="shared" ca="1" si="9"/>
        <v>#NAME?</v>
      </c>
      <c r="H73">
        <v>1</v>
      </c>
      <c r="I73">
        <v>1</v>
      </c>
      <c r="J73">
        <v>1</v>
      </c>
      <c r="K73">
        <v>1</v>
      </c>
      <c r="L73" t="s">
        <v>66</v>
      </c>
      <c r="M73" t="str">
        <f t="shared" si="10"/>
        <v>EUR</v>
      </c>
      <c r="N73" s="12" t="s">
        <v>10</v>
      </c>
      <c r="P73" s="16" t="e">
        <f ca="1">_xll.RHistory(D73,".Timestamp;.Close","START:01-Mar-1995 NBROWS:1 INTERVAL:1D",,"SORT:ASC TSREPEAT:NO")</f>
        <v>#NAME?</v>
      </c>
      <c r="Q73">
        <v>7.23</v>
      </c>
      <c r="T73" s="16"/>
    </row>
    <row r="74" spans="2:20" x14ac:dyDescent="0.25">
      <c r="B74" t="s">
        <v>22</v>
      </c>
      <c r="C74" t="s">
        <v>3</v>
      </c>
      <c r="D74" t="s">
        <v>163</v>
      </c>
      <c r="E74" t="e">
        <f ca="1">_xll.RtGet("IDN",D74,"BID")</f>
        <v>#NAME?</v>
      </c>
      <c r="F74" t="e">
        <f ca="1">_xll.RtGet("IDN",D74,"ASK")</f>
        <v>#NAME?</v>
      </c>
      <c r="G74" t="e">
        <f t="shared" ca="1" si="9"/>
        <v>#NAME?</v>
      </c>
      <c r="H74">
        <v>1</v>
      </c>
      <c r="I74">
        <v>1</v>
      </c>
      <c r="J74">
        <v>1</v>
      </c>
      <c r="K74">
        <v>1</v>
      </c>
      <c r="L74" t="s">
        <v>66</v>
      </c>
      <c r="M74" t="str">
        <f t="shared" si="10"/>
        <v>EUR</v>
      </c>
      <c r="N74" s="12" t="s">
        <v>10</v>
      </c>
      <c r="P74" s="16" t="e">
        <f ca="1">_xll.RHistory(D74,".Timestamp;.Close","START:01-Mar-1995 NBROWS:1 INTERVAL:1D",,"SORT:ASC TSREPEAT:NO")</f>
        <v>#NAME?</v>
      </c>
      <c r="Q74">
        <v>7.35</v>
      </c>
      <c r="T74" s="16"/>
    </row>
    <row r="75" spans="2:20" x14ac:dyDescent="0.25">
      <c r="B75" t="s">
        <v>23</v>
      </c>
      <c r="C75" t="s">
        <v>3</v>
      </c>
      <c r="D75" t="s">
        <v>164</v>
      </c>
      <c r="E75" t="e">
        <f ca="1">_xll.RtGet("IDN",D75,"BID")</f>
        <v>#NAME?</v>
      </c>
      <c r="F75" t="e">
        <f ca="1">_xll.RtGet("IDN",D75,"ASK")</f>
        <v>#NAME?</v>
      </c>
      <c r="G75" t="e">
        <f t="shared" ca="1" si="9"/>
        <v>#NAME?</v>
      </c>
      <c r="H75">
        <v>1</v>
      </c>
      <c r="I75">
        <v>1</v>
      </c>
      <c r="J75">
        <v>1</v>
      </c>
      <c r="K75">
        <v>1</v>
      </c>
      <c r="L75" t="s">
        <v>66</v>
      </c>
      <c r="M75" t="str">
        <f t="shared" si="10"/>
        <v>EUR</v>
      </c>
      <c r="N75" s="12" t="s">
        <v>10</v>
      </c>
      <c r="P75" s="16" t="e">
        <f ca="1">_xll.RHistory(D75,".Timestamp;.Close","START:01-Mar-1995 NBROWS:1 INTERVAL:1D",,"SORT:ASC TSREPEAT:NO")</f>
        <v>#NAME?</v>
      </c>
      <c r="Q75">
        <v>7.42</v>
      </c>
      <c r="T75" s="16"/>
    </row>
    <row r="76" spans="2:20" x14ac:dyDescent="0.25">
      <c r="B76" t="s">
        <v>24</v>
      </c>
      <c r="C76" t="s">
        <v>3</v>
      </c>
      <c r="D76" t="s">
        <v>165</v>
      </c>
      <c r="E76" t="e">
        <f ca="1">_xll.RtGet("IDN",D76,"BID")</f>
        <v>#NAME?</v>
      </c>
      <c r="F76" t="e">
        <f ca="1">_xll.RtGet("IDN",D76,"ASK")</f>
        <v>#NAME?</v>
      </c>
      <c r="G76" t="e">
        <f t="shared" ca="1" si="9"/>
        <v>#NAME?</v>
      </c>
      <c r="H76">
        <v>1</v>
      </c>
      <c r="I76">
        <v>1</v>
      </c>
      <c r="J76">
        <v>1</v>
      </c>
      <c r="K76">
        <v>1</v>
      </c>
      <c r="L76" t="s">
        <v>66</v>
      </c>
      <c r="M76" t="str">
        <f t="shared" si="10"/>
        <v>EUR</v>
      </c>
      <c r="N76" s="12" t="s">
        <v>10</v>
      </c>
      <c r="P76" s="16" t="e">
        <f ca="1">_xll.RHistory(D76,".Timestamp;.Close","START:01-Mar-1995 NBROWS:1 INTERVAL:1D",,"SORT:ASC TSREPEAT:NO")</f>
        <v>#NAME?</v>
      </c>
      <c r="Q76">
        <v>7.47</v>
      </c>
      <c r="T76" s="16"/>
    </row>
    <row r="77" spans="2:20" x14ac:dyDescent="0.25">
      <c r="B77" t="s">
        <v>25</v>
      </c>
      <c r="C77" t="s">
        <v>3</v>
      </c>
      <c r="D77" t="s">
        <v>166</v>
      </c>
      <c r="E77" t="e">
        <f ca="1">_xll.RtGet("IDN",D77,"BID")</f>
        <v>#NAME?</v>
      </c>
      <c r="F77" t="e">
        <f ca="1">_xll.RtGet("IDN",D77,"ASK")</f>
        <v>#NAME?</v>
      </c>
      <c r="G77" t="e">
        <f t="shared" ca="1" si="9"/>
        <v>#NAME?</v>
      </c>
      <c r="H77">
        <v>1</v>
      </c>
      <c r="I77">
        <v>1</v>
      </c>
      <c r="J77">
        <v>1</v>
      </c>
      <c r="K77">
        <v>1</v>
      </c>
      <c r="L77" t="s">
        <v>66</v>
      </c>
      <c r="M77" t="str">
        <f t="shared" si="10"/>
        <v>EUR</v>
      </c>
      <c r="N77" s="12" t="s">
        <v>10</v>
      </c>
      <c r="P77" s="16" t="e">
        <f ca="1">_xll.RHistory(D77,".Timestamp;.Close","START:01-Mar-1995 NBROWS:1 INTERVAL:1D",,"SORT:ASC TSREPEAT:NO")</f>
        <v>#NAME?</v>
      </c>
      <c r="Q77">
        <v>7.5</v>
      </c>
      <c r="T77" s="16"/>
    </row>
    <row r="78" spans="2:20" x14ac:dyDescent="0.25">
      <c r="B78" t="s">
        <v>139</v>
      </c>
      <c r="C78" t="s">
        <v>3</v>
      </c>
      <c r="D78" t="s">
        <v>167</v>
      </c>
      <c r="E78" t="e">
        <f ca="1">_xll.RtGet("IDN",D78,"BID")</f>
        <v>#NAME?</v>
      </c>
      <c r="F78" t="e">
        <f ca="1">_xll.RtGet("IDN",D78,"ASK")</f>
        <v>#NAME?</v>
      </c>
      <c r="G78" t="e">
        <f t="shared" ca="1" si="9"/>
        <v>#NAME?</v>
      </c>
      <c r="H78">
        <v>1</v>
      </c>
      <c r="I78">
        <v>1</v>
      </c>
      <c r="J78">
        <v>1</v>
      </c>
      <c r="K78">
        <v>1</v>
      </c>
      <c r="L78" t="s">
        <v>66</v>
      </c>
      <c r="M78" t="str">
        <f t="shared" si="10"/>
        <v>EUR</v>
      </c>
      <c r="N78" s="12" t="s">
        <v>10</v>
      </c>
      <c r="P78" s="16" t="e">
        <f ca="1">_xll.RHistory(D78,".Timestamp;.Close","START:01-Mar-1995 NBROWS:1 INTERVAL:1D",,"SORT:ASC TSREPEAT:NO")</f>
        <v>#NAME?</v>
      </c>
      <c r="Q78">
        <v>4.2300000000000004</v>
      </c>
      <c r="T78" s="16"/>
    </row>
    <row r="79" spans="2:20" x14ac:dyDescent="0.25">
      <c r="B79" t="s">
        <v>26</v>
      </c>
      <c r="C79" t="s">
        <v>3</v>
      </c>
      <c r="D79" t="s">
        <v>168</v>
      </c>
      <c r="E79" t="e">
        <f ca="1">_xll.RtGet("IDN",D79,"BID")</f>
        <v>#NAME?</v>
      </c>
      <c r="F79" t="e">
        <f ca="1">_xll.RtGet("IDN",D79,"ASK")</f>
        <v>#NAME?</v>
      </c>
      <c r="G79" t="e">
        <f t="shared" ca="1" si="9"/>
        <v>#NAME?</v>
      </c>
      <c r="H79">
        <v>1</v>
      </c>
      <c r="I79">
        <v>1</v>
      </c>
      <c r="J79">
        <v>1</v>
      </c>
      <c r="K79">
        <v>1</v>
      </c>
      <c r="L79" t="s">
        <v>66</v>
      </c>
      <c r="M79" t="str">
        <f t="shared" si="10"/>
        <v>EUR</v>
      </c>
      <c r="N79" s="12" t="s">
        <v>10</v>
      </c>
      <c r="P79" s="16" t="e">
        <f ca="1">_xll.RHistory(D79,".Timestamp;.Close","START:01-Mar-1995 NBROWS:1 INTERVAL:1D",,"SORT:ASC TSREPEAT:NO")</f>
        <v>#NAME?</v>
      </c>
      <c r="Q79">
        <v>4.6100000000000003</v>
      </c>
      <c r="T79" s="16"/>
    </row>
    <row r="80" spans="2:20" x14ac:dyDescent="0.25">
      <c r="B80" t="s">
        <v>140</v>
      </c>
      <c r="C80" t="s">
        <v>3</v>
      </c>
      <c r="D80" t="s">
        <v>169</v>
      </c>
      <c r="E80" t="e">
        <f ca="1">_xll.RtGet("IDN",D80,"BID")</f>
        <v>#NAME?</v>
      </c>
      <c r="F80" t="e">
        <f ca="1">_xll.RtGet("IDN",D80,"ASK")</f>
        <v>#NAME?</v>
      </c>
      <c r="G80" t="e">
        <f t="shared" ca="1" si="9"/>
        <v>#NAME?</v>
      </c>
      <c r="H80">
        <v>1</v>
      </c>
      <c r="I80">
        <v>1</v>
      </c>
      <c r="J80">
        <v>1</v>
      </c>
      <c r="K80">
        <v>1</v>
      </c>
      <c r="L80" t="s">
        <v>66</v>
      </c>
      <c r="M80" t="str">
        <f t="shared" si="10"/>
        <v>EUR</v>
      </c>
      <c r="N80" s="12" t="s">
        <v>10</v>
      </c>
      <c r="P80" s="16" t="e">
        <f ca="1">_xll.RHistory(D80,".Timestamp;.Close","START:01-Mar-1995 NBROWS:1 INTERVAL:1D",,"SORT:ASC TSREPEAT:NO")</f>
        <v>#NAME?</v>
      </c>
      <c r="Q80">
        <v>5.6574999999999998</v>
      </c>
      <c r="T80" s="16"/>
    </row>
    <row r="81" spans="2:20" x14ac:dyDescent="0.25">
      <c r="B81" t="s">
        <v>141</v>
      </c>
      <c r="C81" t="s">
        <v>3</v>
      </c>
      <c r="D81" t="s">
        <v>170</v>
      </c>
      <c r="E81" t="e">
        <f ca="1">_xll.RtGet("IDN",D81,"BID")</f>
        <v>#NAME?</v>
      </c>
      <c r="F81" t="e">
        <f ca="1">_xll.RtGet("IDN",D81,"ASK")</f>
        <v>#NAME?</v>
      </c>
      <c r="G81" t="e">
        <f t="shared" ca="1" si="9"/>
        <v>#NAME?</v>
      </c>
      <c r="H81">
        <v>1</v>
      </c>
      <c r="I81">
        <v>1</v>
      </c>
      <c r="J81">
        <v>1</v>
      </c>
      <c r="K81">
        <v>1</v>
      </c>
      <c r="L81" t="s">
        <v>66</v>
      </c>
      <c r="M81" t="str">
        <f t="shared" si="10"/>
        <v>EUR</v>
      </c>
      <c r="N81" s="12" t="s">
        <v>10</v>
      </c>
      <c r="P81" s="16" t="e">
        <f ca="1">_xll.RHistory(D81,".Timestamp;.Close","START:01-Mar-1995 NBROWS:1 INTERVAL:1D",,"SORT:ASC TSREPEAT:NO")</f>
        <v>#NAME?</v>
      </c>
      <c r="Q81">
        <v>5.71</v>
      </c>
      <c r="T81" s="16"/>
    </row>
    <row r="82" spans="2:20" x14ac:dyDescent="0.25">
      <c r="B82" t="s">
        <v>27</v>
      </c>
      <c r="C82" t="s">
        <v>3</v>
      </c>
      <c r="D82" t="s">
        <v>171</v>
      </c>
      <c r="E82" t="e">
        <f ca="1">_xll.RtGet("IDN",D82,"BID")</f>
        <v>#NAME?</v>
      </c>
      <c r="F82" t="e">
        <f ca="1">_xll.RtGet("IDN",D82,"ASK")</f>
        <v>#NAME?</v>
      </c>
      <c r="G82" t="e">
        <f t="shared" ca="1" si="9"/>
        <v>#NAME?</v>
      </c>
      <c r="H82">
        <v>1</v>
      </c>
      <c r="I82">
        <v>1</v>
      </c>
      <c r="J82">
        <v>1</v>
      </c>
      <c r="K82">
        <v>1</v>
      </c>
      <c r="L82" t="s">
        <v>66</v>
      </c>
      <c r="M82" t="str">
        <f t="shared" si="10"/>
        <v>EUR</v>
      </c>
      <c r="N82" s="12" t="s">
        <v>10</v>
      </c>
      <c r="P82" s="16" t="e">
        <f ca="1">_xll.RHistory(D82,".Timestamp;.Close","START:01-Mar-1995 NBROWS:1 INTERVAL:1D",,"SORT:ASC TSREPEAT:NO")</f>
        <v>#NAME?</v>
      </c>
      <c r="Q82">
        <v>6.61</v>
      </c>
      <c r="T82" s="16"/>
    </row>
    <row r="83" spans="2:20" x14ac:dyDescent="0.25">
      <c r="B83" t="s">
        <v>142</v>
      </c>
      <c r="C83" t="s">
        <v>3</v>
      </c>
      <c r="D83" t="s">
        <v>172</v>
      </c>
      <c r="E83" t="e">
        <f ca="1">_xll.RtGet("IDN",D83,"BID")</f>
        <v>#NAME?</v>
      </c>
      <c r="F83" t="e">
        <f ca="1">_xll.RtGet("IDN",D83,"ASK")</f>
        <v>#NAME?</v>
      </c>
      <c r="G83" t="e">
        <f t="shared" ca="1" si="9"/>
        <v>#NAME?</v>
      </c>
      <c r="H83">
        <v>1</v>
      </c>
      <c r="I83">
        <v>1</v>
      </c>
      <c r="J83">
        <v>1</v>
      </c>
      <c r="K83">
        <v>1</v>
      </c>
      <c r="L83" t="s">
        <v>66</v>
      </c>
      <c r="M83" t="str">
        <f t="shared" si="10"/>
        <v>EUR</v>
      </c>
      <c r="N83" s="12" t="s">
        <v>10</v>
      </c>
      <c r="P83" s="16" t="e">
        <f ca="1">_xll.RHistory(D83,".Timestamp;.Close","START:01-Mar-1995 NBROWS:1 INTERVAL:1D",,"SORT:ASC TSREPEAT:NO")</f>
        <v>#NAME?</v>
      </c>
      <c r="Q83">
        <v>5.79</v>
      </c>
      <c r="T83" s="16"/>
    </row>
    <row r="84" spans="2:20" x14ac:dyDescent="0.25">
      <c r="B84" t="s">
        <v>143</v>
      </c>
      <c r="C84" t="s">
        <v>3</v>
      </c>
      <c r="D84" t="s">
        <v>173</v>
      </c>
      <c r="E84" t="e">
        <f ca="1">_xll.RtGet("IDN",D84,"BID")</f>
        <v>#NAME?</v>
      </c>
      <c r="F84" t="e">
        <f ca="1">_xll.RtGet("IDN",D84,"ASK")</f>
        <v>#NAME?</v>
      </c>
      <c r="G84" t="e">
        <f t="shared" ca="1" si="9"/>
        <v>#NAME?</v>
      </c>
      <c r="H84">
        <v>1</v>
      </c>
      <c r="I84">
        <v>1</v>
      </c>
      <c r="J84">
        <v>1</v>
      </c>
      <c r="K84">
        <v>1</v>
      </c>
      <c r="L84" t="s">
        <v>66</v>
      </c>
      <c r="M84" t="str">
        <f t="shared" si="10"/>
        <v>EUR</v>
      </c>
      <c r="N84" s="12" t="s">
        <v>10</v>
      </c>
      <c r="P84" s="16" t="e">
        <f ca="1">_xll.RHistory(D84,".Timestamp;.Close","START:01-Mar-1995 NBROWS:1 INTERVAL:1D",,"SORT:ASC TSREPEAT:NO")</f>
        <v>#NAME?</v>
      </c>
      <c r="Q84">
        <v>5.5449999999999999</v>
      </c>
      <c r="T84" s="16"/>
    </row>
    <row r="85" spans="2:20" x14ac:dyDescent="0.25">
      <c r="B85" t="s">
        <v>144</v>
      </c>
      <c r="C85" t="s">
        <v>3</v>
      </c>
      <c r="D85" t="s">
        <v>174</v>
      </c>
      <c r="E85" t="e">
        <f ca="1">_xll.RtGet("IDN",D85,"BID")</f>
        <v>#NAME?</v>
      </c>
      <c r="F85" t="e">
        <f ca="1">_xll.RtGet("IDN",D85,"ASK")</f>
        <v>#NAME?</v>
      </c>
      <c r="G85" t="e">
        <f t="shared" ca="1" si="9"/>
        <v>#NAME?</v>
      </c>
      <c r="H85">
        <v>1</v>
      </c>
      <c r="I85">
        <v>1</v>
      </c>
      <c r="J85">
        <v>1</v>
      </c>
      <c r="K85">
        <v>1</v>
      </c>
      <c r="L85" t="s">
        <v>66</v>
      </c>
      <c r="M85" t="str">
        <f t="shared" si="10"/>
        <v>EUR</v>
      </c>
      <c r="N85" s="12" t="s">
        <v>10</v>
      </c>
      <c r="P85" s="16" t="e">
        <f ca="1">_xll.RHistory(D85,".Timestamp;.Close","START:01-Mar-1995 NBROWS:1 INTERVAL:1D",,"SORT:ASC TSREPEAT:NO")</f>
        <v>#NAME?</v>
      </c>
      <c r="Q85">
        <v>5.85</v>
      </c>
      <c r="T85" s="16"/>
    </row>
    <row r="86" spans="2:20" x14ac:dyDescent="0.25">
      <c r="B86" t="s">
        <v>145</v>
      </c>
      <c r="C86" t="s">
        <v>3</v>
      </c>
      <c r="D86" t="s">
        <v>175</v>
      </c>
      <c r="E86" t="e">
        <f ca="1">_xll.RtGet("IDN",D86,"BID")</f>
        <v>#NAME?</v>
      </c>
      <c r="F86" t="e">
        <f ca="1">_xll.RtGet("IDN",D86,"ASK")</f>
        <v>#NAME?</v>
      </c>
      <c r="G86" t="e">
        <f t="shared" ca="1" si="9"/>
        <v>#NAME?</v>
      </c>
      <c r="H86">
        <v>1</v>
      </c>
      <c r="I86">
        <v>1</v>
      </c>
      <c r="J86">
        <v>1</v>
      </c>
      <c r="K86">
        <v>1</v>
      </c>
      <c r="L86" t="s">
        <v>66</v>
      </c>
      <c r="M86" t="str">
        <f t="shared" si="10"/>
        <v>EUR</v>
      </c>
      <c r="N86" s="12" t="s">
        <v>10</v>
      </c>
      <c r="P86" s="16" t="e">
        <f ca="1">_xll.RHistory(D86,".Timestamp;.Close","START:01-Mar-1995 NBROWS:1 INTERVAL:1D",,"SORT:ASC TSREPEAT:NO")</f>
        <v>#NAME?</v>
      </c>
      <c r="Q86">
        <v>5.8650000000000002</v>
      </c>
      <c r="T86" s="16"/>
    </row>
    <row r="87" spans="2:20" x14ac:dyDescent="0.25">
      <c r="B87" t="s">
        <v>28</v>
      </c>
      <c r="C87" t="s">
        <v>3</v>
      </c>
      <c r="D87" t="s">
        <v>176</v>
      </c>
      <c r="E87" t="e">
        <f ca="1">_xll.RtGet("IDN",D87,"BID")</f>
        <v>#NAME?</v>
      </c>
      <c r="F87" t="e">
        <f ca="1">_xll.RtGet("IDN",D87,"ASK")</f>
        <v>#NAME?</v>
      </c>
      <c r="G87" t="e">
        <f t="shared" ca="1" si="9"/>
        <v>#NAME?</v>
      </c>
      <c r="H87">
        <v>1</v>
      </c>
      <c r="I87">
        <v>1</v>
      </c>
      <c r="J87">
        <v>1</v>
      </c>
      <c r="K87">
        <v>1</v>
      </c>
      <c r="L87" t="s">
        <v>66</v>
      </c>
      <c r="M87" t="str">
        <f t="shared" si="10"/>
        <v>EUR</v>
      </c>
      <c r="N87" s="12" t="s">
        <v>10</v>
      </c>
      <c r="P87" s="16" t="e">
        <f ca="1">_xll.RHistory(D87,".Timestamp;.Close","START:01-Mar-1995 NBROWS:1 INTERVAL:1D",,"SORT:ASC TSREPEAT:NO")</f>
        <v>#NAME?</v>
      </c>
      <c r="Q87">
        <v>5</v>
      </c>
      <c r="T87" s="16"/>
    </row>
    <row r="88" spans="2:20" x14ac:dyDescent="0.25">
      <c r="B88" t="s">
        <v>146</v>
      </c>
      <c r="C88" t="s">
        <v>3</v>
      </c>
      <c r="D88" t="s">
        <v>177</v>
      </c>
      <c r="E88" t="e">
        <f ca="1">_xll.RtGet("IDN",D88,"BID")</f>
        <v>#NAME?</v>
      </c>
      <c r="F88" t="e">
        <f ca="1">_xll.RtGet("IDN",D88,"ASK")</f>
        <v>#NAME?</v>
      </c>
      <c r="G88" t="e">
        <f t="shared" ca="1" si="9"/>
        <v>#NAME?</v>
      </c>
      <c r="H88">
        <v>1</v>
      </c>
      <c r="I88">
        <v>1</v>
      </c>
      <c r="J88">
        <v>1</v>
      </c>
      <c r="K88">
        <v>1</v>
      </c>
      <c r="L88" t="s">
        <v>66</v>
      </c>
      <c r="M88" t="str">
        <f t="shared" si="10"/>
        <v>EUR</v>
      </c>
      <c r="N88" s="12" t="s">
        <v>10</v>
      </c>
      <c r="P88" s="16" t="e">
        <f ca="1">_xll.RHistory(D88,".Timestamp;.Close","START:01-Mar-1995 NBROWS:1 INTERVAL:1D",,"SORT:ASC TSREPEAT:NO")</f>
        <v>#NAME?</v>
      </c>
      <c r="Q88">
        <v>5.8925000000000001</v>
      </c>
      <c r="T88" s="16"/>
    </row>
    <row r="89" spans="2:20" x14ac:dyDescent="0.25">
      <c r="B89" t="s">
        <v>147</v>
      </c>
      <c r="C89" t="s">
        <v>3</v>
      </c>
      <c r="D89" t="s">
        <v>178</v>
      </c>
      <c r="E89" t="e">
        <f ca="1">_xll.RtGet("IDN",D89,"BID")</f>
        <v>#NAME?</v>
      </c>
      <c r="F89" t="e">
        <f ca="1">_xll.RtGet("IDN",D89,"ASK")</f>
        <v>#NAME?</v>
      </c>
      <c r="G89" t="e">
        <f t="shared" ca="1" si="9"/>
        <v>#NAME?</v>
      </c>
      <c r="H89">
        <v>1</v>
      </c>
      <c r="I89">
        <v>1</v>
      </c>
      <c r="J89">
        <v>1</v>
      </c>
      <c r="K89">
        <v>1</v>
      </c>
      <c r="L89" t="s">
        <v>66</v>
      </c>
      <c r="M89" t="str">
        <f t="shared" si="10"/>
        <v>EUR</v>
      </c>
      <c r="N89" s="12" t="s">
        <v>10</v>
      </c>
      <c r="P89" s="16" t="e">
        <f ca="1">_xll.RHistory(D89,".Timestamp;.Close","START:01-Mar-1995 NBROWS:1 INTERVAL:1D",,"SORT:ASC TSREPEAT:NO")</f>
        <v>#NAME?</v>
      </c>
      <c r="Q89">
        <v>5.9024999999999999</v>
      </c>
      <c r="T89" s="16"/>
    </row>
    <row r="90" spans="2:20" x14ac:dyDescent="0.25">
      <c r="B90" t="s">
        <v>148</v>
      </c>
      <c r="C90" t="s">
        <v>3</v>
      </c>
      <c r="D90" t="s">
        <v>179</v>
      </c>
      <c r="E90" t="e">
        <f ca="1">_xll.RtGet("IDN",D90,"BID")</f>
        <v>#NAME?</v>
      </c>
      <c r="F90" t="e">
        <f ca="1">_xll.RtGet("IDN",D90,"ASK")</f>
        <v>#NAME?</v>
      </c>
      <c r="G90" t="e">
        <f t="shared" ca="1" si="9"/>
        <v>#NAME?</v>
      </c>
      <c r="H90">
        <v>1</v>
      </c>
      <c r="I90">
        <v>1</v>
      </c>
      <c r="J90">
        <v>1</v>
      </c>
      <c r="K90">
        <v>1</v>
      </c>
      <c r="L90" t="s">
        <v>66</v>
      </c>
      <c r="M90" t="str">
        <f t="shared" si="10"/>
        <v>EUR</v>
      </c>
      <c r="N90" s="12" t="s">
        <v>10</v>
      </c>
      <c r="P90" s="16" t="e">
        <f ca="1">_xll.RHistory(D90,".Timestamp;.Close","START:01-Mar-1995 NBROWS:1 INTERVAL:1D",,"SORT:ASC TSREPEAT:NO")</f>
        <v>#NAME?</v>
      </c>
      <c r="Q90">
        <v>5.9124999999999996</v>
      </c>
      <c r="T90" s="16"/>
    </row>
    <row r="91" spans="2:20" x14ac:dyDescent="0.25">
      <c r="B91" t="s">
        <v>149</v>
      </c>
      <c r="C91" t="s">
        <v>3</v>
      </c>
      <c r="D91" t="s">
        <v>180</v>
      </c>
      <c r="E91" t="e">
        <f ca="1">_xll.RtGet("IDN",D91,"BID")</f>
        <v>#NAME?</v>
      </c>
      <c r="F91" t="e">
        <f ca="1">_xll.RtGet("IDN",D91,"ASK")</f>
        <v>#NAME?</v>
      </c>
      <c r="G91" t="e">
        <f t="shared" ca="1" si="9"/>
        <v>#NAME?</v>
      </c>
      <c r="H91">
        <v>1</v>
      </c>
      <c r="I91">
        <v>1</v>
      </c>
      <c r="J91">
        <v>1</v>
      </c>
      <c r="K91">
        <v>1</v>
      </c>
      <c r="L91" t="s">
        <v>66</v>
      </c>
      <c r="M91" t="str">
        <f t="shared" si="10"/>
        <v>EUR</v>
      </c>
      <c r="N91" s="12" t="s">
        <v>10</v>
      </c>
      <c r="P91" s="16" t="e">
        <f ca="1">_xll.RHistory(D91,".Timestamp;.Close","START:01-Mar-1995 NBROWS:1 INTERVAL:1D",,"SORT:ASC TSREPEAT:NO")</f>
        <v>#NAME?</v>
      </c>
      <c r="Q91">
        <v>5.4024999999999999</v>
      </c>
      <c r="T91" s="16"/>
    </row>
    <row r="92" spans="2:20" x14ac:dyDescent="0.25">
      <c r="B92" t="s">
        <v>29</v>
      </c>
      <c r="C92" t="s">
        <v>3</v>
      </c>
      <c r="D92" t="s">
        <v>181</v>
      </c>
      <c r="E92" t="e">
        <f ca="1">_xll.RtGet("IDN",D92,"BID")</f>
        <v>#NAME?</v>
      </c>
      <c r="F92" t="e">
        <f ca="1">_xll.RtGet("IDN",D92,"ASK")</f>
        <v>#NAME?</v>
      </c>
      <c r="G92" t="e">
        <f t="shared" ca="1" si="9"/>
        <v>#NAME?</v>
      </c>
      <c r="H92">
        <v>1</v>
      </c>
      <c r="I92">
        <v>1</v>
      </c>
      <c r="J92">
        <v>1</v>
      </c>
      <c r="K92">
        <v>1</v>
      </c>
      <c r="L92" t="s">
        <v>66</v>
      </c>
      <c r="M92" t="str">
        <f t="shared" si="10"/>
        <v>EUR</v>
      </c>
      <c r="N92" s="12" t="s">
        <v>10</v>
      </c>
      <c r="P92" s="16" t="e">
        <f ca="1">_xll.RHistory(D92,".Timestamp;.Close","START:01-Mar-1995 NBROWS:1 INTERVAL:1D",,"SORT:ASC TSREPEAT:NO")</f>
        <v>#NAME?</v>
      </c>
      <c r="Q92">
        <v>5.0999999999999996</v>
      </c>
      <c r="T92" s="16"/>
    </row>
    <row r="93" spans="2:20" x14ac:dyDescent="0.25">
      <c r="B93" t="s">
        <v>150</v>
      </c>
      <c r="C93" t="s">
        <v>3</v>
      </c>
      <c r="D93" t="s">
        <v>182</v>
      </c>
      <c r="E93" t="e">
        <f ca="1">_xll.RtGet("IDN",D93,"BID")</f>
        <v>#NAME?</v>
      </c>
      <c r="F93" t="e">
        <f ca="1">_xll.RtGet("IDN",D93,"ASK")</f>
        <v>#NAME?</v>
      </c>
      <c r="G93" t="e">
        <f t="shared" ca="1" si="9"/>
        <v>#NAME?</v>
      </c>
      <c r="H93">
        <v>1</v>
      </c>
      <c r="I93">
        <v>1</v>
      </c>
      <c r="J93">
        <v>1</v>
      </c>
      <c r="K93">
        <v>1</v>
      </c>
      <c r="L93" t="s">
        <v>66</v>
      </c>
      <c r="M93" t="str">
        <f t="shared" si="10"/>
        <v>EUR</v>
      </c>
      <c r="N93" s="12" t="s">
        <v>10</v>
      </c>
      <c r="P93" s="16" t="e">
        <f ca="1">_xll.RHistory(D93,".Timestamp;.Close","START:01-Mar-1995 NBROWS:1 INTERVAL:1D",,"SORT:ASC TSREPEAT:NO")</f>
        <v>#NAME?</v>
      </c>
      <c r="Q93">
        <v>5.9325000000000001</v>
      </c>
      <c r="T93" s="16"/>
    </row>
    <row r="94" spans="2:20" x14ac:dyDescent="0.25">
      <c r="B94" t="s">
        <v>151</v>
      </c>
      <c r="C94" t="s">
        <v>3</v>
      </c>
      <c r="D94" t="s">
        <v>183</v>
      </c>
      <c r="E94" t="e">
        <f ca="1">_xll.RtGet("IDN",D94,"BID")</f>
        <v>#NAME?</v>
      </c>
      <c r="F94" t="e">
        <f ca="1">_xll.RtGet("IDN",D94,"ASK")</f>
        <v>#NAME?</v>
      </c>
      <c r="G94" t="e">
        <f t="shared" ca="1" si="9"/>
        <v>#NAME?</v>
      </c>
      <c r="H94">
        <v>1</v>
      </c>
      <c r="I94">
        <v>1</v>
      </c>
      <c r="J94">
        <v>1</v>
      </c>
      <c r="K94">
        <v>1</v>
      </c>
      <c r="L94" t="s">
        <v>66</v>
      </c>
      <c r="M94" t="str">
        <f t="shared" si="10"/>
        <v>EUR</v>
      </c>
      <c r="N94" s="12" t="s">
        <v>10</v>
      </c>
      <c r="P94" s="16" t="e">
        <f ca="1">_xll.RHistory(D94,".Timestamp;.Close","START:01-Mar-1995 NBROWS:1 INTERVAL:1D",,"SORT:ASC TSREPEAT:NO")</f>
        <v>#NAME?</v>
      </c>
      <c r="Q94">
        <v>5.9325000000000001</v>
      </c>
      <c r="T94" s="16"/>
    </row>
    <row r="95" spans="2:20" x14ac:dyDescent="0.25">
      <c r="B95" t="s">
        <v>152</v>
      </c>
      <c r="C95" t="s">
        <v>3</v>
      </c>
      <c r="D95" t="s">
        <v>184</v>
      </c>
      <c r="E95" t="e">
        <f ca="1">_xll.RtGet("IDN",D95,"BID")</f>
        <v>#NAME?</v>
      </c>
      <c r="F95" t="e">
        <f ca="1">_xll.RtGet("IDN",D95,"ASK")</f>
        <v>#NAME?</v>
      </c>
      <c r="G95" t="e">
        <f t="shared" ca="1" si="9"/>
        <v>#NAME?</v>
      </c>
      <c r="H95">
        <v>1</v>
      </c>
      <c r="I95">
        <v>1</v>
      </c>
      <c r="J95">
        <v>1</v>
      </c>
      <c r="K95">
        <v>1</v>
      </c>
      <c r="L95" t="s">
        <v>66</v>
      </c>
      <c r="M95" t="str">
        <f t="shared" si="10"/>
        <v>EUR</v>
      </c>
      <c r="N95" s="12" t="s">
        <v>10</v>
      </c>
      <c r="P95" s="16" t="e">
        <f ca="1">_xll.RHistory(D95,".Timestamp;.Close","START:01-Mar-1995 NBROWS:1 INTERVAL:1D",,"SORT:ASC TSREPEAT:NO")</f>
        <v>#NAME?</v>
      </c>
      <c r="Q95">
        <v>5.9325000000000001</v>
      </c>
      <c r="T95" s="16"/>
    </row>
    <row r="96" spans="2:20" x14ac:dyDescent="0.25">
      <c r="B96" t="s">
        <v>153</v>
      </c>
      <c r="C96" t="s">
        <v>3</v>
      </c>
      <c r="D96" t="s">
        <v>185</v>
      </c>
      <c r="E96" t="e">
        <f ca="1">_xll.RtGet("IDN",D96,"BID")</f>
        <v>#NAME?</v>
      </c>
      <c r="F96" t="e">
        <f ca="1">_xll.RtGet("IDN",D96,"ASK")</f>
        <v>#NAME?</v>
      </c>
      <c r="G96" t="e">
        <f t="shared" ca="1" si="9"/>
        <v>#NAME?</v>
      </c>
      <c r="H96">
        <v>1</v>
      </c>
      <c r="I96">
        <v>1</v>
      </c>
      <c r="J96">
        <v>1</v>
      </c>
      <c r="K96">
        <v>1</v>
      </c>
      <c r="L96" t="s">
        <v>66</v>
      </c>
      <c r="M96" t="str">
        <f t="shared" si="10"/>
        <v>EUR</v>
      </c>
      <c r="N96" s="12" t="s">
        <v>10</v>
      </c>
      <c r="P96" s="16" t="e">
        <f ca="1">_xll.RHistory(D96,".Timestamp;.Close","START:01-Mar-1995 NBROWS:1 INTERVAL:1D",,"SORT:ASC TSREPEAT:NO")</f>
        <v>#NAME?</v>
      </c>
      <c r="Q96">
        <v>5.9325000000000001</v>
      </c>
      <c r="T96" s="16"/>
    </row>
    <row r="97" spans="2:20" x14ac:dyDescent="0.25">
      <c r="B97" t="s">
        <v>30</v>
      </c>
      <c r="C97" t="s">
        <v>3</v>
      </c>
      <c r="D97" t="s">
        <v>186</v>
      </c>
      <c r="E97" t="e">
        <f ca="1">_xll.RtGet("IDN",D97,"BID")</f>
        <v>#NAME?</v>
      </c>
      <c r="F97" t="e">
        <f ca="1">_xll.RtGet("IDN",D97,"ASK")</f>
        <v>#NAME?</v>
      </c>
      <c r="G97" t="e">
        <f t="shared" ca="1" si="9"/>
        <v>#NAME?</v>
      </c>
      <c r="H97">
        <v>1</v>
      </c>
      <c r="I97">
        <v>1</v>
      </c>
      <c r="J97">
        <v>1</v>
      </c>
      <c r="K97">
        <v>1</v>
      </c>
      <c r="L97" t="s">
        <v>66</v>
      </c>
      <c r="M97" t="str">
        <f t="shared" si="10"/>
        <v>EUR</v>
      </c>
      <c r="N97" s="12" t="s">
        <v>10</v>
      </c>
      <c r="P97" s="16" t="e">
        <f ca="1">_xll.RHistory(D97,".Timestamp;.Close","START:01-Mar-1995 NBROWS:1 INTERVAL:1D",,"SORT:ASC TSREPEAT:NO")</f>
        <v>#NAME?</v>
      </c>
      <c r="Q97">
        <v>5</v>
      </c>
      <c r="T97" s="16"/>
    </row>
    <row r="98" spans="2:20" x14ac:dyDescent="0.25">
      <c r="B98" t="s">
        <v>154</v>
      </c>
      <c r="C98" t="s">
        <v>3</v>
      </c>
      <c r="D98" t="s">
        <v>187</v>
      </c>
      <c r="E98" t="e">
        <f ca="1">_xll.RtGet("IDN",D98,"BID")</f>
        <v>#NAME?</v>
      </c>
      <c r="F98" t="e">
        <f ca="1">_xll.RtGet("IDN",D98,"ASK")</f>
        <v>#NAME?</v>
      </c>
      <c r="G98" t="e">
        <f t="shared" ca="1" si="9"/>
        <v>#NAME?</v>
      </c>
      <c r="H98">
        <v>1</v>
      </c>
      <c r="I98">
        <v>1</v>
      </c>
      <c r="J98">
        <v>1</v>
      </c>
      <c r="K98">
        <v>1</v>
      </c>
      <c r="L98" t="s">
        <v>66</v>
      </c>
      <c r="M98" t="str">
        <f t="shared" si="10"/>
        <v>EUR</v>
      </c>
      <c r="N98" s="12" t="s">
        <v>10</v>
      </c>
      <c r="P98" s="16" t="e">
        <f ca="1">_xll.RHistory(D98,".Timestamp;.Close","START:01-Mar-1995 NBROWS:1 INTERVAL:1D",,"SORT:ASC TSREPEAT:NO")</f>
        <v>#NAME?</v>
      </c>
      <c r="Q98">
        <v>4.8775000000000004</v>
      </c>
      <c r="T98" s="16"/>
    </row>
    <row r="99" spans="2:20" x14ac:dyDescent="0.25">
      <c r="B99" t="s">
        <v>155</v>
      </c>
      <c r="C99" t="s">
        <v>3</v>
      </c>
      <c r="D99" t="s">
        <v>188</v>
      </c>
      <c r="E99" t="e">
        <f ca="1">_xll.RtGet("IDN",D99,"BID")</f>
        <v>#NAME?</v>
      </c>
      <c r="F99" t="e">
        <f ca="1">_xll.RtGet("IDN",D99,"ASK")</f>
        <v>#NAME?</v>
      </c>
      <c r="G99" t="e">
        <f t="shared" ca="1" si="9"/>
        <v>#NAME?</v>
      </c>
      <c r="H99">
        <v>1</v>
      </c>
      <c r="I99">
        <v>1</v>
      </c>
      <c r="J99">
        <v>1</v>
      </c>
      <c r="K99">
        <v>1</v>
      </c>
      <c r="L99" t="s">
        <v>66</v>
      </c>
      <c r="M99" t="str">
        <f t="shared" si="10"/>
        <v>EUR</v>
      </c>
      <c r="N99" s="12" t="s">
        <v>10</v>
      </c>
      <c r="P99" s="16" t="e">
        <f ca="1">_xll.RHistory(D99,".Timestamp;.Close","START:01-Mar-1995 NBROWS:1 INTERVAL:1D",,"SORT:ASC TSREPEAT:NO")</f>
        <v>#NAME?</v>
      </c>
      <c r="Q99">
        <v>4.88</v>
      </c>
      <c r="T99" s="16"/>
    </row>
    <row r="100" spans="2:20" x14ac:dyDescent="0.25">
      <c r="B100" t="s">
        <v>6</v>
      </c>
      <c r="C100" t="s">
        <v>3</v>
      </c>
      <c r="D100" t="s">
        <v>305</v>
      </c>
      <c r="E100" t="e">
        <f ca="1">_xll.RtGet("IDN",D100,"BID")</f>
        <v>#NAME?</v>
      </c>
      <c r="F100" t="e">
        <f ca="1">_xll.RtGet("IDN",D100,"ASK")</f>
        <v>#NAME?</v>
      </c>
      <c r="G100" t="e">
        <f t="shared" ref="G100:G108" ca="1" si="11">AVERAGE(E100:F100)</f>
        <v>#NAME?</v>
      </c>
      <c r="H100">
        <v>1</v>
      </c>
      <c r="I100">
        <v>1</v>
      </c>
      <c r="J100">
        <v>1</v>
      </c>
      <c r="K100">
        <v>1</v>
      </c>
      <c r="L100" t="s">
        <v>66</v>
      </c>
      <c r="M100" t="str">
        <f t="shared" ref="M100:M108" si="12">B$2</f>
        <v>EUR</v>
      </c>
      <c r="N100" s="12" t="s">
        <v>5</v>
      </c>
      <c r="P100" s="16" t="e">
        <f ca="1">_xll.RHistory(D100,".Timestamp;.Close","START:01-Mar-1995 NBROWS:1 INTERVAL:1D",,"SORT:ASC TSREPEAT:NO")</f>
        <v>#NAME?</v>
      </c>
      <c r="Q100">
        <v>-3.0000000000000001E-3</v>
      </c>
      <c r="T100" s="16"/>
    </row>
    <row r="101" spans="2:20" x14ac:dyDescent="0.25">
      <c r="B101" t="s">
        <v>7</v>
      </c>
      <c r="C101" t="s">
        <v>3</v>
      </c>
      <c r="D101" t="s">
        <v>306</v>
      </c>
      <c r="E101" t="e">
        <f ca="1">_xll.RtGet("IDN",D101,"BID")</f>
        <v>#NAME?</v>
      </c>
      <c r="F101" t="e">
        <f ca="1">_xll.RtGet("IDN",D101,"ASK")</f>
        <v>#NAME?</v>
      </c>
      <c r="G101" t="e">
        <f t="shared" ca="1" si="11"/>
        <v>#NAME?</v>
      </c>
      <c r="H101">
        <v>1</v>
      </c>
      <c r="I101">
        <v>1</v>
      </c>
      <c r="J101">
        <v>1</v>
      </c>
      <c r="K101">
        <v>1</v>
      </c>
      <c r="L101" t="s">
        <v>66</v>
      </c>
      <c r="M101" t="str">
        <f t="shared" si="12"/>
        <v>EUR</v>
      </c>
      <c r="N101" s="12" t="s">
        <v>5</v>
      </c>
      <c r="P101" s="16" t="e">
        <f ca="1">_xll.RHistory(D101,".Timestamp;.Close","START:01-Mar-1995 NBROWS:1 INTERVAL:1D",,"SORT:ASC TSREPEAT:NO")</f>
        <v>#NAME?</v>
      </c>
      <c r="Q101">
        <v>2.04</v>
      </c>
      <c r="T101" s="16"/>
    </row>
    <row r="102" spans="2:20" x14ac:dyDescent="0.25">
      <c r="B102" t="s">
        <v>8</v>
      </c>
      <c r="C102" t="s">
        <v>3</v>
      </c>
      <c r="D102" t="s">
        <v>307</v>
      </c>
      <c r="E102" t="e">
        <f ca="1">_xll.RtGet("IDN",D102,"BID")</f>
        <v>#NAME?</v>
      </c>
      <c r="F102" t="e">
        <f ca="1">_xll.RtGet("IDN",D102,"ASK")</f>
        <v>#NAME?</v>
      </c>
      <c r="G102" t="e">
        <f t="shared" ca="1" si="11"/>
        <v>#NAME?</v>
      </c>
      <c r="H102">
        <v>1</v>
      </c>
      <c r="I102">
        <v>1</v>
      </c>
      <c r="J102">
        <v>1</v>
      </c>
      <c r="K102">
        <v>1</v>
      </c>
      <c r="L102" t="s">
        <v>66</v>
      </c>
      <c r="M102" t="str">
        <f t="shared" si="12"/>
        <v>EUR</v>
      </c>
      <c r="N102" s="12" t="s">
        <v>5</v>
      </c>
      <c r="P102" s="16" t="e">
        <f ca="1">_xll.RHistory(D102,".Timestamp;.Close","START:01-Mar-1995 NBROWS:1 INTERVAL:1D",,"SORT:ASC TSREPEAT:NO")</f>
        <v>#NAME?</v>
      </c>
      <c r="Q102">
        <v>-1E-3</v>
      </c>
      <c r="T102" s="16"/>
    </row>
    <row r="103" spans="2:20" x14ac:dyDescent="0.25">
      <c r="B103" t="s">
        <v>9</v>
      </c>
      <c r="C103" t="s">
        <v>3</v>
      </c>
      <c r="D103" t="s">
        <v>308</v>
      </c>
      <c r="E103" t="e">
        <f ca="1">_xll.RtGet("IDN",D103,"BID")</f>
        <v>#NAME?</v>
      </c>
      <c r="F103" t="e">
        <f ca="1">_xll.RtGet("IDN",D103,"ASK")</f>
        <v>#NAME?</v>
      </c>
      <c r="G103" t="e">
        <f t="shared" ca="1" si="11"/>
        <v>#NAME?</v>
      </c>
      <c r="H103">
        <v>1</v>
      </c>
      <c r="I103">
        <v>1</v>
      </c>
      <c r="J103">
        <v>1</v>
      </c>
      <c r="K103">
        <v>1</v>
      </c>
      <c r="L103" t="s">
        <v>66</v>
      </c>
      <c r="M103" t="str">
        <f t="shared" si="12"/>
        <v>EUR</v>
      </c>
      <c r="N103" s="12" t="s">
        <v>5</v>
      </c>
      <c r="P103" s="16" t="e">
        <f ca="1">_xll.RHistory(D103,".Timestamp;.Close","START:01-Mar-1995 NBROWS:1 INTERVAL:1D",,"SORT:ASC TSREPEAT:NO")</f>
        <v>#NAME?</v>
      </c>
      <c r="Q103">
        <v>1E-3</v>
      </c>
      <c r="T103" s="16"/>
    </row>
    <row r="104" spans="2:20" x14ac:dyDescent="0.25">
      <c r="B104" t="s">
        <v>10</v>
      </c>
      <c r="C104" t="s">
        <v>3</v>
      </c>
      <c r="D104" t="s">
        <v>309</v>
      </c>
      <c r="E104" t="e">
        <f ca="1">_xll.RtGet("IDN",D104,"BID")</f>
        <v>#NAME?</v>
      </c>
      <c r="F104" t="e">
        <f ca="1">_xll.RtGet("IDN",D104,"ASK")</f>
        <v>#NAME?</v>
      </c>
      <c r="G104" t="e">
        <f t="shared" ca="1" si="11"/>
        <v>#NAME?</v>
      </c>
      <c r="H104">
        <v>1</v>
      </c>
      <c r="I104">
        <v>1</v>
      </c>
      <c r="J104">
        <v>1</v>
      </c>
      <c r="K104">
        <v>1</v>
      </c>
      <c r="L104" t="s">
        <v>66</v>
      </c>
      <c r="M104" t="str">
        <f t="shared" si="12"/>
        <v>EUR</v>
      </c>
      <c r="N104" s="12" t="s">
        <v>5</v>
      </c>
      <c r="P104" s="16" t="e">
        <f ca="1">_xll.RHistory(D104,".Timestamp;.Close","START:01-Mar-1995 NBROWS:1 INTERVAL:1D",,"SORT:ASC TSREPEAT:NO")</f>
        <v>#NAME?</v>
      </c>
      <c r="Q104">
        <v>2.0379999999999998</v>
      </c>
      <c r="T104" s="16"/>
    </row>
    <row r="105" spans="2:20" x14ac:dyDescent="0.25">
      <c r="B105" t="s">
        <v>11</v>
      </c>
      <c r="C105" t="s">
        <v>3</v>
      </c>
      <c r="D105" t="s">
        <v>310</v>
      </c>
      <c r="E105" t="e">
        <f ca="1">_xll.RtGet("IDN",D105,"BID")</f>
        <v>#NAME?</v>
      </c>
      <c r="F105" t="e">
        <f ca="1">_xll.RtGet("IDN",D105,"ASK")</f>
        <v>#NAME?</v>
      </c>
      <c r="G105" t="e">
        <f t="shared" ca="1" si="11"/>
        <v>#NAME?</v>
      </c>
      <c r="H105">
        <v>1</v>
      </c>
      <c r="I105">
        <v>1</v>
      </c>
      <c r="J105">
        <v>1</v>
      </c>
      <c r="K105">
        <v>1</v>
      </c>
      <c r="L105" t="s">
        <v>66</v>
      </c>
      <c r="M105" t="str">
        <f t="shared" si="12"/>
        <v>EUR</v>
      </c>
      <c r="N105" s="12" t="s">
        <v>5</v>
      </c>
      <c r="P105" s="16" t="e">
        <f ca="1">_xll.RHistory(D105,".Timestamp;.Close","START:01-Mar-1995 NBROWS:1 INTERVAL:1D",,"SORT:ASC TSREPEAT:NO")</f>
        <v>#NAME?</v>
      </c>
      <c r="Q105">
        <v>-1.2999999999999999E-2</v>
      </c>
      <c r="T105" s="16"/>
    </row>
    <row r="106" spans="2:20" x14ac:dyDescent="0.25">
      <c r="B106" t="s">
        <v>12</v>
      </c>
      <c r="C106" t="s">
        <v>3</v>
      </c>
      <c r="D106" t="s">
        <v>311</v>
      </c>
      <c r="E106" t="e">
        <f ca="1">_xll.RtGet("IDN",D106,"BID")</f>
        <v>#NAME?</v>
      </c>
      <c r="F106" t="e">
        <f ca="1">_xll.RtGet("IDN",D106,"ASK")</f>
        <v>#NAME?</v>
      </c>
      <c r="G106" t="e">
        <f t="shared" ca="1" si="11"/>
        <v>#NAME?</v>
      </c>
      <c r="H106">
        <v>1</v>
      </c>
      <c r="I106">
        <v>1</v>
      </c>
      <c r="J106">
        <v>1</v>
      </c>
      <c r="K106">
        <v>1</v>
      </c>
      <c r="L106" t="s">
        <v>66</v>
      </c>
      <c r="M106" t="str">
        <f t="shared" si="12"/>
        <v>EUR</v>
      </c>
      <c r="N106" s="12" t="s">
        <v>5</v>
      </c>
      <c r="P106" s="16" t="e">
        <f ca="1">_xll.RHistory(D106,".Timestamp;.Close","START:01-Mar-1995 NBROWS:1 INTERVAL:1D",,"SORT:ASC TSREPEAT:NO")</f>
        <v>#NAME?</v>
      </c>
      <c r="Q106">
        <v>-1.6E-2</v>
      </c>
      <c r="T106" s="16"/>
    </row>
    <row r="107" spans="2:20" x14ac:dyDescent="0.25">
      <c r="B107" t="s">
        <v>13</v>
      </c>
      <c r="C107" t="s">
        <v>3</v>
      </c>
      <c r="D107" t="s">
        <v>312</v>
      </c>
      <c r="E107" t="e">
        <f ca="1">_xll.RtGet("IDN",D107,"BID")</f>
        <v>#NAME?</v>
      </c>
      <c r="F107" t="e">
        <f ca="1">_xll.RtGet("IDN",D107,"ASK")</f>
        <v>#NAME?</v>
      </c>
      <c r="G107" t="e">
        <f t="shared" ca="1" si="11"/>
        <v>#NAME?</v>
      </c>
      <c r="H107">
        <v>1</v>
      </c>
      <c r="I107">
        <v>1</v>
      </c>
      <c r="J107">
        <v>1</v>
      </c>
      <c r="K107">
        <v>1</v>
      </c>
      <c r="L107" t="s">
        <v>66</v>
      </c>
      <c r="M107" t="str">
        <f t="shared" si="12"/>
        <v>EUR</v>
      </c>
      <c r="N107" s="12" t="s">
        <v>5</v>
      </c>
      <c r="P107" s="16" t="e">
        <f ca="1">_xll.RHistory(D107,".Timestamp;.Close","START:01-Mar-1995 NBROWS:1 INTERVAL:1D",,"SORT:ASC TSREPEAT:NO")</f>
        <v>#NAME?</v>
      </c>
      <c r="Q107">
        <v>2.04</v>
      </c>
      <c r="T107" s="16"/>
    </row>
    <row r="108" spans="2:20" x14ac:dyDescent="0.25">
      <c r="B108" t="s">
        <v>16</v>
      </c>
      <c r="C108" t="s">
        <v>3</v>
      </c>
      <c r="D108" t="s">
        <v>313</v>
      </c>
      <c r="E108" t="e">
        <f ca="1">_xll.RtGet("IDN",D108,"BID")</f>
        <v>#NAME?</v>
      </c>
      <c r="F108" t="e">
        <f ca="1">_xll.RtGet("IDN",D108,"ASK")</f>
        <v>#NAME?</v>
      </c>
      <c r="G108" t="e">
        <f t="shared" ca="1" si="11"/>
        <v>#NAME?</v>
      </c>
      <c r="H108">
        <v>1</v>
      </c>
      <c r="I108">
        <v>1</v>
      </c>
      <c r="J108">
        <v>1</v>
      </c>
      <c r="K108">
        <v>1</v>
      </c>
      <c r="L108" t="s">
        <v>66</v>
      </c>
      <c r="M108" t="str">
        <f t="shared" si="12"/>
        <v>EUR</v>
      </c>
      <c r="N108" s="12" t="s">
        <v>5</v>
      </c>
      <c r="P108" s="16" t="e">
        <f ca="1">_xll.RHistory(D108,".Timestamp;.Close","START:01-Mar-1995 NBROWS:1 INTERVAL:1D",,"SORT:ASC TSREPEAT:NO")</f>
        <v>#NAME?</v>
      </c>
      <c r="Q108">
        <v>2.09</v>
      </c>
      <c r="T108" s="16"/>
    </row>
    <row r="109" spans="2:20" x14ac:dyDescent="0.25">
      <c r="B109" t="s">
        <v>13</v>
      </c>
      <c r="C109" t="s">
        <v>3</v>
      </c>
      <c r="D109" t="s">
        <v>315</v>
      </c>
      <c r="E109" t="e">
        <f ca="1">_xll.RtGet("IDN",D109,"BID")</f>
        <v>#NAME?</v>
      </c>
      <c r="F109" t="e">
        <f ca="1">_xll.RtGet("IDN",D109,"ASK")</f>
        <v>#NAME?</v>
      </c>
      <c r="G109" t="e">
        <f t="shared" ref="G109:G134" ca="1" si="13">AVERAGE(E109:F109)</f>
        <v>#NAME?</v>
      </c>
      <c r="H109">
        <v>1</v>
      </c>
      <c r="I109">
        <v>1</v>
      </c>
      <c r="J109">
        <v>1</v>
      </c>
      <c r="K109">
        <v>1</v>
      </c>
      <c r="L109" t="s">
        <v>66</v>
      </c>
      <c r="M109" t="str">
        <f t="shared" ref="M109:M134" si="14">B$2</f>
        <v>EUR</v>
      </c>
      <c r="N109" s="12" t="s">
        <v>7</v>
      </c>
      <c r="P109" s="16" t="e">
        <f ca="1">_xll.RHistory(D109,".Timestamp;.Close","START:01-Mar-1995 NBROWS:1 INTERVAL:1D",,"SORT:ASC TSREPEAT:NO")</f>
        <v>#NAME?</v>
      </c>
      <c r="Q109">
        <v>4.51</v>
      </c>
      <c r="T109" s="16"/>
    </row>
    <row r="110" spans="2:20" x14ac:dyDescent="0.25">
      <c r="B110" t="s">
        <v>16</v>
      </c>
      <c r="C110" t="s">
        <v>3</v>
      </c>
      <c r="D110" t="s">
        <v>316</v>
      </c>
      <c r="E110" t="e">
        <f ca="1">_xll.RtGet("IDN",D110,"BID")</f>
        <v>#NAME?</v>
      </c>
      <c r="F110" t="e">
        <f ca="1">_xll.RtGet("IDN",D110,"ASK")</f>
        <v>#NAME?</v>
      </c>
      <c r="G110" t="e">
        <f t="shared" ca="1" si="13"/>
        <v>#NAME?</v>
      </c>
      <c r="H110">
        <v>1</v>
      </c>
      <c r="I110">
        <v>1</v>
      </c>
      <c r="J110">
        <v>1</v>
      </c>
      <c r="K110">
        <v>1</v>
      </c>
      <c r="L110" t="s">
        <v>66</v>
      </c>
      <c r="M110" t="str">
        <f t="shared" si="14"/>
        <v>EUR</v>
      </c>
      <c r="N110" s="12" t="s">
        <v>7</v>
      </c>
      <c r="P110" s="16" t="e">
        <f ca="1">_xll.RHistory(D110,".Timestamp;.Close","START:01-Mar-1995 NBROWS:1 INTERVAL:1D",,"SORT:ASC TSREPEAT:NO")</f>
        <v>#NAME?</v>
      </c>
      <c r="Q110">
        <v>3.47</v>
      </c>
      <c r="T110" s="16"/>
    </row>
    <row r="111" spans="2:20" x14ac:dyDescent="0.25">
      <c r="B111" t="s">
        <v>137</v>
      </c>
      <c r="C111" t="s">
        <v>3</v>
      </c>
      <c r="D111" t="s">
        <v>317</v>
      </c>
      <c r="E111" t="e">
        <f ca="1">_xll.RtGet("IDN",D111,"BID")</f>
        <v>#NAME?</v>
      </c>
      <c r="F111" t="e">
        <f ca="1">_xll.RtGet("IDN",D111,"ASK")</f>
        <v>#NAME?</v>
      </c>
      <c r="G111" t="e">
        <f t="shared" ca="1" si="13"/>
        <v>#NAME?</v>
      </c>
      <c r="H111">
        <v>1</v>
      </c>
      <c r="I111">
        <v>1</v>
      </c>
      <c r="J111">
        <v>1</v>
      </c>
      <c r="K111">
        <v>1</v>
      </c>
      <c r="L111" t="s">
        <v>66</v>
      </c>
      <c r="M111" t="str">
        <f t="shared" si="14"/>
        <v>EUR</v>
      </c>
      <c r="N111" s="12" t="s">
        <v>7</v>
      </c>
      <c r="P111" s="16" t="e">
        <f ca="1">_xll.RHistory(D111,".Timestamp;.Close","START:01-Mar-1995 NBROWS:1 INTERVAL:1D",,"SORT:ASC TSREPEAT:NO")</f>
        <v>#NAME?</v>
      </c>
      <c r="Q111">
        <v>2.75</v>
      </c>
      <c r="T111" s="16"/>
    </row>
    <row r="112" spans="2:20" x14ac:dyDescent="0.25">
      <c r="B112" t="s">
        <v>17</v>
      </c>
      <c r="C112" t="s">
        <v>3</v>
      </c>
      <c r="D112" t="s">
        <v>318</v>
      </c>
      <c r="E112" t="e">
        <f ca="1">_xll.RtGet("IDN",D112,"BID")</f>
        <v>#NAME?</v>
      </c>
      <c r="F112" t="e">
        <f ca="1">_xll.RtGet("IDN",D112,"ASK")</f>
        <v>#NAME?</v>
      </c>
      <c r="G112" t="e">
        <f t="shared" ca="1" si="13"/>
        <v>#NAME?</v>
      </c>
      <c r="H112">
        <v>1</v>
      </c>
      <c r="I112">
        <v>1</v>
      </c>
      <c r="J112">
        <v>1</v>
      </c>
      <c r="K112">
        <v>1</v>
      </c>
      <c r="L112" t="s">
        <v>66</v>
      </c>
      <c r="M112" t="str">
        <f t="shared" si="14"/>
        <v>EUR</v>
      </c>
      <c r="N112" s="12" t="s">
        <v>7</v>
      </c>
      <c r="P112" s="16" t="e">
        <f ca="1">_xll.RHistory(D112,".Timestamp;.Close","START:01-Mar-1995 NBROWS:1 INTERVAL:1D",,"SORT:ASC TSREPEAT:NO")</f>
        <v>#NAME?</v>
      </c>
      <c r="Q112">
        <v>3.39</v>
      </c>
      <c r="T112" s="16"/>
    </row>
    <row r="113" spans="2:20" x14ac:dyDescent="0.25">
      <c r="B113" t="s">
        <v>18</v>
      </c>
      <c r="C113" t="s">
        <v>3</v>
      </c>
      <c r="D113" t="s">
        <v>319</v>
      </c>
      <c r="E113" t="e">
        <f ca="1">_xll.RtGet("IDN",D113,"BID")</f>
        <v>#NAME?</v>
      </c>
      <c r="F113" t="e">
        <f ca="1">_xll.RtGet("IDN",D113,"ASK")</f>
        <v>#NAME?</v>
      </c>
      <c r="G113" t="e">
        <f t="shared" ca="1" si="13"/>
        <v>#NAME?</v>
      </c>
      <c r="H113">
        <v>1</v>
      </c>
      <c r="I113">
        <v>1</v>
      </c>
      <c r="J113">
        <v>1</v>
      </c>
      <c r="K113">
        <v>1</v>
      </c>
      <c r="L113" t="s">
        <v>66</v>
      </c>
      <c r="M113" t="str">
        <f t="shared" si="14"/>
        <v>EUR</v>
      </c>
      <c r="N113" s="12" t="s">
        <v>7</v>
      </c>
      <c r="P113" s="16" t="e">
        <f ca="1">_xll.RHistory(D113,".Timestamp;.Close","START:01-Mar-1995 NBROWS:1 INTERVAL:1D",,"SORT:ASC TSREPEAT:NO")</f>
        <v>#NAME?</v>
      </c>
      <c r="Q113">
        <v>3.46</v>
      </c>
      <c r="T113" s="16"/>
    </row>
    <row r="114" spans="2:20" x14ac:dyDescent="0.25">
      <c r="B114" t="s">
        <v>19</v>
      </c>
      <c r="C114" t="s">
        <v>3</v>
      </c>
      <c r="D114" t="s">
        <v>320</v>
      </c>
      <c r="E114" t="e">
        <f ca="1">_xll.RtGet("IDN",D114,"BID")</f>
        <v>#NAME?</v>
      </c>
      <c r="F114" t="e">
        <f ca="1">_xll.RtGet("IDN",D114,"ASK")</f>
        <v>#NAME?</v>
      </c>
      <c r="G114" t="e">
        <f t="shared" ca="1" si="13"/>
        <v>#NAME?</v>
      </c>
      <c r="H114">
        <v>1</v>
      </c>
      <c r="I114">
        <v>1</v>
      </c>
      <c r="J114">
        <v>1</v>
      </c>
      <c r="K114">
        <v>1</v>
      </c>
      <c r="L114" t="s">
        <v>66</v>
      </c>
      <c r="M114" t="str">
        <f t="shared" si="14"/>
        <v>EUR</v>
      </c>
      <c r="N114" s="12" t="s">
        <v>7</v>
      </c>
      <c r="P114" s="16" t="e">
        <f ca="1">_xll.RHistory(D114,".Timestamp;.Close","START:01-Mar-1995 NBROWS:1 INTERVAL:1D",,"SORT:ASC TSREPEAT:NO")</f>
        <v>#NAME?</v>
      </c>
      <c r="Q114">
        <v>3.55</v>
      </c>
      <c r="T114" s="16"/>
    </row>
    <row r="115" spans="2:20" x14ac:dyDescent="0.25">
      <c r="B115" t="s">
        <v>20</v>
      </c>
      <c r="C115" t="s">
        <v>3</v>
      </c>
      <c r="D115" t="s">
        <v>321</v>
      </c>
      <c r="E115" t="e">
        <f ca="1">_xll.RtGet("IDN",D115,"BID")</f>
        <v>#NAME?</v>
      </c>
      <c r="F115" t="e">
        <f ca="1">_xll.RtGet("IDN",D115,"ASK")</f>
        <v>#NAME?</v>
      </c>
      <c r="G115" t="e">
        <f t="shared" ca="1" si="13"/>
        <v>#NAME?</v>
      </c>
      <c r="H115">
        <v>1</v>
      </c>
      <c r="I115">
        <v>1</v>
      </c>
      <c r="J115">
        <v>1</v>
      </c>
      <c r="K115">
        <v>1</v>
      </c>
      <c r="L115" t="s">
        <v>66</v>
      </c>
      <c r="M115" t="str">
        <f t="shared" si="14"/>
        <v>EUR</v>
      </c>
      <c r="N115" s="12" t="s">
        <v>7</v>
      </c>
      <c r="P115" s="16" t="e">
        <f ca="1">_xll.RHistory(D115,".Timestamp;.Close","START:01-Mar-1995 NBROWS:1 INTERVAL:1D",,"SORT:ASC TSREPEAT:NO")</f>
        <v>#NAME?</v>
      </c>
      <c r="Q115">
        <v>3.75</v>
      </c>
      <c r="T115" s="16"/>
    </row>
    <row r="116" spans="2:20" x14ac:dyDescent="0.25">
      <c r="B116" t="s">
        <v>21</v>
      </c>
      <c r="C116" t="s">
        <v>3</v>
      </c>
      <c r="D116" t="s">
        <v>322</v>
      </c>
      <c r="E116" t="e">
        <f ca="1">_xll.RtGet("IDN",D116,"BID")</f>
        <v>#NAME?</v>
      </c>
      <c r="F116" t="e">
        <f ca="1">_xll.RtGet("IDN",D116,"ASK")</f>
        <v>#NAME?</v>
      </c>
      <c r="G116" t="e">
        <f t="shared" ca="1" si="13"/>
        <v>#NAME?</v>
      </c>
      <c r="H116">
        <v>1</v>
      </c>
      <c r="I116">
        <v>1</v>
      </c>
      <c r="J116">
        <v>1</v>
      </c>
      <c r="K116">
        <v>1</v>
      </c>
      <c r="L116" t="s">
        <v>66</v>
      </c>
      <c r="M116" t="str">
        <f t="shared" si="14"/>
        <v>EUR</v>
      </c>
      <c r="N116" s="12" t="s">
        <v>7</v>
      </c>
      <c r="P116" s="16" t="e">
        <f ca="1">_xll.RHistory(D116,".Timestamp;.Close","START:01-Mar-1995 NBROWS:1 INTERVAL:1D",,"SORT:ASC TSREPEAT:NO")</f>
        <v>#NAME?</v>
      </c>
      <c r="Q116">
        <v>3.88</v>
      </c>
      <c r="T116" s="16"/>
    </row>
    <row r="117" spans="2:20" x14ac:dyDescent="0.25">
      <c r="B117" t="s">
        <v>22</v>
      </c>
      <c r="C117" t="s">
        <v>3</v>
      </c>
      <c r="D117" t="s">
        <v>323</v>
      </c>
      <c r="E117" t="e">
        <f ca="1">_xll.RtGet("IDN",D117,"BID")</f>
        <v>#NAME?</v>
      </c>
      <c r="F117" t="e">
        <f ca="1">_xll.RtGet("IDN",D117,"ASK")</f>
        <v>#NAME?</v>
      </c>
      <c r="G117" t="e">
        <f t="shared" ca="1" si="13"/>
        <v>#NAME?</v>
      </c>
      <c r="H117">
        <v>1</v>
      </c>
      <c r="I117">
        <v>1</v>
      </c>
      <c r="J117">
        <v>1</v>
      </c>
      <c r="K117">
        <v>1</v>
      </c>
      <c r="L117" t="s">
        <v>66</v>
      </c>
      <c r="M117" t="str">
        <f t="shared" si="14"/>
        <v>EUR</v>
      </c>
      <c r="N117" s="12" t="s">
        <v>7</v>
      </c>
      <c r="P117" s="16" t="e">
        <f ca="1">_xll.RHistory(D117,".Timestamp;.Close","START:01-Mar-1995 NBROWS:1 INTERVAL:1D",,"SORT:ASC TSREPEAT:NO")</f>
        <v>#NAME?</v>
      </c>
      <c r="Q117">
        <v>3.99</v>
      </c>
      <c r="T117" s="16"/>
    </row>
    <row r="118" spans="2:20" x14ac:dyDescent="0.25">
      <c r="B118" t="s">
        <v>23</v>
      </c>
      <c r="C118" t="s">
        <v>3</v>
      </c>
      <c r="D118" t="s">
        <v>324</v>
      </c>
      <c r="E118" t="e">
        <f ca="1">_xll.RtGet("IDN",D118,"BID")</f>
        <v>#NAME?</v>
      </c>
      <c r="F118" t="e">
        <f ca="1">_xll.RtGet("IDN",D118,"ASK")</f>
        <v>#NAME?</v>
      </c>
      <c r="G118" t="e">
        <f t="shared" ca="1" si="13"/>
        <v>#NAME?</v>
      </c>
      <c r="H118">
        <v>1</v>
      </c>
      <c r="I118">
        <v>1</v>
      </c>
      <c r="J118">
        <v>1</v>
      </c>
      <c r="K118">
        <v>1</v>
      </c>
      <c r="L118" t="s">
        <v>66</v>
      </c>
      <c r="M118" t="str">
        <f t="shared" si="14"/>
        <v>EUR</v>
      </c>
      <c r="N118" s="12" t="s">
        <v>7</v>
      </c>
      <c r="P118" s="16" t="e">
        <f ca="1">_xll.RHistory(D118,".Timestamp;.Close","START:01-Mar-1995 NBROWS:1 INTERVAL:1D",,"SORT:ASC TSREPEAT:NO")</f>
        <v>#NAME?</v>
      </c>
      <c r="Q118">
        <v>4.0999999999999996</v>
      </c>
      <c r="T118" s="16"/>
    </row>
    <row r="119" spans="2:20" x14ac:dyDescent="0.25">
      <c r="B119" t="s">
        <v>24</v>
      </c>
      <c r="C119" t="s">
        <v>3</v>
      </c>
      <c r="D119" t="s">
        <v>325</v>
      </c>
      <c r="E119" t="e">
        <f ca="1">_xll.RtGet("IDN",D119,"BID")</f>
        <v>#NAME?</v>
      </c>
      <c r="F119" t="e">
        <f ca="1">_xll.RtGet("IDN",D119,"ASK")</f>
        <v>#NAME?</v>
      </c>
      <c r="G119" t="e">
        <f t="shared" ca="1" si="13"/>
        <v>#NAME?</v>
      </c>
      <c r="H119">
        <v>1</v>
      </c>
      <c r="I119">
        <v>1</v>
      </c>
      <c r="J119">
        <v>1</v>
      </c>
      <c r="K119">
        <v>1</v>
      </c>
      <c r="L119" t="s">
        <v>66</v>
      </c>
      <c r="M119" t="str">
        <f t="shared" si="14"/>
        <v>EUR</v>
      </c>
      <c r="N119" s="12" t="s">
        <v>7</v>
      </c>
      <c r="P119" s="16" t="e">
        <f ca="1">_xll.RHistory(D119,".Timestamp;.Close","START:01-Mar-1995 NBROWS:1 INTERVAL:1D",,"SORT:ASC TSREPEAT:NO")</f>
        <v>#NAME?</v>
      </c>
      <c r="Q119">
        <v>4.1500000000000004</v>
      </c>
      <c r="T119" s="16"/>
    </row>
    <row r="120" spans="2:20" x14ac:dyDescent="0.25">
      <c r="B120" t="s">
        <v>25</v>
      </c>
      <c r="C120" t="s">
        <v>3</v>
      </c>
      <c r="D120" t="s">
        <v>326</v>
      </c>
      <c r="E120" t="e">
        <f ca="1">_xll.RtGet("IDN",D120,"BID")</f>
        <v>#NAME?</v>
      </c>
      <c r="F120" t="e">
        <f ca="1">_xll.RtGet("IDN",D120,"ASK")</f>
        <v>#NAME?</v>
      </c>
      <c r="G120" t="e">
        <f t="shared" ca="1" si="13"/>
        <v>#NAME?</v>
      </c>
      <c r="H120">
        <v>1</v>
      </c>
      <c r="I120">
        <v>1</v>
      </c>
      <c r="J120">
        <v>1</v>
      </c>
      <c r="K120">
        <v>1</v>
      </c>
      <c r="L120" t="s">
        <v>66</v>
      </c>
      <c r="M120" t="str">
        <f t="shared" si="14"/>
        <v>EUR</v>
      </c>
      <c r="N120" s="12" t="s">
        <v>7</v>
      </c>
      <c r="P120" s="16" t="e">
        <f ca="1">_xll.RHistory(D120,".Timestamp;.Close","START:01-Mar-1995 NBROWS:1 INTERVAL:1D",,"SORT:ASC TSREPEAT:NO")</f>
        <v>#NAME?</v>
      </c>
      <c r="Q120">
        <v>4.0599999999999996</v>
      </c>
      <c r="T120" s="16"/>
    </row>
    <row r="121" spans="2:20" x14ac:dyDescent="0.25">
      <c r="B121" t="s">
        <v>139</v>
      </c>
      <c r="C121" t="s">
        <v>3</v>
      </c>
      <c r="D121" t="s">
        <v>327</v>
      </c>
      <c r="E121" t="e">
        <f ca="1">_xll.RtGet("IDN",D121,"BID")</f>
        <v>#NAME?</v>
      </c>
      <c r="F121" t="e">
        <f ca="1">_xll.RtGet("IDN",D121,"ASK")</f>
        <v>#NAME?</v>
      </c>
      <c r="G121" t="e">
        <f t="shared" ca="1" si="13"/>
        <v>#NAME?</v>
      </c>
      <c r="H121">
        <v>1</v>
      </c>
      <c r="I121">
        <v>1</v>
      </c>
      <c r="J121">
        <v>1</v>
      </c>
      <c r="K121">
        <v>1</v>
      </c>
      <c r="L121" t="s">
        <v>66</v>
      </c>
      <c r="M121" t="str">
        <f t="shared" si="14"/>
        <v>EUR</v>
      </c>
      <c r="N121" s="12" t="s">
        <v>7</v>
      </c>
      <c r="P121" s="16" t="e">
        <f ca="1">_xll.RHistory(D121,".Timestamp;.Close","START:01-Mar-1995 NBROWS:1 INTERVAL:1D",,"SORT:ASC TSREPEAT:NO")</f>
        <v>#NAME?</v>
      </c>
      <c r="Q121">
        <v>5.2450000000000001</v>
      </c>
      <c r="T121" s="16"/>
    </row>
    <row r="122" spans="2:20" x14ac:dyDescent="0.25">
      <c r="B122" t="s">
        <v>26</v>
      </c>
      <c r="C122" t="s">
        <v>3</v>
      </c>
      <c r="D122" t="s">
        <v>328</v>
      </c>
      <c r="E122" t="e">
        <f ca="1">_xll.RtGet("IDN",D122,"BID")</f>
        <v>#NAME?</v>
      </c>
      <c r="F122" t="e">
        <f ca="1">_xll.RtGet("IDN",D122,"ASK")</f>
        <v>#NAME?</v>
      </c>
      <c r="G122" t="e">
        <f t="shared" ca="1" si="13"/>
        <v>#NAME?</v>
      </c>
      <c r="H122">
        <v>1</v>
      </c>
      <c r="I122">
        <v>1</v>
      </c>
      <c r="J122">
        <v>1</v>
      </c>
      <c r="K122">
        <v>1</v>
      </c>
      <c r="L122" t="s">
        <v>66</v>
      </c>
      <c r="M122" t="str">
        <f t="shared" si="14"/>
        <v>EUR</v>
      </c>
      <c r="N122" s="12" t="s">
        <v>7</v>
      </c>
      <c r="P122" s="16" t="e">
        <f ca="1">_xll.RHistory(D122,".Timestamp;.Close","START:01-Mar-1995 NBROWS:1 INTERVAL:1D",,"SORT:ASC TSREPEAT:NO")</f>
        <v>#NAME?</v>
      </c>
      <c r="Q122">
        <v>5.3125</v>
      </c>
      <c r="T122" s="16"/>
    </row>
    <row r="123" spans="2:20" x14ac:dyDescent="0.25">
      <c r="B123" t="s">
        <v>140</v>
      </c>
      <c r="C123" t="s">
        <v>3</v>
      </c>
      <c r="D123" t="s">
        <v>329</v>
      </c>
      <c r="E123" t="e">
        <f ca="1">_xll.RtGet("IDN",D123,"BID")</f>
        <v>#NAME?</v>
      </c>
      <c r="F123" t="e">
        <f ca="1">_xll.RtGet("IDN",D123,"ASK")</f>
        <v>#NAME?</v>
      </c>
      <c r="G123" t="e">
        <f t="shared" ca="1" si="13"/>
        <v>#NAME?</v>
      </c>
      <c r="H123">
        <v>1</v>
      </c>
      <c r="I123">
        <v>1</v>
      </c>
      <c r="J123">
        <v>1</v>
      </c>
      <c r="K123">
        <v>1</v>
      </c>
      <c r="L123" t="s">
        <v>66</v>
      </c>
      <c r="M123" t="str">
        <f t="shared" si="14"/>
        <v>EUR</v>
      </c>
      <c r="N123" s="12" t="s">
        <v>7</v>
      </c>
      <c r="P123" s="16" t="e">
        <f ca="1">_xll.RHistory(D123,".Timestamp;.Close","START:01-Mar-1995 NBROWS:1 INTERVAL:1D",,"SORT:ASC TSREPEAT:NO")</f>
        <v>#NAME?</v>
      </c>
      <c r="Q123">
        <v>5.375</v>
      </c>
      <c r="T123" s="16"/>
    </row>
    <row r="124" spans="2:20" x14ac:dyDescent="0.25">
      <c r="B124" t="s">
        <v>141</v>
      </c>
      <c r="C124" t="s">
        <v>3</v>
      </c>
      <c r="D124" t="s">
        <v>330</v>
      </c>
      <c r="E124" t="e">
        <f ca="1">_xll.RtGet("IDN",D124,"BID")</f>
        <v>#NAME?</v>
      </c>
      <c r="F124" t="e">
        <f ca="1">_xll.RtGet("IDN",D124,"ASK")</f>
        <v>#NAME?</v>
      </c>
      <c r="G124" t="e">
        <f t="shared" ca="1" si="13"/>
        <v>#NAME?</v>
      </c>
      <c r="H124">
        <v>1</v>
      </c>
      <c r="I124">
        <v>1</v>
      </c>
      <c r="J124">
        <v>1</v>
      </c>
      <c r="K124">
        <v>1</v>
      </c>
      <c r="L124" t="s">
        <v>66</v>
      </c>
      <c r="M124" t="str">
        <f t="shared" si="14"/>
        <v>EUR</v>
      </c>
      <c r="N124" s="12" t="s">
        <v>7</v>
      </c>
      <c r="P124" s="16" t="e">
        <f ca="1">_xll.RHistory(D124,".Timestamp;.Close","START:01-Mar-1995 NBROWS:1 INTERVAL:1D",,"SORT:ASC TSREPEAT:NO")</f>
        <v>#NAME?</v>
      </c>
      <c r="Q124">
        <v>5.4275000000000002</v>
      </c>
      <c r="T124" s="16"/>
    </row>
    <row r="125" spans="2:20" x14ac:dyDescent="0.25">
      <c r="B125" t="s">
        <v>27</v>
      </c>
      <c r="C125" t="s">
        <v>3</v>
      </c>
      <c r="D125" t="s">
        <v>331</v>
      </c>
      <c r="E125" t="e">
        <f ca="1">_xll.RtGet("IDN",D125,"BID")</f>
        <v>#NAME?</v>
      </c>
      <c r="F125" t="e">
        <f ca="1">_xll.RtGet("IDN",D125,"ASK")</f>
        <v>#NAME?</v>
      </c>
      <c r="G125" t="e">
        <f t="shared" ca="1" si="13"/>
        <v>#NAME?</v>
      </c>
      <c r="H125">
        <v>1</v>
      </c>
      <c r="I125">
        <v>1</v>
      </c>
      <c r="J125">
        <v>1</v>
      </c>
      <c r="K125">
        <v>1</v>
      </c>
      <c r="L125" t="s">
        <v>66</v>
      </c>
      <c r="M125" t="str">
        <f t="shared" si="14"/>
        <v>EUR</v>
      </c>
      <c r="N125" s="12" t="s">
        <v>7</v>
      </c>
      <c r="P125" s="16" t="e">
        <f ca="1">_xll.RHistory(D125,".Timestamp;.Close","START:01-Mar-1995 NBROWS:1 INTERVAL:1D",,"SORT:ASC TSREPEAT:NO")</f>
        <v>#NAME?</v>
      </c>
      <c r="Q125">
        <v>5.4725000000000001</v>
      </c>
      <c r="T125" s="16"/>
    </row>
    <row r="126" spans="2:20" x14ac:dyDescent="0.25">
      <c r="B126" t="s">
        <v>142</v>
      </c>
      <c r="C126" t="s">
        <v>3</v>
      </c>
      <c r="D126" t="s">
        <v>332</v>
      </c>
      <c r="E126" t="e">
        <f ca="1">_xll.RtGet("IDN",D126,"BID")</f>
        <v>#NAME?</v>
      </c>
      <c r="F126" t="e">
        <f ca="1">_xll.RtGet("IDN",D126,"ASK")</f>
        <v>#NAME?</v>
      </c>
      <c r="G126" t="e">
        <f t="shared" ca="1" si="13"/>
        <v>#NAME?</v>
      </c>
      <c r="H126">
        <v>1</v>
      </c>
      <c r="I126">
        <v>1</v>
      </c>
      <c r="J126">
        <v>1</v>
      </c>
      <c r="K126">
        <v>1</v>
      </c>
      <c r="L126" t="s">
        <v>66</v>
      </c>
      <c r="M126" t="str">
        <f t="shared" si="14"/>
        <v>EUR</v>
      </c>
      <c r="N126" s="12" t="s">
        <v>7</v>
      </c>
      <c r="P126" s="16" t="e">
        <f ca="1">_xll.RHistory(D126,".Timestamp;.Close","START:01-Mar-1995 NBROWS:1 INTERVAL:1D",,"SORT:ASC TSREPEAT:NO")</f>
        <v>#NAME?</v>
      </c>
      <c r="Q126">
        <v>5.51</v>
      </c>
      <c r="T126" s="16"/>
    </row>
    <row r="127" spans="2:20" x14ac:dyDescent="0.25">
      <c r="B127" t="s">
        <v>143</v>
      </c>
      <c r="C127" t="s">
        <v>3</v>
      </c>
      <c r="D127" t="s">
        <v>333</v>
      </c>
      <c r="E127" t="e">
        <f ca="1">_xll.RtGet("IDN",D127,"BID")</f>
        <v>#NAME?</v>
      </c>
      <c r="F127" t="e">
        <f ca="1">_xll.RtGet("IDN",D127,"ASK")</f>
        <v>#NAME?</v>
      </c>
      <c r="G127" t="e">
        <f t="shared" ca="1" si="13"/>
        <v>#NAME?</v>
      </c>
      <c r="H127">
        <v>1</v>
      </c>
      <c r="I127">
        <v>1</v>
      </c>
      <c r="J127">
        <v>1</v>
      </c>
      <c r="K127">
        <v>1</v>
      </c>
      <c r="L127" t="s">
        <v>66</v>
      </c>
      <c r="M127" t="str">
        <f t="shared" si="14"/>
        <v>EUR</v>
      </c>
      <c r="N127" s="12" t="s">
        <v>7</v>
      </c>
      <c r="P127" s="16" t="e">
        <f ca="1">_xll.RHistory(D127,".Timestamp;.Close","START:01-Mar-1995 NBROWS:1 INTERVAL:1D",,"SORT:ASC TSREPEAT:NO")</f>
        <v>#NAME?</v>
      </c>
      <c r="Q127">
        <v>5.5425000000000004</v>
      </c>
      <c r="T127" s="16"/>
    </row>
    <row r="128" spans="2:20" x14ac:dyDescent="0.25">
      <c r="B128" t="s">
        <v>144</v>
      </c>
      <c r="C128" t="s">
        <v>3</v>
      </c>
      <c r="D128" t="s">
        <v>334</v>
      </c>
      <c r="E128" t="e">
        <f ca="1">_xll.RtGet("IDN",D128,"BID")</f>
        <v>#NAME?</v>
      </c>
      <c r="F128" t="e">
        <f ca="1">_xll.RtGet("IDN",D128,"ASK")</f>
        <v>#NAME?</v>
      </c>
      <c r="G128" t="e">
        <f t="shared" ca="1" si="13"/>
        <v>#NAME?</v>
      </c>
      <c r="H128">
        <v>1</v>
      </c>
      <c r="I128">
        <v>1</v>
      </c>
      <c r="J128">
        <v>1</v>
      </c>
      <c r="K128">
        <v>1</v>
      </c>
      <c r="L128" t="s">
        <v>66</v>
      </c>
      <c r="M128" t="str">
        <f t="shared" si="14"/>
        <v>EUR</v>
      </c>
      <c r="N128" s="12" t="s">
        <v>7</v>
      </c>
      <c r="P128" s="16" t="e">
        <f ca="1">_xll.RHistory(D128,".Timestamp;.Close","START:01-Mar-1995 NBROWS:1 INTERVAL:1D",,"SORT:ASC TSREPEAT:NO")</f>
        <v>#NAME?</v>
      </c>
      <c r="Q128">
        <v>5.57</v>
      </c>
      <c r="T128" s="16"/>
    </row>
    <row r="129" spans="1:20" x14ac:dyDescent="0.25">
      <c r="B129" t="s">
        <v>145</v>
      </c>
      <c r="C129" t="s">
        <v>3</v>
      </c>
      <c r="D129" t="s">
        <v>335</v>
      </c>
      <c r="E129" t="e">
        <f ca="1">_xll.RtGet("IDN",D129,"BID")</f>
        <v>#NAME?</v>
      </c>
      <c r="F129" t="e">
        <f ca="1">_xll.RtGet("IDN",D129,"ASK")</f>
        <v>#NAME?</v>
      </c>
      <c r="G129" t="e">
        <f t="shared" ca="1" si="13"/>
        <v>#NAME?</v>
      </c>
      <c r="H129">
        <v>1</v>
      </c>
      <c r="I129">
        <v>1</v>
      </c>
      <c r="J129">
        <v>1</v>
      </c>
      <c r="K129">
        <v>1</v>
      </c>
      <c r="L129" t="s">
        <v>66</v>
      </c>
      <c r="M129" t="str">
        <f t="shared" si="14"/>
        <v>EUR</v>
      </c>
      <c r="N129" s="12" t="s">
        <v>7</v>
      </c>
      <c r="P129" s="16" t="e">
        <f ca="1">_xll.RHistory(D129,".Timestamp;.Close","START:01-Mar-1995 NBROWS:1 INTERVAL:1D",,"SORT:ASC TSREPEAT:NO")</f>
        <v>#NAME?</v>
      </c>
      <c r="Q129">
        <v>5.5925000000000002</v>
      </c>
      <c r="T129" s="16"/>
    </row>
    <row r="130" spans="1:20" x14ac:dyDescent="0.25">
      <c r="B130" t="s">
        <v>28</v>
      </c>
      <c r="C130" t="s">
        <v>3</v>
      </c>
      <c r="D130" t="s">
        <v>336</v>
      </c>
      <c r="E130" t="e">
        <f ca="1">_xll.RtGet("IDN",D130,"BID")</f>
        <v>#NAME?</v>
      </c>
      <c r="F130" t="e">
        <f ca="1">_xll.RtGet("IDN",D130,"ASK")</f>
        <v>#NAME?</v>
      </c>
      <c r="G130" t="e">
        <f t="shared" ca="1" si="13"/>
        <v>#NAME?</v>
      </c>
      <c r="H130">
        <v>1</v>
      </c>
      <c r="I130">
        <v>1</v>
      </c>
      <c r="J130">
        <v>1</v>
      </c>
      <c r="K130">
        <v>1</v>
      </c>
      <c r="L130" t="s">
        <v>66</v>
      </c>
      <c r="M130" t="str">
        <f t="shared" si="14"/>
        <v>EUR</v>
      </c>
      <c r="N130" s="12" t="s">
        <v>7</v>
      </c>
      <c r="P130" s="16" t="e">
        <f ca="1">_xll.RHistory(D130,".Timestamp;.Close","START:01-Mar-1995 NBROWS:1 INTERVAL:1D",,"SORT:ASC TSREPEAT:NO")</f>
        <v>#NAME?</v>
      </c>
      <c r="Q130">
        <v>5.6124999999999998</v>
      </c>
      <c r="T130" s="16"/>
    </row>
    <row r="131" spans="1:20" x14ac:dyDescent="0.25">
      <c r="B131" t="s">
        <v>29</v>
      </c>
      <c r="C131" t="s">
        <v>3</v>
      </c>
      <c r="D131" t="s">
        <v>337</v>
      </c>
      <c r="E131" t="e">
        <f ca="1">_xll.RtGet("IDN",D131,"BID")</f>
        <v>#NAME?</v>
      </c>
      <c r="F131" t="e">
        <f ca="1">_xll.RtGet("IDN",D131,"ASK")</f>
        <v>#NAME?</v>
      </c>
      <c r="G131" t="e">
        <f t="shared" ca="1" si="13"/>
        <v>#NAME?</v>
      </c>
      <c r="H131">
        <v>1</v>
      </c>
      <c r="I131">
        <v>1</v>
      </c>
      <c r="J131">
        <v>1</v>
      </c>
      <c r="K131">
        <v>1</v>
      </c>
      <c r="L131" t="s">
        <v>66</v>
      </c>
      <c r="M131" t="str">
        <f t="shared" si="14"/>
        <v>EUR</v>
      </c>
      <c r="N131" s="12" t="s">
        <v>7</v>
      </c>
      <c r="P131" s="16" t="e">
        <f ca="1">_xll.RHistory(D131,".Timestamp;.Close","START:01-Mar-1995 NBROWS:1 INTERVAL:1D",,"SORT:ASC TSREPEAT:NO")</f>
        <v>#NAME?</v>
      </c>
      <c r="Q131">
        <v>5.665</v>
      </c>
      <c r="T131" s="16"/>
    </row>
    <row r="132" spans="1:20" x14ac:dyDescent="0.25">
      <c r="B132" t="s">
        <v>30</v>
      </c>
      <c r="C132" t="s">
        <v>3</v>
      </c>
      <c r="D132" t="s">
        <v>338</v>
      </c>
      <c r="E132" t="e">
        <f ca="1">_xll.RtGet("IDN",D132,"BID")</f>
        <v>#NAME?</v>
      </c>
      <c r="F132" t="e">
        <f ca="1">_xll.RtGet("IDN",D132,"ASK")</f>
        <v>#NAME?</v>
      </c>
      <c r="G132" t="e">
        <f t="shared" ca="1" si="13"/>
        <v>#NAME?</v>
      </c>
      <c r="H132">
        <v>1</v>
      </c>
      <c r="I132">
        <v>1</v>
      </c>
      <c r="J132">
        <v>1</v>
      </c>
      <c r="K132">
        <v>1</v>
      </c>
      <c r="L132" t="s">
        <v>66</v>
      </c>
      <c r="M132" t="str">
        <f t="shared" si="14"/>
        <v>EUR</v>
      </c>
      <c r="N132" s="12" t="s">
        <v>7</v>
      </c>
      <c r="P132" s="16" t="e">
        <f ca="1">_xll.RHistory(D132,".Timestamp;.Close","START:01-Mar-1995 NBROWS:1 INTERVAL:1D",,"SORT:ASC TSREPEAT:NO")</f>
        <v>#NAME?</v>
      </c>
      <c r="Q132">
        <v>5.6675000000000004</v>
      </c>
      <c r="T132" s="16"/>
    </row>
    <row r="133" spans="1:20" x14ac:dyDescent="0.25">
      <c r="B133" t="s">
        <v>154</v>
      </c>
      <c r="C133" t="s">
        <v>3</v>
      </c>
      <c r="D133" t="s">
        <v>339</v>
      </c>
      <c r="E133" t="e">
        <f ca="1">_xll.RtGet("IDN",D133,"BID")</f>
        <v>#NAME?</v>
      </c>
      <c r="F133" t="e">
        <f ca="1">_xll.RtGet("IDN",D133,"ASK")</f>
        <v>#NAME?</v>
      </c>
      <c r="G133" t="e">
        <f t="shared" ca="1" si="13"/>
        <v>#NAME?</v>
      </c>
      <c r="H133">
        <v>1</v>
      </c>
      <c r="I133">
        <v>1</v>
      </c>
      <c r="J133">
        <v>1</v>
      </c>
      <c r="K133">
        <v>1</v>
      </c>
      <c r="L133" t="s">
        <v>66</v>
      </c>
      <c r="M133" t="str">
        <f t="shared" si="14"/>
        <v>EUR</v>
      </c>
      <c r="N133" s="12" t="s">
        <v>7</v>
      </c>
      <c r="P133" s="16" t="e">
        <f ca="1">_xll.RHistory(D133,".Timestamp;.Close","START:01-Mar-1995 NBROWS:1 INTERVAL:1D",,"SORT:ASC TSREPEAT:NO")</f>
        <v>#NAME?</v>
      </c>
      <c r="Q133">
        <v>3.42</v>
      </c>
      <c r="T133" s="16"/>
    </row>
    <row r="134" spans="1:20" x14ac:dyDescent="0.25">
      <c r="B134" t="s">
        <v>155</v>
      </c>
      <c r="C134" t="s">
        <v>3</v>
      </c>
      <c r="D134" t="s">
        <v>340</v>
      </c>
      <c r="E134" t="e">
        <f ca="1">_xll.RtGet("IDN",D134,"BID")</f>
        <v>#NAME?</v>
      </c>
      <c r="F134" t="e">
        <f ca="1">_xll.RtGet("IDN",D134,"ASK")</f>
        <v>#NAME?</v>
      </c>
      <c r="G134" t="e">
        <f t="shared" ca="1" si="13"/>
        <v>#NAME?</v>
      </c>
      <c r="H134">
        <v>1</v>
      </c>
      <c r="I134">
        <v>1</v>
      </c>
      <c r="J134">
        <v>1</v>
      </c>
      <c r="K134">
        <v>1</v>
      </c>
      <c r="L134" t="s">
        <v>66</v>
      </c>
      <c r="M134" t="str">
        <f t="shared" si="14"/>
        <v>EUR</v>
      </c>
      <c r="N134" s="12" t="s">
        <v>7</v>
      </c>
      <c r="P134" s="16" t="e">
        <f ca="1">_xll.RHistory(D134,".Timestamp;.Close","START:01-Mar-1995 NBROWS:1 INTERVAL:1D",,"SORT:ASC TSREPEAT:NO")</f>
        <v>#NAME?</v>
      </c>
      <c r="Q134">
        <v>3.38</v>
      </c>
      <c r="T134" s="16"/>
    </row>
    <row r="135" spans="1:20" x14ac:dyDescent="0.25">
      <c r="N135" s="12"/>
      <c r="P135" s="16"/>
    </row>
    <row r="136" spans="1:20" x14ac:dyDescent="0.25">
      <c r="D136" t="s">
        <v>231</v>
      </c>
      <c r="N136" s="12"/>
      <c r="P136" s="16"/>
    </row>
    <row r="137" spans="1:20" x14ac:dyDescent="0.25">
      <c r="D137" t="s">
        <v>232</v>
      </c>
      <c r="N137" s="12"/>
      <c r="P137" s="16"/>
    </row>
    <row r="138" spans="1:20" x14ac:dyDescent="0.25">
      <c r="D138" t="s">
        <v>233</v>
      </c>
      <c r="N138" s="12"/>
      <c r="P138" s="16"/>
    </row>
    <row r="139" spans="1:20" x14ac:dyDescent="0.25">
      <c r="D139" t="s">
        <v>234</v>
      </c>
      <c r="N139" s="12"/>
      <c r="P139" s="16"/>
    </row>
    <row r="140" spans="1:20" x14ac:dyDescent="0.25">
      <c r="D140" t="s">
        <v>235</v>
      </c>
      <c r="N140" s="12"/>
      <c r="P140" s="16"/>
    </row>
    <row r="141" spans="1:20" x14ac:dyDescent="0.25">
      <c r="D141" t="s">
        <v>232</v>
      </c>
      <c r="N141" s="12"/>
      <c r="P141" s="16"/>
    </row>
    <row r="142" spans="1:20" x14ac:dyDescent="0.25">
      <c r="N142" s="12"/>
      <c r="P142" s="16"/>
    </row>
    <row r="143" spans="1:20" x14ac:dyDescent="0.25">
      <c r="A143" t="s">
        <v>190</v>
      </c>
      <c r="B143" t="s">
        <v>114</v>
      </c>
      <c r="C143" t="s">
        <v>2</v>
      </c>
      <c r="D143" t="s">
        <v>388</v>
      </c>
      <c r="G143" t="e">
        <f ca="1">_xll.RtGet("IDN",D143,"PRIMACT_1")</f>
        <v>#NAME?</v>
      </c>
      <c r="H143">
        <v>1</v>
      </c>
      <c r="I143">
        <v>1</v>
      </c>
      <c r="J143">
        <v>1</v>
      </c>
      <c r="K143">
        <v>1</v>
      </c>
      <c r="L143" t="s">
        <v>66</v>
      </c>
      <c r="M143" t="str">
        <f t="shared" ref="M143" si="15">B$2</f>
        <v>EUR</v>
      </c>
      <c r="N143" s="12">
        <v>0</v>
      </c>
      <c r="P143" s="16" t="e">
        <f ca="1">_xll.RHistory(D143,".Timestamp;.Close","START:01-Mar-1995 NBROWS:1 INTERVAL:1D",,"SORT:ASC TSREPEAT:NO")</f>
        <v>#NAME?</v>
      </c>
      <c r="Q143">
        <v>3.2509999999999999</v>
      </c>
    </row>
    <row r="144" spans="1:20" x14ac:dyDescent="0.25">
      <c r="A144" t="s">
        <v>191</v>
      </c>
      <c r="B144" t="s">
        <v>70</v>
      </c>
      <c r="C144" t="s">
        <v>2</v>
      </c>
      <c r="D144" t="s">
        <v>527</v>
      </c>
      <c r="G144" t="e">
        <f ca="1">_xll.RtGet("IDN",A144,"PRIMACT_1")</f>
        <v>#NAME?</v>
      </c>
      <c r="H144">
        <v>1</v>
      </c>
      <c r="I144">
        <v>1</v>
      </c>
      <c r="J144">
        <v>1</v>
      </c>
      <c r="K144">
        <v>1</v>
      </c>
      <c r="L144" t="s">
        <v>66</v>
      </c>
      <c r="M144" t="str">
        <f t="shared" ref="M144:M157" si="16">B$2</f>
        <v>EUR</v>
      </c>
      <c r="P144" s="16" t="e">
        <f ca="1">_xll.RHistory(D144,".Timestamp;.Close","START:01-Mar-1995 NBROWS:1 INTERVAL:1D",,"SORT:ASC TSREPEAT:NO")</f>
        <v>#NAME?</v>
      </c>
      <c r="Q144">
        <v>142.005</v>
      </c>
    </row>
    <row r="145" spans="1:23" x14ac:dyDescent="0.25">
      <c r="A145" t="s">
        <v>192</v>
      </c>
      <c r="B145" t="s">
        <v>189</v>
      </c>
      <c r="C145" t="s">
        <v>2</v>
      </c>
      <c r="D145" t="s">
        <v>528</v>
      </c>
      <c r="G145" t="e">
        <f ca="1">_xll.RtGet("IDN",A145,"PRIMACT_1")</f>
        <v>#NAME?</v>
      </c>
      <c r="H145">
        <v>1</v>
      </c>
      <c r="I145">
        <v>1</v>
      </c>
      <c r="J145">
        <v>1</v>
      </c>
      <c r="K145">
        <v>1</v>
      </c>
      <c r="L145" t="s">
        <v>66</v>
      </c>
      <c r="M145" t="str">
        <f t="shared" si="16"/>
        <v>EUR</v>
      </c>
      <c r="P145" s="16" t="e">
        <f ca="1">_xll.RHistory(D145,".Timestamp;.Close","START:01-Mar-1995 NBROWS:1 INTERVAL:1D",,"SORT:ASC TSREPEAT:NO")</f>
        <v>#NAME?</v>
      </c>
      <c r="Q145">
        <v>143.005</v>
      </c>
    </row>
    <row r="146" spans="1:23" x14ac:dyDescent="0.25">
      <c r="A146" t="s">
        <v>193</v>
      </c>
      <c r="B146" t="s">
        <v>5</v>
      </c>
      <c r="C146" t="s">
        <v>2</v>
      </c>
      <c r="D146" t="s">
        <v>232</v>
      </c>
      <c r="G146" t="e">
        <f ca="1">_xll.RtGet("IDN",A146,"PRIMACT_1")</f>
        <v>#NAME?</v>
      </c>
      <c r="H146">
        <v>1</v>
      </c>
      <c r="I146">
        <v>1</v>
      </c>
      <c r="J146">
        <v>1</v>
      </c>
      <c r="K146">
        <v>1</v>
      </c>
      <c r="L146" t="s">
        <v>66</v>
      </c>
      <c r="M146" t="str">
        <f t="shared" si="16"/>
        <v>EUR</v>
      </c>
      <c r="P146" s="16" t="e">
        <f ca="1">_xll.RHistory(D146,".Timestamp;.Close","START:01-Mar-1995 NBROWS:1 INTERVAL:1D",,"SORT:ASC TSREPEAT:NO")</f>
        <v>#NAME?</v>
      </c>
      <c r="Q146">
        <v>5.0007000000000001</v>
      </c>
    </row>
    <row r="147" spans="1:23" x14ac:dyDescent="0.25">
      <c r="A147" t="s">
        <v>194</v>
      </c>
      <c r="B147" t="s">
        <v>6</v>
      </c>
      <c r="C147" t="s">
        <v>2</v>
      </c>
      <c r="D147" t="s">
        <v>529</v>
      </c>
      <c r="G147" t="e">
        <f ca="1">_xll.RtGet("IDN",A147,"PRIMACT_1")</f>
        <v>#NAME?</v>
      </c>
      <c r="H147">
        <v>1</v>
      </c>
      <c r="I147">
        <v>1</v>
      </c>
      <c r="J147">
        <v>1</v>
      </c>
      <c r="K147">
        <v>1</v>
      </c>
      <c r="L147" t="s">
        <v>66</v>
      </c>
      <c r="M147" t="str">
        <f t="shared" si="16"/>
        <v>EUR</v>
      </c>
      <c r="P147" s="16" t="e">
        <f ca="1">_xll.RHistory(D147,".Timestamp;.Close","START:01-Mar-1995 NBROWS:1 INTERVAL:1D",,"SORT:ASC TSREPEAT:NO")</f>
        <v>#NAME?</v>
      </c>
      <c r="Q147">
        <v>145.005</v>
      </c>
    </row>
    <row r="148" spans="1:23" x14ac:dyDescent="0.25">
      <c r="A148" t="s">
        <v>195</v>
      </c>
      <c r="B148" t="s">
        <v>7</v>
      </c>
      <c r="C148" t="s">
        <v>2</v>
      </c>
      <c r="D148" t="s">
        <v>233</v>
      </c>
      <c r="G148" t="e">
        <f ca="1">_xll.RtGet("IDN",A148,"PRIMACT_1")</f>
        <v>#NAME?</v>
      </c>
      <c r="H148">
        <v>1</v>
      </c>
      <c r="I148">
        <v>1</v>
      </c>
      <c r="J148">
        <v>1</v>
      </c>
      <c r="K148">
        <v>1</v>
      </c>
      <c r="L148" t="s">
        <v>66</v>
      </c>
      <c r="M148" t="str">
        <f t="shared" si="16"/>
        <v>EUR</v>
      </c>
      <c r="P148" s="16" t="e">
        <f ca="1">_xll.RHistory(D148,".Timestamp;.Close","START:01-Mar-1995 NBROWS:1 INTERVAL:1D",,"SORT:ASC TSREPEAT:NO")</f>
        <v>#NAME?</v>
      </c>
      <c r="Q148">
        <v>5.1016700000000004</v>
      </c>
    </row>
    <row r="149" spans="1:23" x14ac:dyDescent="0.25">
      <c r="A149" t="s">
        <v>196</v>
      </c>
      <c r="B149" t="s">
        <v>8</v>
      </c>
      <c r="C149" t="s">
        <v>2</v>
      </c>
      <c r="D149" t="s">
        <v>530</v>
      </c>
      <c r="G149" t="e">
        <f ca="1">_xll.RtGet("IDN",A149,"PRIMACT_1")</f>
        <v>#NAME?</v>
      </c>
      <c r="H149">
        <v>1</v>
      </c>
      <c r="I149">
        <v>1</v>
      </c>
      <c r="J149">
        <v>1</v>
      </c>
      <c r="K149">
        <v>1</v>
      </c>
      <c r="L149" t="s">
        <v>66</v>
      </c>
      <c r="M149" t="str">
        <f t="shared" si="16"/>
        <v>EUR</v>
      </c>
      <c r="P149" s="16" t="e">
        <f ca="1">_xll.RHistory(D149,".Timestamp;.Close","START:01-Mar-1995 NBROWS:1 INTERVAL:1D",,"SORT:ASC TSREPEAT:NO")</f>
        <v>#NAME?</v>
      </c>
      <c r="Q149">
        <v>147.005</v>
      </c>
    </row>
    <row r="150" spans="1:23" x14ac:dyDescent="0.25">
      <c r="A150" t="s">
        <v>197</v>
      </c>
      <c r="B150" t="s">
        <v>9</v>
      </c>
      <c r="C150" t="s">
        <v>2</v>
      </c>
      <c r="D150" t="s">
        <v>531</v>
      </c>
      <c r="G150" t="e">
        <f ca="1">_xll.RtGet("IDN",A150,"PRIMACT_1")</f>
        <v>#NAME?</v>
      </c>
      <c r="H150">
        <v>1</v>
      </c>
      <c r="I150">
        <v>1</v>
      </c>
      <c r="J150">
        <v>1</v>
      </c>
      <c r="K150">
        <v>1</v>
      </c>
      <c r="L150" t="s">
        <v>66</v>
      </c>
      <c r="M150" t="str">
        <f t="shared" si="16"/>
        <v>EUR</v>
      </c>
      <c r="P150" s="16" t="e">
        <f ca="1">_xll.RHistory(D150,".Timestamp;.Close","START:01-Mar-1995 NBROWS:1 INTERVAL:1D",,"SORT:ASC TSREPEAT:NO")</f>
        <v>#NAME?</v>
      </c>
      <c r="Q150">
        <v>148.005</v>
      </c>
    </row>
    <row r="151" spans="1:23" x14ac:dyDescent="0.25">
      <c r="A151" t="s">
        <v>198</v>
      </c>
      <c r="B151" t="s">
        <v>10</v>
      </c>
      <c r="C151" t="s">
        <v>2</v>
      </c>
      <c r="D151" t="s">
        <v>234</v>
      </c>
      <c r="G151" t="e">
        <f ca="1">_xll.RtGet("IDN",A151,"PRIMACT_1")</f>
        <v>#NAME?</v>
      </c>
      <c r="H151">
        <v>1</v>
      </c>
      <c r="I151">
        <v>1</v>
      </c>
      <c r="J151">
        <v>1</v>
      </c>
      <c r="K151">
        <v>1</v>
      </c>
      <c r="L151" t="s">
        <v>66</v>
      </c>
      <c r="M151" t="str">
        <f t="shared" si="16"/>
        <v>EUR</v>
      </c>
      <c r="P151" s="16" t="e">
        <f ca="1">_xll.RHistory(D151,".Timestamp;.Close","START:01-Mar-1995 NBROWS:1 INTERVAL:1D",,"SORT:ASC TSREPEAT:NO")</f>
        <v>#NAME?</v>
      </c>
      <c r="Q151">
        <v>5.2957999999999998</v>
      </c>
    </row>
    <row r="152" spans="1:23" x14ac:dyDescent="0.25">
      <c r="A152" t="s">
        <v>199</v>
      </c>
      <c r="B152" t="s">
        <v>11</v>
      </c>
      <c r="C152" t="s">
        <v>2</v>
      </c>
      <c r="D152" t="s">
        <v>532</v>
      </c>
      <c r="G152" t="e">
        <f ca="1">_xll.RtGet("IDN",A152,"PRIMACT_1")</f>
        <v>#NAME?</v>
      </c>
      <c r="H152">
        <v>1</v>
      </c>
      <c r="I152">
        <v>1</v>
      </c>
      <c r="J152">
        <v>1</v>
      </c>
      <c r="K152">
        <v>1</v>
      </c>
      <c r="L152" t="s">
        <v>66</v>
      </c>
      <c r="M152" t="str">
        <f t="shared" si="16"/>
        <v>EUR</v>
      </c>
      <c r="P152" s="16" t="e">
        <f ca="1">_xll.RHistory(D152,".Timestamp;.Close","START:01-Mar-1995 NBROWS:1 INTERVAL:1D",,"SORT:ASC TSREPEAT:NO")</f>
        <v>#NAME?</v>
      </c>
      <c r="Q152">
        <v>150.005</v>
      </c>
    </row>
    <row r="153" spans="1:23" x14ac:dyDescent="0.25">
      <c r="A153" t="s">
        <v>200</v>
      </c>
      <c r="B153" t="s">
        <v>12</v>
      </c>
      <c r="C153" t="s">
        <v>2</v>
      </c>
      <c r="D153" t="s">
        <v>533</v>
      </c>
      <c r="G153" t="e">
        <f ca="1">_xll.RtGet("IDN",A153,"PRIMACT_1")</f>
        <v>#NAME?</v>
      </c>
      <c r="H153">
        <v>1</v>
      </c>
      <c r="I153">
        <v>1</v>
      </c>
      <c r="J153">
        <v>1</v>
      </c>
      <c r="K153">
        <v>1</v>
      </c>
      <c r="L153" t="s">
        <v>66</v>
      </c>
      <c r="M153" t="str">
        <f t="shared" si="16"/>
        <v>EUR</v>
      </c>
      <c r="P153" s="16" t="e">
        <f ca="1">_xll.RHistory(D153,".Timestamp;.Close","START:01-Mar-1995 NBROWS:1 INTERVAL:1D",,"SORT:ASC TSREPEAT:NO")</f>
        <v>#NAME?</v>
      </c>
      <c r="Q153">
        <v>151.005</v>
      </c>
    </row>
    <row r="154" spans="1:23" x14ac:dyDescent="0.25">
      <c r="A154" t="s">
        <v>201</v>
      </c>
      <c r="B154" t="s">
        <v>13</v>
      </c>
      <c r="C154" t="s">
        <v>2</v>
      </c>
      <c r="D154" t="s">
        <v>534</v>
      </c>
      <c r="G154" t="e">
        <f ca="1">_xll.RtGet("IDN",A154,"PRIMACT_1")</f>
        <v>#NAME?</v>
      </c>
      <c r="H154">
        <v>1</v>
      </c>
      <c r="I154">
        <v>1</v>
      </c>
      <c r="J154">
        <v>1</v>
      </c>
      <c r="K154">
        <v>1</v>
      </c>
      <c r="L154" t="s">
        <v>66</v>
      </c>
      <c r="M154" t="str">
        <f t="shared" si="16"/>
        <v>EUR</v>
      </c>
      <c r="P154" s="16" t="e">
        <f ca="1">_xll.RHistory(D154,".Timestamp;.Close","START:01-Mar-1995 NBROWS:1 INTERVAL:1D",,"SORT:ASC TSREPEAT:NO")</f>
        <v>#NAME?</v>
      </c>
      <c r="Q154">
        <v>152.005</v>
      </c>
    </row>
    <row r="155" spans="1:23" x14ac:dyDescent="0.25">
      <c r="A155" t="s">
        <v>202</v>
      </c>
      <c r="B155" t="s">
        <v>14</v>
      </c>
      <c r="C155" t="s">
        <v>2</v>
      </c>
      <c r="D155" t="s">
        <v>535</v>
      </c>
      <c r="G155" t="e">
        <f ca="1">_xll.RtGet("IDN",A155,"PRIMACT_1")</f>
        <v>#NAME?</v>
      </c>
      <c r="H155">
        <v>1</v>
      </c>
      <c r="I155">
        <v>1</v>
      </c>
      <c r="J155">
        <v>1</v>
      </c>
      <c r="K155">
        <v>1</v>
      </c>
      <c r="L155" t="s">
        <v>66</v>
      </c>
      <c r="M155" t="str">
        <f t="shared" si="16"/>
        <v>EUR</v>
      </c>
      <c r="P155" s="16" t="e">
        <f ca="1">_xll.RHistory(D155,".Timestamp;.Close","START:01-Mar-1995 NBROWS:1 INTERVAL:1D",,"SORT:ASC TSREPEAT:NO")</f>
        <v>#NAME?</v>
      </c>
      <c r="Q155">
        <v>153.005</v>
      </c>
    </row>
    <row r="156" spans="1:23" x14ac:dyDescent="0.25">
      <c r="A156" t="s">
        <v>203</v>
      </c>
      <c r="B156" t="s">
        <v>15</v>
      </c>
      <c r="C156" t="s">
        <v>2</v>
      </c>
      <c r="D156" t="s">
        <v>536</v>
      </c>
      <c r="G156" t="e">
        <f ca="1">_xll.RtGet("IDN",A156,"PRIMACT_1")</f>
        <v>#NAME?</v>
      </c>
      <c r="H156">
        <v>1</v>
      </c>
      <c r="I156">
        <v>1</v>
      </c>
      <c r="J156">
        <v>1</v>
      </c>
      <c r="K156">
        <v>1</v>
      </c>
      <c r="L156" t="s">
        <v>66</v>
      </c>
      <c r="M156" t="str">
        <f t="shared" si="16"/>
        <v>EUR</v>
      </c>
      <c r="P156" s="16" t="e">
        <f ca="1">_xll.RHistory(D156,".Timestamp;.Close","START:01-Mar-1995 NBROWS:1 INTERVAL:1D",,"SORT:ASC TSREPEAT:NO")</f>
        <v>#NAME?</v>
      </c>
      <c r="Q156">
        <v>154.005</v>
      </c>
    </row>
    <row r="157" spans="1:23" x14ac:dyDescent="0.25">
      <c r="A157" t="s">
        <v>204</v>
      </c>
      <c r="B157" t="s">
        <v>121</v>
      </c>
      <c r="C157" t="s">
        <v>2</v>
      </c>
      <c r="D157" t="s">
        <v>537</v>
      </c>
      <c r="G157" t="e">
        <f ca="1">_xll.RtGet("IDN",A157,"PRIMACT_1")</f>
        <v>#NAME?</v>
      </c>
      <c r="H157">
        <v>1</v>
      </c>
      <c r="I157">
        <v>1</v>
      </c>
      <c r="J157">
        <v>1</v>
      </c>
      <c r="K157">
        <v>1</v>
      </c>
      <c r="L157" t="s">
        <v>66</v>
      </c>
      <c r="M157" t="str">
        <f t="shared" si="16"/>
        <v>EUR</v>
      </c>
      <c r="P157" s="16" t="e">
        <f ca="1">_xll.RHistory(D157,".Timestamp;.Close","START:01-Mar-1995 NBROWS:1 INTERVAL:1D",,"SORT:ASC TSREPEAT:NO")</f>
        <v>#NAME?</v>
      </c>
      <c r="Q157">
        <v>155.005</v>
      </c>
    </row>
    <row r="159" spans="1:23" x14ac:dyDescent="0.25">
      <c r="W159" s="16"/>
    </row>
    <row r="161" spans="17:24" x14ac:dyDescent="0.25">
      <c r="Q161" s="21"/>
      <c r="R161" s="21"/>
    </row>
    <row r="162" spans="17:24" x14ac:dyDescent="0.25">
      <c r="Q162" s="21"/>
      <c r="W162" s="21"/>
      <c r="X162" s="21"/>
    </row>
    <row r="163" spans="17:24" x14ac:dyDescent="0.25">
      <c r="Q163" s="21"/>
      <c r="W163" s="21"/>
    </row>
    <row r="164" spans="17:24" x14ac:dyDescent="0.25">
      <c r="Q164" s="21"/>
      <c r="W164" s="21"/>
    </row>
    <row r="165" spans="17:24" x14ac:dyDescent="0.25">
      <c r="Q165" s="21"/>
      <c r="W165" s="21"/>
    </row>
    <row r="166" spans="17:24" x14ac:dyDescent="0.25">
      <c r="Q166" s="21"/>
      <c r="W166" s="21"/>
    </row>
    <row r="167" spans="17:24" x14ac:dyDescent="0.25">
      <c r="Q167" s="21"/>
      <c r="W167" s="21"/>
    </row>
    <row r="168" spans="17:24" x14ac:dyDescent="0.25">
      <c r="W168" s="21"/>
    </row>
  </sheetData>
  <phoneticPr fontId="5" type="noConversion"/>
  <dataValidations disablePrompts="1" count="1">
    <dataValidation type="list" allowBlank="1" showInputMessage="1" showErrorMessage="1" sqref="L5:L157" xr:uid="{1591B2A9-0DC4-46C7-971A-19B5E65DE7BB}">
      <formula1>"MID,BIDASK"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07990-61D9-4D69-A06A-CD85CA3385C2}">
  <sheetPr>
    <tabColor theme="9" tint="0.39997558519241921"/>
  </sheetPr>
  <dimension ref="B2:T53"/>
  <sheetViews>
    <sheetView zoomScaleNormal="100" workbookViewId="0">
      <selection activeCell="B2" sqref="B2"/>
    </sheetView>
  </sheetViews>
  <sheetFormatPr defaultRowHeight="15" x14ac:dyDescent="0.25"/>
  <cols>
    <col min="2" max="2" width="8.7109375" bestFit="1" customWidth="1"/>
    <col min="3" max="3" width="11.28515625" bestFit="1" customWidth="1"/>
    <col min="4" max="4" width="15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bestFit="1" customWidth="1"/>
    <col min="16" max="16" width="11.85546875" bestFit="1" customWidth="1"/>
    <col min="17" max="18" width="10.5703125" bestFit="1" customWidth="1"/>
    <col min="19" max="19" width="2" customWidth="1"/>
    <col min="20" max="20" width="14" bestFit="1" customWidth="1"/>
  </cols>
  <sheetData>
    <row r="2" spans="2:20" x14ac:dyDescent="0.25">
      <c r="B2" s="1" t="s">
        <v>53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2:20" x14ac:dyDescent="0.25">
      <c r="B3" s="4" t="s">
        <v>54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</row>
    <row r="4" spans="2:20" x14ac:dyDescent="0.25">
      <c r="B4" s="7" t="s">
        <v>0</v>
      </c>
      <c r="C4" s="7" t="s">
        <v>55</v>
      </c>
      <c r="D4" s="7" t="s">
        <v>56</v>
      </c>
      <c r="E4" s="7" t="s">
        <v>57</v>
      </c>
      <c r="F4" s="7" t="s">
        <v>58</v>
      </c>
      <c r="G4" s="7" t="s">
        <v>59</v>
      </c>
      <c r="H4" s="7" t="s">
        <v>60</v>
      </c>
      <c r="I4" s="7" t="s">
        <v>61</v>
      </c>
      <c r="J4" s="7" t="s">
        <v>62</v>
      </c>
      <c r="K4" s="7" t="s">
        <v>63</v>
      </c>
      <c r="L4" s="7" t="s">
        <v>64</v>
      </c>
      <c r="M4" s="7" t="s">
        <v>65</v>
      </c>
      <c r="N4" s="7" t="s">
        <v>238</v>
      </c>
      <c r="O4" s="22"/>
      <c r="P4" s="7" t="s">
        <v>386</v>
      </c>
      <c r="Q4" s="7" t="s">
        <v>384</v>
      </c>
      <c r="R4" s="22"/>
      <c r="S4" s="7" t="s">
        <v>396</v>
      </c>
      <c r="T4" s="7" t="s">
        <v>397</v>
      </c>
    </row>
    <row r="5" spans="2:20" x14ac:dyDescent="0.25">
      <c r="B5" t="s">
        <v>5</v>
      </c>
      <c r="C5" t="s">
        <v>1</v>
      </c>
      <c r="D5" t="s">
        <v>360</v>
      </c>
      <c r="E5" t="e">
        <f ca="1">_xll.RtGet("IDN",D5,"BID")</f>
        <v>#NAME?</v>
      </c>
      <c r="F5" t="e">
        <f ca="1">_xll.RtGet("IDN",D5,"ASK")</f>
        <v>#NAME?</v>
      </c>
      <c r="G5" t="e">
        <f ca="1">AVERAGE(E5:F5)</f>
        <v>#NAME?</v>
      </c>
      <c r="H5">
        <v>1</v>
      </c>
      <c r="I5">
        <v>1</v>
      </c>
      <c r="J5">
        <v>1</v>
      </c>
      <c r="K5">
        <v>1</v>
      </c>
      <c r="L5" t="s">
        <v>66</v>
      </c>
      <c r="M5" t="str">
        <f>B$2</f>
        <v>DKK</v>
      </c>
      <c r="N5" s="12">
        <v>0</v>
      </c>
      <c r="P5" s="16" t="e">
        <f ca="1">_xll.RHistory(D5,".Timestamp;.Close","START:01-Mar-1995 NBROWS:1 INTERVAL:1D",,"SORT:ASC TSREPEAT:NO")</f>
        <v>#NAME?</v>
      </c>
      <c r="Q5">
        <v>2.96</v>
      </c>
      <c r="T5" s="16"/>
    </row>
    <row r="6" spans="2:20" x14ac:dyDescent="0.25">
      <c r="B6" t="s">
        <v>6</v>
      </c>
      <c r="C6" t="s">
        <v>1</v>
      </c>
      <c r="D6" t="s">
        <v>361</v>
      </c>
      <c r="E6" t="e">
        <f ca="1">_xll.RtGet("IDN",D6,"BID")</f>
        <v>#NAME?</v>
      </c>
      <c r="F6" t="e">
        <f ca="1">_xll.RtGet("IDN",D6,"ASK")</f>
        <v>#NAME?</v>
      </c>
      <c r="G6" t="e">
        <f t="shared" ref="G6:G14" ca="1" si="0">AVERAGE(E6:F6)</f>
        <v>#NAME?</v>
      </c>
      <c r="H6">
        <v>1</v>
      </c>
      <c r="I6">
        <v>1</v>
      </c>
      <c r="J6">
        <v>1</v>
      </c>
      <c r="K6">
        <v>1</v>
      </c>
      <c r="L6" t="s">
        <v>66</v>
      </c>
      <c r="M6" t="str">
        <f t="shared" ref="M6:M14" si="1">B$2</f>
        <v>DKK</v>
      </c>
      <c r="N6" s="12">
        <v>0</v>
      </c>
      <c r="P6" s="16" t="e">
        <f ca="1">_xll.RHistory(D6,".Timestamp;.Close","START:01-Mar-1995 NBROWS:1 INTERVAL:1D",,"SORT:ASC TSREPEAT:NO")</f>
        <v>#NAME?</v>
      </c>
      <c r="Q6">
        <v>2.95</v>
      </c>
      <c r="T6" s="16"/>
    </row>
    <row r="7" spans="2:20" x14ac:dyDescent="0.25">
      <c r="B7" t="s">
        <v>7</v>
      </c>
      <c r="C7" t="s">
        <v>1</v>
      </c>
      <c r="D7" t="s">
        <v>362</v>
      </c>
      <c r="E7" t="e">
        <f ca="1">_xll.RtGet("IDN",D7,"BID")</f>
        <v>#NAME?</v>
      </c>
      <c r="F7" t="e">
        <f ca="1">_xll.RtGet("IDN",D7,"ASK")</f>
        <v>#NAME?</v>
      </c>
      <c r="G7" t="e">
        <f t="shared" ca="1" si="0"/>
        <v>#NAME?</v>
      </c>
      <c r="H7">
        <v>1</v>
      </c>
      <c r="I7">
        <v>1</v>
      </c>
      <c r="J7">
        <v>1</v>
      </c>
      <c r="K7">
        <v>1</v>
      </c>
      <c r="L7" t="s">
        <v>66</v>
      </c>
      <c r="M7" t="str">
        <f t="shared" si="1"/>
        <v>DKK</v>
      </c>
      <c r="N7" s="12">
        <v>0</v>
      </c>
      <c r="P7" s="16" t="e">
        <f ca="1">_xll.RHistory(D7,".Timestamp;.Close","START:01-Mar-1995 NBROWS:1 INTERVAL:1D",,"SORT:ASC TSREPEAT:NO")</f>
        <v>#NAME?</v>
      </c>
      <c r="Q7">
        <v>2.94</v>
      </c>
      <c r="T7" s="16"/>
    </row>
    <row r="8" spans="2:20" x14ac:dyDescent="0.25">
      <c r="B8" t="s">
        <v>10</v>
      </c>
      <c r="C8" t="s">
        <v>1</v>
      </c>
      <c r="D8" t="s">
        <v>363</v>
      </c>
      <c r="E8" t="e">
        <f ca="1">_xll.RtGet("IDN",D8,"BID")</f>
        <v>#NAME?</v>
      </c>
      <c r="F8" t="e">
        <f ca="1">_xll.RtGet("IDN",D8,"ASK")</f>
        <v>#NAME?</v>
      </c>
      <c r="G8" t="e">
        <f t="shared" ca="1" si="0"/>
        <v>#NAME?</v>
      </c>
      <c r="H8">
        <v>1</v>
      </c>
      <c r="I8">
        <v>1</v>
      </c>
      <c r="J8">
        <v>1</v>
      </c>
      <c r="K8">
        <v>1</v>
      </c>
      <c r="L8" t="s">
        <v>66</v>
      </c>
      <c r="M8" t="str">
        <f t="shared" si="1"/>
        <v>DKK</v>
      </c>
      <c r="N8" s="12">
        <v>0</v>
      </c>
      <c r="P8" s="16" t="e">
        <f ca="1">_xll.RHistory(D8,".Timestamp;.Close","START:01-Mar-1995 NBROWS:1 INTERVAL:1D",,"SORT:ASC TSREPEAT:NO")</f>
        <v>#NAME?</v>
      </c>
      <c r="Q8">
        <v>2.87</v>
      </c>
      <c r="T8" s="16"/>
    </row>
    <row r="9" spans="2:20" x14ac:dyDescent="0.25">
      <c r="B9" t="s">
        <v>13</v>
      </c>
      <c r="C9" t="s">
        <v>1</v>
      </c>
      <c r="D9" t="s">
        <v>364</v>
      </c>
      <c r="E9" t="e">
        <f ca="1">_xll.RtGet("IDN",D9,"BID")</f>
        <v>#NAME?</v>
      </c>
      <c r="F9" t="e">
        <f ca="1">_xll.RtGet("IDN",D9,"ASK")</f>
        <v>#NAME?</v>
      </c>
      <c r="G9" t="e">
        <f t="shared" ca="1" si="0"/>
        <v>#NAME?</v>
      </c>
      <c r="H9">
        <v>1</v>
      </c>
      <c r="I9">
        <v>1</v>
      </c>
      <c r="J9">
        <v>1</v>
      </c>
      <c r="K9">
        <v>1</v>
      </c>
      <c r="L9" t="s">
        <v>66</v>
      </c>
      <c r="M9" t="str">
        <f t="shared" si="1"/>
        <v>DKK</v>
      </c>
      <c r="N9" s="12">
        <v>0</v>
      </c>
      <c r="P9" s="16" t="e">
        <f ca="1">_xll.RHistory(D9,".Timestamp;.Close","START:01-Mar-1995 NBROWS:1 INTERVAL:1D",,"SORT:ASC TSREPEAT:NO")</f>
        <v>#NAME?</v>
      </c>
      <c r="Q9">
        <v>2.87</v>
      </c>
      <c r="T9" s="16"/>
    </row>
    <row r="10" spans="2:20" x14ac:dyDescent="0.25">
      <c r="B10" t="s">
        <v>16</v>
      </c>
      <c r="C10" t="s">
        <v>1</v>
      </c>
      <c r="D10" t="s">
        <v>365</v>
      </c>
      <c r="E10" t="e">
        <f ca="1">_xll.RtGet("IDN",D10,"BID")</f>
        <v>#NAME?</v>
      </c>
      <c r="F10" t="e">
        <f ca="1">_xll.RtGet("IDN",D10,"ASK")</f>
        <v>#NAME?</v>
      </c>
      <c r="G10" t="e">
        <f t="shared" ca="1" si="0"/>
        <v>#NAME?</v>
      </c>
      <c r="H10">
        <v>1</v>
      </c>
      <c r="I10">
        <v>1</v>
      </c>
      <c r="J10">
        <v>1</v>
      </c>
      <c r="K10">
        <v>1</v>
      </c>
      <c r="L10" t="s">
        <v>66</v>
      </c>
      <c r="M10" t="str">
        <f t="shared" si="1"/>
        <v>DKK</v>
      </c>
      <c r="N10" s="12">
        <v>0</v>
      </c>
      <c r="P10" s="16" t="e">
        <f ca="1">_xll.RHistory(D10,".Timestamp;.Close","START:01-Mar-1995 NBROWS:1 INTERVAL:1D",,"SORT:ASC TSREPEAT:NO")</f>
        <v>#NAME?</v>
      </c>
      <c r="Q10">
        <v>2.87</v>
      </c>
      <c r="T10" s="16"/>
    </row>
    <row r="11" spans="2:20" x14ac:dyDescent="0.25">
      <c r="B11" t="s">
        <v>17</v>
      </c>
      <c r="C11" t="s">
        <v>1</v>
      </c>
      <c r="D11" t="s">
        <v>366</v>
      </c>
      <c r="E11" t="e">
        <f ca="1">_xll.RtGet("IDN",D11,"BID")</f>
        <v>#NAME?</v>
      </c>
      <c r="F11" t="e">
        <f ca="1">_xll.RtGet("IDN",D11,"ASK")</f>
        <v>#NAME?</v>
      </c>
      <c r="G11" t="e">
        <f t="shared" ca="1" si="0"/>
        <v>#NAME?</v>
      </c>
      <c r="H11">
        <v>1</v>
      </c>
      <c r="I11">
        <v>1</v>
      </c>
      <c r="J11">
        <v>1</v>
      </c>
      <c r="K11">
        <v>1</v>
      </c>
      <c r="L11" t="s">
        <v>66</v>
      </c>
      <c r="M11" t="str">
        <f t="shared" si="1"/>
        <v>DKK</v>
      </c>
      <c r="N11" s="12">
        <v>0</v>
      </c>
      <c r="P11" s="16" t="e">
        <f ca="1">_xll.RHistory(D11,".Timestamp;.Close","START:01-Mar-1995 NBROWS:1 INTERVAL:1D",,"SORT:ASC TSREPEAT:NO")</f>
        <v>#NAME?</v>
      </c>
      <c r="Q11">
        <v>0.1182</v>
      </c>
      <c r="T11" s="16"/>
    </row>
    <row r="12" spans="2:20" x14ac:dyDescent="0.25">
      <c r="B12" t="s">
        <v>18</v>
      </c>
      <c r="C12" t="s">
        <v>1</v>
      </c>
      <c r="D12" t="s">
        <v>367</v>
      </c>
      <c r="E12" t="e">
        <f ca="1">_xll.RtGet("IDN",D12,"BID")</f>
        <v>#NAME?</v>
      </c>
      <c r="F12" t="e">
        <f ca="1">_xll.RtGet("IDN",D12,"ASK")</f>
        <v>#NAME?</v>
      </c>
      <c r="G12" t="e">
        <f t="shared" ca="1" si="0"/>
        <v>#NAME?</v>
      </c>
      <c r="H12">
        <v>1</v>
      </c>
      <c r="I12">
        <v>1</v>
      </c>
      <c r="J12">
        <v>1</v>
      </c>
      <c r="K12">
        <v>1</v>
      </c>
      <c r="L12" t="s">
        <v>66</v>
      </c>
      <c r="M12" t="str">
        <f t="shared" si="1"/>
        <v>DKK</v>
      </c>
      <c r="N12" s="12">
        <v>0</v>
      </c>
      <c r="P12" s="16" t="e">
        <f ca="1">_xll.RHistory(D12,".Timestamp;.Close","START:01-Mar-1995 NBROWS:1 INTERVAL:1D",,"SORT:ASC TSREPEAT:NO")</f>
        <v>#NAME?</v>
      </c>
      <c r="Q12">
        <v>0.23180000000000001</v>
      </c>
      <c r="T12" s="16"/>
    </row>
    <row r="13" spans="2:20" x14ac:dyDescent="0.25">
      <c r="B13" t="s">
        <v>19</v>
      </c>
      <c r="C13" t="s">
        <v>1</v>
      </c>
      <c r="D13" t="s">
        <v>368</v>
      </c>
      <c r="E13" t="e">
        <f ca="1">_xll.RtGet("IDN",D13,"BID")</f>
        <v>#NAME?</v>
      </c>
      <c r="F13" t="e">
        <f ca="1">_xll.RtGet("IDN",D13,"ASK")</f>
        <v>#NAME?</v>
      </c>
      <c r="G13" t="e">
        <f t="shared" ca="1" si="0"/>
        <v>#NAME?</v>
      </c>
      <c r="H13">
        <v>1</v>
      </c>
      <c r="I13">
        <v>1</v>
      </c>
      <c r="J13">
        <v>1</v>
      </c>
      <c r="K13">
        <v>1</v>
      </c>
      <c r="L13" t="s">
        <v>66</v>
      </c>
      <c r="M13" t="str">
        <f t="shared" si="1"/>
        <v>DKK</v>
      </c>
      <c r="N13" s="12">
        <v>0</v>
      </c>
      <c r="P13" s="16" t="e">
        <f ca="1">_xll.RHistory(D13,".Timestamp;.Close","START:01-Mar-1995 NBROWS:1 INTERVAL:1D",,"SORT:ASC TSREPEAT:NO")</f>
        <v>#NAME?</v>
      </c>
      <c r="Q13">
        <v>0.38340000000000002</v>
      </c>
      <c r="T13" s="16"/>
    </row>
    <row r="14" spans="2:20" x14ac:dyDescent="0.25">
      <c r="B14" t="s">
        <v>20</v>
      </c>
      <c r="C14" t="s">
        <v>1</v>
      </c>
      <c r="D14" t="s">
        <v>369</v>
      </c>
      <c r="E14" t="e">
        <f ca="1">_xll.RtGet("IDN",D14,"BID")</f>
        <v>#NAME?</v>
      </c>
      <c r="F14" t="e">
        <f ca="1">_xll.RtGet("IDN",D14,"ASK")</f>
        <v>#NAME?</v>
      </c>
      <c r="G14" t="e">
        <f t="shared" ca="1" si="0"/>
        <v>#NAME?</v>
      </c>
      <c r="H14">
        <v>1</v>
      </c>
      <c r="I14">
        <v>1</v>
      </c>
      <c r="J14">
        <v>1</v>
      </c>
      <c r="K14">
        <v>1</v>
      </c>
      <c r="L14" t="s">
        <v>66</v>
      </c>
      <c r="M14" t="str">
        <f t="shared" si="1"/>
        <v>DKK</v>
      </c>
      <c r="N14" s="12">
        <v>0</v>
      </c>
      <c r="P14" s="16" t="e">
        <f ca="1">_xll.RHistory(D14,".Timestamp;.Close","START:01-Mar-1995 NBROWS:1 INTERVAL:1D",,"SORT:ASC TSREPEAT:NO")</f>
        <v>#NAME?</v>
      </c>
      <c r="Q14">
        <v>0.56110000000000004</v>
      </c>
      <c r="T14" s="16"/>
    </row>
    <row r="15" spans="2:20" x14ac:dyDescent="0.25">
      <c r="B15" t="s">
        <v>69</v>
      </c>
      <c r="C15" t="s">
        <v>2</v>
      </c>
      <c r="D15" t="s">
        <v>370</v>
      </c>
      <c r="G15" t="e">
        <f ca="1">_xll.RtGet("IDN",D15,"PRIMACT_1")</f>
        <v>#NAME?</v>
      </c>
      <c r="H15">
        <v>1</v>
      </c>
      <c r="I15">
        <v>1</v>
      </c>
      <c r="J15">
        <v>1</v>
      </c>
      <c r="K15">
        <v>1</v>
      </c>
      <c r="L15" t="s">
        <v>66</v>
      </c>
      <c r="M15" t="str">
        <f>B$2</f>
        <v>DKK</v>
      </c>
      <c r="N15" s="12">
        <v>0</v>
      </c>
      <c r="P15" s="16" t="e">
        <f ca="1">_xll.RHistory(D15,".Timestamp;.Close","START:01-Mar-1995 NBROWS:1 INTERVAL:1D",,"SORT:ASC TSREPEAT:NO")</f>
        <v>#NAME?</v>
      </c>
      <c r="Q15">
        <v>2.1783000000000001</v>
      </c>
      <c r="T15" s="16"/>
    </row>
    <row r="16" spans="2:20" x14ac:dyDescent="0.25">
      <c r="B16" t="s">
        <v>70</v>
      </c>
      <c r="C16" t="s">
        <v>2</v>
      </c>
      <c r="D16" t="s">
        <v>371</v>
      </c>
      <c r="G16" t="e">
        <f ca="1">_xll.RtGet("IDN",D16,"PRIMACT_1")</f>
        <v>#NAME?</v>
      </c>
      <c r="H16">
        <v>1</v>
      </c>
      <c r="I16">
        <v>1</v>
      </c>
      <c r="J16">
        <v>1</v>
      </c>
      <c r="K16">
        <v>1</v>
      </c>
      <c r="L16" t="s">
        <v>66</v>
      </c>
      <c r="M16" t="str">
        <f t="shared" ref="M16:M22" si="2">B$2</f>
        <v>DKK</v>
      </c>
      <c r="N16" s="12">
        <v>0</v>
      </c>
      <c r="P16" s="16" t="e">
        <f ca="1">_xll.RHistory(D16,".Timestamp;.Close","START:01-Mar-1995 NBROWS:1 INTERVAL:1D",,"SORT:ASC TSREPEAT:NO")</f>
        <v>#NAME?</v>
      </c>
      <c r="Q16">
        <v>2.1783000000000001</v>
      </c>
      <c r="T16" s="16"/>
    </row>
    <row r="17" spans="2:20" x14ac:dyDescent="0.25">
      <c r="B17" t="s">
        <v>5</v>
      </c>
      <c r="C17" t="s">
        <v>2</v>
      </c>
      <c r="D17" t="s">
        <v>372</v>
      </c>
      <c r="G17" t="e">
        <f ca="1">_xll.RtGet("IDN",D17,"PRIMACT_1")</f>
        <v>#NAME?</v>
      </c>
      <c r="H17">
        <v>1</v>
      </c>
      <c r="I17">
        <v>1</v>
      </c>
      <c r="J17">
        <v>1</v>
      </c>
      <c r="K17">
        <v>1</v>
      </c>
      <c r="L17" t="s">
        <v>66</v>
      </c>
      <c r="M17" t="str">
        <f t="shared" si="2"/>
        <v>DKK</v>
      </c>
      <c r="N17" s="12">
        <v>0</v>
      </c>
      <c r="P17" s="16" t="e">
        <f ca="1">_xll.RHistory(D17,".Timestamp;.Close","START:01-Mar-1995 NBROWS:1 INTERVAL:1D",,"SORT:ASC TSREPEAT:NO")</f>
        <v>#NAME?</v>
      </c>
      <c r="Q17">
        <v>5.8659999999999997</v>
      </c>
      <c r="T17" s="16"/>
    </row>
    <row r="18" spans="2:20" x14ac:dyDescent="0.25">
      <c r="B18" t="s">
        <v>6</v>
      </c>
      <c r="C18" t="s">
        <v>2</v>
      </c>
      <c r="D18" t="s">
        <v>373</v>
      </c>
      <c r="G18" t="e">
        <f ca="1">_xll.RtGet("IDN",D18,"PRIMACT_1")</f>
        <v>#NAME?</v>
      </c>
      <c r="H18">
        <v>1</v>
      </c>
      <c r="I18">
        <v>1</v>
      </c>
      <c r="J18">
        <v>1</v>
      </c>
      <c r="K18">
        <v>1</v>
      </c>
      <c r="L18" t="s">
        <v>66</v>
      </c>
      <c r="M18" t="str">
        <f t="shared" si="2"/>
        <v>DKK</v>
      </c>
      <c r="N18" s="12">
        <v>0</v>
      </c>
      <c r="P18" s="16" t="e">
        <f ca="1">_xll.RHistory(D18,".Timestamp;.Close","START:01-Mar-1995 NBROWS:1 INTERVAL:1D",,"SORT:ASC TSREPEAT:NO")</f>
        <v>#NAME?</v>
      </c>
      <c r="Q18">
        <v>6.01</v>
      </c>
      <c r="T18" s="16"/>
    </row>
    <row r="19" spans="2:20" x14ac:dyDescent="0.25">
      <c r="B19" t="s">
        <v>7</v>
      </c>
      <c r="C19" t="s">
        <v>2</v>
      </c>
      <c r="D19" t="s">
        <v>374</v>
      </c>
      <c r="G19" t="e">
        <f ca="1">_xll.RtGet("IDN",D19,"PRIMACT_1")</f>
        <v>#NAME?</v>
      </c>
      <c r="H19">
        <v>1</v>
      </c>
      <c r="I19">
        <v>1</v>
      </c>
      <c r="J19">
        <v>1</v>
      </c>
      <c r="K19">
        <v>1</v>
      </c>
      <c r="L19" t="s">
        <v>66</v>
      </c>
      <c r="M19" t="str">
        <f t="shared" si="2"/>
        <v>DKK</v>
      </c>
      <c r="N19" s="12">
        <v>0</v>
      </c>
      <c r="P19" s="16" t="e">
        <f ca="1">_xll.RHistory(D19,".Timestamp;.Close","START:01-Mar-1995 NBROWS:1 INTERVAL:1D",,"SORT:ASC TSREPEAT:NO")</f>
        <v>#NAME?</v>
      </c>
      <c r="Q19">
        <v>6.1280000000000001</v>
      </c>
      <c r="T19" s="16"/>
    </row>
    <row r="20" spans="2:20" x14ac:dyDescent="0.25">
      <c r="B20" t="s">
        <v>10</v>
      </c>
      <c r="C20" t="s">
        <v>2</v>
      </c>
      <c r="D20" t="s">
        <v>375</v>
      </c>
      <c r="G20" t="e">
        <f ca="1">_xll.RtGet("IDN",D20,"PRIMACT_1")</f>
        <v>#NAME?</v>
      </c>
      <c r="H20">
        <v>1</v>
      </c>
      <c r="I20">
        <v>1</v>
      </c>
      <c r="J20">
        <v>1</v>
      </c>
      <c r="K20">
        <v>1</v>
      </c>
      <c r="L20" t="s">
        <v>66</v>
      </c>
      <c r="M20" t="str">
        <f t="shared" si="2"/>
        <v>DKK</v>
      </c>
      <c r="N20" s="12">
        <v>0</v>
      </c>
      <c r="P20" s="16" t="e">
        <f ca="1">_xll.RHistory(D20,".Timestamp;.Close","START:01-Mar-1995 NBROWS:1 INTERVAL:1D",,"SORT:ASC TSREPEAT:NO")</f>
        <v>#NAME?</v>
      </c>
      <c r="Q20">
        <v>6.45</v>
      </c>
      <c r="T20" s="16"/>
    </row>
    <row r="21" spans="2:20" x14ac:dyDescent="0.25">
      <c r="B21" t="s">
        <v>13</v>
      </c>
      <c r="C21" t="s">
        <v>2</v>
      </c>
      <c r="D21" t="s">
        <v>376</v>
      </c>
      <c r="G21" t="e">
        <f ca="1">_xll.RtGet("IDN",D21,"PRIMACT_1")</f>
        <v>#NAME?</v>
      </c>
      <c r="H21">
        <v>1</v>
      </c>
      <c r="I21">
        <v>1</v>
      </c>
      <c r="J21">
        <v>1</v>
      </c>
      <c r="K21">
        <v>1</v>
      </c>
      <c r="L21" t="s">
        <v>66</v>
      </c>
      <c r="M21" t="str">
        <f t="shared" si="2"/>
        <v>DKK</v>
      </c>
      <c r="N21" s="12">
        <v>0</v>
      </c>
      <c r="P21" s="16" t="e">
        <f ca="1">_xll.RHistory(D21,".Timestamp;.Close","START:01-Mar-1995 NBROWS:1 INTERVAL:1D",,"SORT:ASC TSREPEAT:NO")</f>
        <v>#NAME?</v>
      </c>
      <c r="Q21">
        <v>5.8159999999999998</v>
      </c>
      <c r="T21" s="16"/>
    </row>
    <row r="22" spans="2:20" x14ac:dyDescent="0.25">
      <c r="B22" t="s">
        <v>16</v>
      </c>
      <c r="C22" t="s">
        <v>2</v>
      </c>
      <c r="D22" t="s">
        <v>377</v>
      </c>
      <c r="G22" t="e">
        <f ca="1">_xll.RtGet("IDN",D22,"PRIMACT_1")</f>
        <v>#NAME?</v>
      </c>
      <c r="H22">
        <v>1</v>
      </c>
      <c r="I22">
        <v>1</v>
      </c>
      <c r="J22">
        <v>1</v>
      </c>
      <c r="K22">
        <v>1</v>
      </c>
      <c r="L22" t="s">
        <v>66</v>
      </c>
      <c r="M22" t="str">
        <f t="shared" si="2"/>
        <v>DKK</v>
      </c>
      <c r="N22" s="12">
        <v>0</v>
      </c>
      <c r="P22" s="16" t="e">
        <f ca="1">_xll.RHistory(D22,".Timestamp;.Close","START:01-Mar-1995 NBROWS:1 INTERVAL:1D",,"SORT:ASC TSREPEAT:NO")</f>
        <v>#NAME?</v>
      </c>
      <c r="Q22">
        <v>5.8479999999999999</v>
      </c>
      <c r="T22" s="16"/>
    </row>
    <row r="23" spans="2:20" x14ac:dyDescent="0.25">
      <c r="B23" t="s">
        <v>10</v>
      </c>
      <c r="C23" t="s">
        <v>33</v>
      </c>
      <c r="D23" t="s">
        <v>343</v>
      </c>
      <c r="E23" t="e">
        <f ca="1">_xll.RtGet("IDN",D23,"BID")</f>
        <v>#NAME?</v>
      </c>
      <c r="F23" t="e">
        <f ca="1">_xll.RtGet("IDN",D23,"ASK")</f>
        <v>#NAME?</v>
      </c>
      <c r="G23" t="e">
        <f t="shared" ref="G23" ca="1" si="3">AVERAGE(E23:F23)</f>
        <v>#NAME?</v>
      </c>
      <c r="H23">
        <v>1</v>
      </c>
      <c r="I23">
        <v>1</v>
      </c>
      <c r="J23">
        <v>1</v>
      </c>
      <c r="K23">
        <v>1</v>
      </c>
      <c r="L23" t="s">
        <v>66</v>
      </c>
      <c r="M23" t="str">
        <f t="shared" ref="M23" si="4">B$2</f>
        <v>DKK</v>
      </c>
      <c r="N23" s="12" t="s">
        <v>7</v>
      </c>
      <c r="P23" s="16" t="e">
        <f ca="1">_xll.RHistory(D23,".Timestamp;.Close","START:01-Mar-1995 NBROWS:1 INTERVAL:1D",,"SORT:ASC TSREPEAT:NO")</f>
        <v>#NAME?</v>
      </c>
      <c r="Q23">
        <v>3.11</v>
      </c>
      <c r="S23" t="e">
        <f ca="1">_xll.RtGet("IDN",D23,"GV3_TEXT")</f>
        <v>#NAME?</v>
      </c>
      <c r="T23" s="16" t="e">
        <f t="shared" ref="T23:T38" ca="1" si="5">DATE(RIGHT(S23,2)+100,MID(S23,3,2)+LEFT(N23,1),LEFT(S23,2))</f>
        <v>#NAME?</v>
      </c>
    </row>
    <row r="24" spans="2:20" x14ac:dyDescent="0.25">
      <c r="B24" t="s">
        <v>13</v>
      </c>
      <c r="C24" t="s">
        <v>33</v>
      </c>
      <c r="D24" t="s">
        <v>344</v>
      </c>
      <c r="E24" t="e">
        <f ca="1">_xll.RtGet("IDN",D24,"BID")</f>
        <v>#NAME?</v>
      </c>
      <c r="F24" t="e">
        <f ca="1">_xll.RtGet("IDN",D24,"ASK")</f>
        <v>#NAME?</v>
      </c>
      <c r="G24" t="e">
        <f t="shared" ref="G24:G38" ca="1" si="6">AVERAGE(E24:F24)</f>
        <v>#NAME?</v>
      </c>
      <c r="H24">
        <v>1</v>
      </c>
      <c r="I24">
        <v>1</v>
      </c>
      <c r="J24">
        <v>1</v>
      </c>
      <c r="K24">
        <v>1</v>
      </c>
      <c r="L24" t="s">
        <v>66</v>
      </c>
      <c r="M24" t="str">
        <f t="shared" ref="M24:M38" si="7">B$2</f>
        <v>DKK</v>
      </c>
      <c r="N24" s="12" t="s">
        <v>7</v>
      </c>
      <c r="P24" s="16" t="e">
        <f ca="1">_xll.RHistory(D24,".Timestamp;.Close","START:01-Mar-1995 NBROWS:1 INTERVAL:1D",,"SORT:ASC TSREPEAT:NO")</f>
        <v>#NAME?</v>
      </c>
      <c r="Q24">
        <v>3.21</v>
      </c>
      <c r="S24" t="e">
        <f ca="1">_xll.RtGet("IDN",D24,"GV3_TEXT")</f>
        <v>#NAME?</v>
      </c>
      <c r="T24" s="16" t="e">
        <f t="shared" ca="1" si="5"/>
        <v>#NAME?</v>
      </c>
    </row>
    <row r="25" spans="2:20" x14ac:dyDescent="0.25">
      <c r="B25" t="s">
        <v>16</v>
      </c>
      <c r="C25" t="s">
        <v>33</v>
      </c>
      <c r="D25" t="s">
        <v>345</v>
      </c>
      <c r="E25" t="e">
        <f ca="1">_xll.RtGet("IDN",D25,"BID")</f>
        <v>#NAME?</v>
      </c>
      <c r="F25" t="e">
        <f ca="1">_xll.RtGet("IDN",D25,"ASK")</f>
        <v>#NAME?</v>
      </c>
      <c r="G25" t="e">
        <f t="shared" ca="1" si="6"/>
        <v>#NAME?</v>
      </c>
      <c r="H25">
        <v>1</v>
      </c>
      <c r="I25">
        <v>1</v>
      </c>
      <c r="J25">
        <v>1</v>
      </c>
      <c r="K25">
        <v>1</v>
      </c>
      <c r="L25" t="s">
        <v>66</v>
      </c>
      <c r="M25" t="str">
        <f t="shared" si="7"/>
        <v>DKK</v>
      </c>
      <c r="N25" s="12" t="s">
        <v>7</v>
      </c>
      <c r="P25" s="16" t="e">
        <f ca="1">_xll.RHistory(D25,".Timestamp;.Close","START:01-Mar-1995 NBROWS:1 INTERVAL:1D",,"SORT:ASC TSREPEAT:NO")</f>
        <v>#NAME?</v>
      </c>
      <c r="Q25">
        <v>3.47</v>
      </c>
      <c r="S25" t="e">
        <f ca="1">_xll.RtGet("IDN",D25,"GV3_TEXT")</f>
        <v>#NAME?</v>
      </c>
      <c r="T25" s="16" t="e">
        <f t="shared" ca="1" si="5"/>
        <v>#NAME?</v>
      </c>
    </row>
    <row r="26" spans="2:20" x14ac:dyDescent="0.25">
      <c r="B26" t="s">
        <v>380</v>
      </c>
      <c r="C26" t="s">
        <v>33</v>
      </c>
      <c r="D26" t="s">
        <v>346</v>
      </c>
      <c r="E26" t="e">
        <f ca="1">_xll.RtGet("IDN",D26,"BID")</f>
        <v>#NAME?</v>
      </c>
      <c r="F26" t="e">
        <f ca="1">_xll.RtGet("IDN",D26,"ASK")</f>
        <v>#NAME?</v>
      </c>
      <c r="G26" t="e">
        <f t="shared" ca="1" si="6"/>
        <v>#NAME?</v>
      </c>
      <c r="H26">
        <v>1</v>
      </c>
      <c r="I26">
        <v>1</v>
      </c>
      <c r="J26">
        <v>1</v>
      </c>
      <c r="K26">
        <v>1</v>
      </c>
      <c r="L26" t="s">
        <v>66</v>
      </c>
      <c r="M26" t="str">
        <f t="shared" si="7"/>
        <v>DKK</v>
      </c>
      <c r="N26" s="12" t="s">
        <v>7</v>
      </c>
      <c r="P26" s="16" t="e">
        <f ca="1">_xll.RHistory(D26,".Timestamp;.Close","START:01-Mar-1995 NBROWS:1 INTERVAL:1D",,"SORT:ASC TSREPEAT:NO")</f>
        <v>#NAME?</v>
      </c>
      <c r="Q26">
        <v>3.48</v>
      </c>
      <c r="S26" t="e">
        <f ca="1">_xll.RtGet("IDN",D26,"GV3_TEXT")</f>
        <v>#NAME?</v>
      </c>
      <c r="T26" s="16" t="e">
        <f t="shared" ca="1" si="5"/>
        <v>#NAME?</v>
      </c>
    </row>
    <row r="27" spans="2:20" x14ac:dyDescent="0.25">
      <c r="B27" t="s">
        <v>137</v>
      </c>
      <c r="C27" t="s">
        <v>33</v>
      </c>
      <c r="D27" t="s">
        <v>347</v>
      </c>
      <c r="E27" t="e">
        <f ca="1">_xll.RtGet("IDN",D27,"BID")</f>
        <v>#NAME?</v>
      </c>
      <c r="F27" t="e">
        <f ca="1">_xll.RtGet("IDN",D27,"ASK")</f>
        <v>#NAME?</v>
      </c>
      <c r="G27" t="e">
        <f t="shared" ca="1" si="6"/>
        <v>#NAME?</v>
      </c>
      <c r="H27">
        <v>1</v>
      </c>
      <c r="I27">
        <v>1</v>
      </c>
      <c r="J27">
        <v>1</v>
      </c>
      <c r="K27">
        <v>1</v>
      </c>
      <c r="L27" t="s">
        <v>66</v>
      </c>
      <c r="M27" t="str">
        <f t="shared" si="7"/>
        <v>DKK</v>
      </c>
      <c r="N27" s="12" t="s">
        <v>7</v>
      </c>
      <c r="P27" s="16" t="e">
        <f ca="1">_xll.RHistory(D27,".Timestamp;.Close","START:01-Mar-1995 NBROWS:1 INTERVAL:1D",,"SORT:ASC TSREPEAT:NO")</f>
        <v>#NAME?</v>
      </c>
      <c r="Q27">
        <v>4.17</v>
      </c>
      <c r="S27" t="e">
        <f ca="1">_xll.RtGet("IDN",D27,"GV3_TEXT")</f>
        <v>#NAME?</v>
      </c>
      <c r="T27" s="16" t="e">
        <f t="shared" ca="1" si="5"/>
        <v>#NAME?</v>
      </c>
    </row>
    <row r="28" spans="2:20" x14ac:dyDescent="0.25">
      <c r="B28" t="s">
        <v>381</v>
      </c>
      <c r="C28" t="s">
        <v>33</v>
      </c>
      <c r="D28" t="s">
        <v>348</v>
      </c>
      <c r="E28" t="e">
        <f ca="1">_xll.RtGet("IDN",D28,"BID")</f>
        <v>#NAME?</v>
      </c>
      <c r="F28" t="e">
        <f ca="1">_xll.RtGet("IDN",D28,"ASK")</f>
        <v>#NAME?</v>
      </c>
      <c r="G28" t="e">
        <f t="shared" ca="1" si="6"/>
        <v>#NAME?</v>
      </c>
      <c r="H28">
        <v>1</v>
      </c>
      <c r="I28">
        <v>1</v>
      </c>
      <c r="J28">
        <v>1</v>
      </c>
      <c r="K28">
        <v>1</v>
      </c>
      <c r="L28" t="s">
        <v>66</v>
      </c>
      <c r="M28" t="str">
        <f t="shared" si="7"/>
        <v>DKK</v>
      </c>
      <c r="N28" s="12" t="s">
        <v>7</v>
      </c>
      <c r="P28" s="16" t="e">
        <f ca="1">_xll.RHistory(D28,".Timestamp;.Close","START:01-Mar-1995 NBROWS:1 INTERVAL:1D",,"SORT:ASC TSREPEAT:NO")</f>
        <v>#NAME?</v>
      </c>
      <c r="Q28">
        <v>4.43</v>
      </c>
      <c r="S28" t="e">
        <f ca="1">_xll.RtGet("IDN",D28,"GV3_TEXT")</f>
        <v>#NAME?</v>
      </c>
      <c r="T28" s="16" t="e">
        <f t="shared" ca="1" si="5"/>
        <v>#NAME?</v>
      </c>
    </row>
    <row r="29" spans="2:20" x14ac:dyDescent="0.25">
      <c r="B29" t="s">
        <v>17</v>
      </c>
      <c r="C29" t="s">
        <v>33</v>
      </c>
      <c r="D29" t="s">
        <v>349</v>
      </c>
      <c r="E29" t="e">
        <f ca="1">_xll.RtGet("IDN",D29,"BID")</f>
        <v>#NAME?</v>
      </c>
      <c r="F29" t="e">
        <f ca="1">_xll.RtGet("IDN",D29,"ASK")</f>
        <v>#NAME?</v>
      </c>
      <c r="G29" t="e">
        <f t="shared" ca="1" si="6"/>
        <v>#NAME?</v>
      </c>
      <c r="H29">
        <v>1</v>
      </c>
      <c r="I29">
        <v>1</v>
      </c>
      <c r="J29">
        <v>1</v>
      </c>
      <c r="K29">
        <v>1</v>
      </c>
      <c r="L29" t="s">
        <v>66</v>
      </c>
      <c r="M29" t="str">
        <f t="shared" si="7"/>
        <v>DKK</v>
      </c>
      <c r="N29" s="12" t="s">
        <v>7</v>
      </c>
      <c r="P29" s="16" t="e">
        <f ca="1">_xll.RHistory(D29,".Timestamp;.Close","START:01-Mar-1995 NBROWS:1 INTERVAL:1D",,"SORT:ASC TSREPEAT:NO")</f>
        <v>#NAME?</v>
      </c>
      <c r="Q29">
        <v>3.02</v>
      </c>
      <c r="S29" t="e">
        <f ca="1">_xll.RtGet("IDN",D29,"GV3_TEXT")</f>
        <v>#NAME?</v>
      </c>
      <c r="T29" s="16" t="e">
        <f t="shared" ca="1" si="5"/>
        <v>#NAME?</v>
      </c>
    </row>
    <row r="30" spans="2:20" x14ac:dyDescent="0.25">
      <c r="B30" t="s">
        <v>44</v>
      </c>
      <c r="C30" t="s">
        <v>33</v>
      </c>
      <c r="D30" t="s">
        <v>350</v>
      </c>
      <c r="E30" t="e">
        <f ca="1">_xll.RtGet("IDN",D30,"BID")</f>
        <v>#NAME?</v>
      </c>
      <c r="F30" t="e">
        <f ca="1">_xll.RtGet("IDN",D30,"ASK")</f>
        <v>#NAME?</v>
      </c>
      <c r="G30" t="e">
        <f t="shared" ca="1" si="6"/>
        <v>#NAME?</v>
      </c>
      <c r="H30">
        <v>1</v>
      </c>
      <c r="I30">
        <v>1</v>
      </c>
      <c r="J30">
        <v>1</v>
      </c>
      <c r="K30">
        <v>1</v>
      </c>
      <c r="L30" t="s">
        <v>66</v>
      </c>
      <c r="M30" t="str">
        <f t="shared" si="7"/>
        <v>DKK</v>
      </c>
      <c r="N30" s="12" t="s">
        <v>7</v>
      </c>
      <c r="P30" s="16" t="e">
        <f ca="1">_xll.RHistory(D30,".Timestamp;.Close","START:01-Mar-1995 NBROWS:1 INTERVAL:1D",,"SORT:ASC TSREPEAT:NO")</f>
        <v>#NAME?</v>
      </c>
      <c r="Q30">
        <v>3.16</v>
      </c>
      <c r="S30" t="e">
        <f ca="1">_xll.RtGet("IDN",D30,"GV3_TEXT")</f>
        <v>#NAME?</v>
      </c>
      <c r="T30" s="16" t="e">
        <f t="shared" ca="1" si="5"/>
        <v>#NAME?</v>
      </c>
    </row>
    <row r="31" spans="2:20" x14ac:dyDescent="0.25">
      <c r="B31" t="s">
        <v>46</v>
      </c>
      <c r="C31" t="s">
        <v>33</v>
      </c>
      <c r="D31" t="s">
        <v>351</v>
      </c>
      <c r="E31" t="e">
        <f ca="1">_xll.RtGet("IDN",D31,"BID")</f>
        <v>#NAME?</v>
      </c>
      <c r="F31" t="e">
        <f ca="1">_xll.RtGet("IDN",D31,"ASK")</f>
        <v>#NAME?</v>
      </c>
      <c r="G31" t="e">
        <f t="shared" ca="1" si="6"/>
        <v>#NAME?</v>
      </c>
      <c r="H31">
        <v>1</v>
      </c>
      <c r="I31">
        <v>1</v>
      </c>
      <c r="J31">
        <v>1</v>
      </c>
      <c r="K31">
        <v>1</v>
      </c>
      <c r="L31" t="s">
        <v>66</v>
      </c>
      <c r="M31" t="str">
        <f t="shared" si="7"/>
        <v>DKK</v>
      </c>
      <c r="N31" s="12" t="s">
        <v>7</v>
      </c>
      <c r="P31" s="16" t="e">
        <f ca="1">_xll.RHistory(D31,".Timestamp;.Close","START:01-Mar-1995 NBROWS:1 INTERVAL:1D",,"SORT:ASC TSREPEAT:NO")</f>
        <v>#NAME?</v>
      </c>
      <c r="Q31">
        <v>3.31</v>
      </c>
      <c r="S31" t="e">
        <f ca="1">_xll.RtGet("IDN",D31,"GV3_TEXT")</f>
        <v>#NAME?</v>
      </c>
      <c r="T31" s="16" t="e">
        <f t="shared" ca="1" si="5"/>
        <v>#NAME?</v>
      </c>
    </row>
    <row r="32" spans="2:20" x14ac:dyDescent="0.25">
      <c r="B32" t="s">
        <v>48</v>
      </c>
      <c r="C32" t="s">
        <v>33</v>
      </c>
      <c r="D32" t="s">
        <v>352</v>
      </c>
      <c r="E32" t="e">
        <f ca="1">_xll.RtGet("IDN",D32,"BID")</f>
        <v>#NAME?</v>
      </c>
      <c r="F32" t="e">
        <f ca="1">_xll.RtGet("IDN",D32,"ASK")</f>
        <v>#NAME?</v>
      </c>
      <c r="G32" t="e">
        <f t="shared" ca="1" si="6"/>
        <v>#NAME?</v>
      </c>
      <c r="H32">
        <v>1</v>
      </c>
      <c r="I32">
        <v>1</v>
      </c>
      <c r="J32">
        <v>1</v>
      </c>
      <c r="K32">
        <v>1</v>
      </c>
      <c r="L32" t="s">
        <v>66</v>
      </c>
      <c r="M32" t="str">
        <f t="shared" si="7"/>
        <v>DKK</v>
      </c>
      <c r="N32" s="12" t="s">
        <v>7</v>
      </c>
      <c r="P32" s="16" t="e">
        <f ca="1">_xll.RHistory(D32,".Timestamp;.Close","START:01-Mar-1995 NBROWS:1 INTERVAL:1D",,"SORT:ASC TSREPEAT:NO")</f>
        <v>#NAME?</v>
      </c>
      <c r="Q32">
        <v>3.42</v>
      </c>
      <c r="S32" t="e">
        <f ca="1">_xll.RtGet("IDN",D32,"GV3_TEXT")</f>
        <v>#NAME?</v>
      </c>
      <c r="T32" s="16" t="e">
        <f t="shared" ca="1" si="5"/>
        <v>#NAME?</v>
      </c>
    </row>
    <row r="33" spans="2:20" x14ac:dyDescent="0.25">
      <c r="B33" t="s">
        <v>13</v>
      </c>
      <c r="C33" t="s">
        <v>33</v>
      </c>
      <c r="D33" t="s">
        <v>353</v>
      </c>
      <c r="E33" t="e">
        <f ca="1">_xll.RtGet("IDN",D33,"BID")</f>
        <v>#NAME?</v>
      </c>
      <c r="F33" t="e">
        <f ca="1">_xll.RtGet("IDN",D33,"ASK")</f>
        <v>#NAME?</v>
      </c>
      <c r="G33" t="e">
        <f t="shared" ca="1" si="6"/>
        <v>#NAME?</v>
      </c>
      <c r="H33">
        <v>1</v>
      </c>
      <c r="I33">
        <v>1</v>
      </c>
      <c r="J33">
        <v>1</v>
      </c>
      <c r="K33">
        <v>1</v>
      </c>
      <c r="L33" t="s">
        <v>66</v>
      </c>
      <c r="M33" t="str">
        <f t="shared" si="7"/>
        <v>DKK</v>
      </c>
      <c r="N33" s="12" t="s">
        <v>10</v>
      </c>
      <c r="P33" s="16" t="e">
        <f ca="1">_xll.RHistory(D33,".Timestamp;.Close","START:01-Mar-1995 NBROWS:1 INTERVAL:1D",,"SORT:ASC TSREPEAT:NO")</f>
        <v>#NAME?</v>
      </c>
      <c r="Q33">
        <v>3.32</v>
      </c>
      <c r="S33" t="e">
        <f ca="1">_xll.RtGet("IDN",D33,"GV3_TEXT")</f>
        <v>#NAME?</v>
      </c>
      <c r="T33" s="16" t="e">
        <f t="shared" ca="1" si="5"/>
        <v>#NAME?</v>
      </c>
    </row>
    <row r="34" spans="2:20" x14ac:dyDescent="0.25">
      <c r="B34" t="s">
        <v>16</v>
      </c>
      <c r="C34" t="s">
        <v>33</v>
      </c>
      <c r="D34" t="s">
        <v>354</v>
      </c>
      <c r="E34" t="e">
        <f ca="1">_xll.RtGet("IDN",D34,"BID")</f>
        <v>#NAME?</v>
      </c>
      <c r="F34" t="e">
        <f ca="1">_xll.RtGet("IDN",D34,"ASK")</f>
        <v>#NAME?</v>
      </c>
      <c r="G34" t="e">
        <f t="shared" ca="1" si="6"/>
        <v>#NAME?</v>
      </c>
      <c r="H34">
        <v>1</v>
      </c>
      <c r="I34">
        <v>1</v>
      </c>
      <c r="J34">
        <v>1</v>
      </c>
      <c r="K34">
        <v>1</v>
      </c>
      <c r="L34" t="s">
        <v>66</v>
      </c>
      <c r="M34" t="str">
        <f t="shared" si="7"/>
        <v>DKK</v>
      </c>
      <c r="N34" s="12" t="s">
        <v>10</v>
      </c>
      <c r="P34" s="16" t="e">
        <f ca="1">_xll.RHistory(D34,".Timestamp;.Close","START:01-Mar-1995 NBROWS:1 INTERVAL:1D",,"SORT:ASC TSREPEAT:NO")</f>
        <v>#NAME?</v>
      </c>
      <c r="Q34">
        <v>3.49</v>
      </c>
      <c r="S34" t="e">
        <f ca="1">_xll.RtGet("IDN",D34,"GV3_TEXT")</f>
        <v>#NAME?</v>
      </c>
      <c r="T34" s="16" t="e">
        <f t="shared" ca="1" si="5"/>
        <v>#NAME?</v>
      </c>
    </row>
    <row r="35" spans="2:20" x14ac:dyDescent="0.25">
      <c r="B35" t="s">
        <v>380</v>
      </c>
      <c r="C35" t="s">
        <v>33</v>
      </c>
      <c r="D35" t="s">
        <v>355</v>
      </c>
      <c r="E35" t="e">
        <f ca="1">_xll.RtGet("IDN",D35,"BID")</f>
        <v>#NAME?</v>
      </c>
      <c r="F35" t="e">
        <f ca="1">_xll.RtGet("IDN",D35,"ASK")</f>
        <v>#NAME?</v>
      </c>
      <c r="G35" t="e">
        <f t="shared" ca="1" si="6"/>
        <v>#NAME?</v>
      </c>
      <c r="H35">
        <v>1</v>
      </c>
      <c r="I35">
        <v>1</v>
      </c>
      <c r="J35">
        <v>1</v>
      </c>
      <c r="K35">
        <v>1</v>
      </c>
      <c r="L35" t="s">
        <v>66</v>
      </c>
      <c r="M35" t="str">
        <f t="shared" si="7"/>
        <v>DKK</v>
      </c>
      <c r="N35" s="12" t="s">
        <v>10</v>
      </c>
      <c r="P35" s="16" t="e">
        <f ca="1">_xll.RHistory(D35,".Timestamp;.Close","START:01-Mar-1995 NBROWS:1 INTERVAL:1D",,"SORT:ASC TSREPEAT:NO")</f>
        <v>#NAME?</v>
      </c>
      <c r="Q35">
        <v>3.6</v>
      </c>
      <c r="S35" t="e">
        <f ca="1">_xll.RtGet("IDN",D35,"GV3_TEXT")</f>
        <v>#NAME?</v>
      </c>
      <c r="T35" s="16" t="e">
        <f t="shared" ca="1" si="5"/>
        <v>#NAME?</v>
      </c>
    </row>
    <row r="36" spans="2:20" x14ac:dyDescent="0.25">
      <c r="B36" t="s">
        <v>137</v>
      </c>
      <c r="C36" t="s">
        <v>33</v>
      </c>
      <c r="D36" t="s">
        <v>356</v>
      </c>
      <c r="E36" t="e">
        <f ca="1">_xll.RtGet("IDN",D36,"BID")</f>
        <v>#NAME?</v>
      </c>
      <c r="F36" t="e">
        <f ca="1">_xll.RtGet("IDN",D36,"ASK")</f>
        <v>#NAME?</v>
      </c>
      <c r="G36" t="e">
        <f t="shared" ca="1" si="6"/>
        <v>#NAME?</v>
      </c>
      <c r="H36">
        <v>1</v>
      </c>
      <c r="I36">
        <v>1</v>
      </c>
      <c r="J36">
        <v>1</v>
      </c>
      <c r="K36">
        <v>1</v>
      </c>
      <c r="L36" t="s">
        <v>66</v>
      </c>
      <c r="M36" t="str">
        <f t="shared" si="7"/>
        <v>DKK</v>
      </c>
      <c r="N36" s="12" t="s">
        <v>10</v>
      </c>
      <c r="P36" s="16" t="e">
        <f ca="1">_xll.RHistory(D36,".Timestamp;.Close","START:01-Mar-1995 NBROWS:1 INTERVAL:1D",,"SORT:ASC TSREPEAT:NO")</f>
        <v>#NAME?</v>
      </c>
      <c r="Q36">
        <v>3.75</v>
      </c>
      <c r="S36" t="e">
        <f ca="1">_xll.RtGet("IDN",D36,"GV3_TEXT")</f>
        <v>#NAME?</v>
      </c>
      <c r="T36" s="16" t="e">
        <f t="shared" ca="1" si="5"/>
        <v>#NAME?</v>
      </c>
    </row>
    <row r="37" spans="2:20" x14ac:dyDescent="0.25">
      <c r="B37" t="s">
        <v>381</v>
      </c>
      <c r="C37" t="s">
        <v>33</v>
      </c>
      <c r="D37" t="s">
        <v>357</v>
      </c>
      <c r="E37" t="e">
        <f ca="1">_xll.RtGet("IDN",D37,"BID")</f>
        <v>#NAME?</v>
      </c>
      <c r="F37" t="e">
        <f ca="1">_xll.RtGet("IDN",D37,"ASK")</f>
        <v>#NAME?</v>
      </c>
      <c r="G37" t="e">
        <f t="shared" ca="1" si="6"/>
        <v>#NAME?</v>
      </c>
      <c r="H37">
        <v>1</v>
      </c>
      <c r="I37">
        <v>1</v>
      </c>
      <c r="J37">
        <v>1</v>
      </c>
      <c r="K37">
        <v>1</v>
      </c>
      <c r="L37" t="s">
        <v>66</v>
      </c>
      <c r="M37" t="str">
        <f t="shared" si="7"/>
        <v>DKK</v>
      </c>
      <c r="N37" s="12" t="s">
        <v>10</v>
      </c>
      <c r="P37" s="16" t="e">
        <f ca="1">_xll.RHistory(D37,".Timestamp;.Close","START:01-Mar-1995 NBROWS:1 INTERVAL:1D",,"SORT:ASC TSREPEAT:NO")</f>
        <v>#NAME?</v>
      </c>
      <c r="Q37">
        <v>4.33</v>
      </c>
      <c r="S37" t="e">
        <f ca="1">_xll.RtGet("IDN",D37,"GV3_TEXT")</f>
        <v>#NAME?</v>
      </c>
      <c r="T37" s="16" t="e">
        <f t="shared" ca="1" si="5"/>
        <v>#NAME?</v>
      </c>
    </row>
    <row r="38" spans="2:20" x14ac:dyDescent="0.25">
      <c r="B38" t="s">
        <v>17</v>
      </c>
      <c r="C38" t="s">
        <v>33</v>
      </c>
      <c r="D38" t="s">
        <v>358</v>
      </c>
      <c r="E38" t="e">
        <f ca="1">_xll.RtGet("IDN",D38,"BID")</f>
        <v>#NAME?</v>
      </c>
      <c r="F38" t="e">
        <f ca="1">_xll.RtGet("IDN",D38,"ASK")</f>
        <v>#NAME?</v>
      </c>
      <c r="G38" t="e">
        <f t="shared" ca="1" si="6"/>
        <v>#NAME?</v>
      </c>
      <c r="H38">
        <v>1</v>
      </c>
      <c r="I38">
        <v>1</v>
      </c>
      <c r="J38">
        <v>1</v>
      </c>
      <c r="K38">
        <v>1</v>
      </c>
      <c r="L38" t="s">
        <v>66</v>
      </c>
      <c r="M38" t="str">
        <f t="shared" si="7"/>
        <v>DKK</v>
      </c>
      <c r="N38" s="12" t="s">
        <v>10</v>
      </c>
      <c r="P38" s="16" t="e">
        <f ca="1">_xll.RHistory(D38,".Timestamp;.Close","START:01-Mar-1995 NBROWS:1 INTERVAL:1D",,"SORT:ASC TSREPEAT:NO")</f>
        <v>#NAME?</v>
      </c>
      <c r="Q38">
        <v>4.55</v>
      </c>
      <c r="S38" t="e">
        <f ca="1">_xll.RtGet("IDN",D38,"GV3_TEXT")</f>
        <v>#NAME?</v>
      </c>
      <c r="T38" s="16" t="e">
        <f t="shared" ca="1" si="5"/>
        <v>#NAME?</v>
      </c>
    </row>
    <row r="39" spans="2:20" x14ac:dyDescent="0.25">
      <c r="B39" t="s">
        <v>16</v>
      </c>
      <c r="C39" t="s">
        <v>3</v>
      </c>
      <c r="D39" t="s">
        <v>538</v>
      </c>
      <c r="E39" t="e">
        <f ca="1">_xll.RtGet("IDN",D39,"BID")</f>
        <v>#NAME?</v>
      </c>
      <c r="F39" t="e">
        <f ca="1">_xll.RtGet("IDN",D39,"ASK")</f>
        <v>#NAME?</v>
      </c>
      <c r="G39" t="e">
        <f t="shared" ref="G39:G53" ca="1" si="8">AVERAGE(E39:F39)</f>
        <v>#NAME?</v>
      </c>
      <c r="H39">
        <v>1</v>
      </c>
      <c r="I39">
        <v>1</v>
      </c>
      <c r="J39">
        <v>1</v>
      </c>
      <c r="K39">
        <v>1</v>
      </c>
      <c r="L39" t="s">
        <v>66</v>
      </c>
      <c r="M39" t="str">
        <f t="shared" ref="M39:M53" si="9">B$2</f>
        <v>DKK</v>
      </c>
      <c r="N39" s="12" t="s">
        <v>10</v>
      </c>
      <c r="P39" s="16" t="e">
        <f ca="1">_xll.RHistory(D39,".Timestamp;.Close","START:01-Mar-1995 NBROWS:1 INTERVAL:1D",,"SORT:ASC TSREPEAT:NO")</f>
        <v>#NAME?</v>
      </c>
      <c r="Q39">
        <v>4.1399999999999997</v>
      </c>
    </row>
    <row r="40" spans="2:20" x14ac:dyDescent="0.25">
      <c r="B40" t="s">
        <v>17</v>
      </c>
      <c r="C40" t="s">
        <v>3</v>
      </c>
      <c r="D40" t="s">
        <v>539</v>
      </c>
      <c r="E40" t="e">
        <f ca="1">_xll.RtGet("IDN",D40,"BID")</f>
        <v>#NAME?</v>
      </c>
      <c r="F40" t="e">
        <f ca="1">_xll.RtGet("IDN",D40,"ASK")</f>
        <v>#NAME?</v>
      </c>
      <c r="G40" t="e">
        <f t="shared" ca="1" si="8"/>
        <v>#NAME?</v>
      </c>
      <c r="H40">
        <v>1</v>
      </c>
      <c r="I40">
        <v>1</v>
      </c>
      <c r="J40">
        <v>1</v>
      </c>
      <c r="K40">
        <v>1</v>
      </c>
      <c r="L40" t="s">
        <v>66</v>
      </c>
      <c r="M40" t="str">
        <f t="shared" si="9"/>
        <v>DKK</v>
      </c>
      <c r="N40" s="12" t="s">
        <v>10</v>
      </c>
      <c r="P40" s="16" t="e">
        <f ca="1">_xll.RHistory(D40,".Timestamp;.Close","START:01-Mar-1995 NBROWS:1 INTERVAL:1D",,"SORT:ASC TSREPEAT:NO")</f>
        <v>#NAME?</v>
      </c>
      <c r="Q40">
        <v>7.93</v>
      </c>
    </row>
    <row r="41" spans="2:20" x14ac:dyDescent="0.25">
      <c r="B41" t="s">
        <v>18</v>
      </c>
      <c r="C41" t="s">
        <v>3</v>
      </c>
      <c r="D41" t="s">
        <v>540</v>
      </c>
      <c r="E41" t="e">
        <f ca="1">_xll.RtGet("IDN",D41,"BID")</f>
        <v>#NAME?</v>
      </c>
      <c r="F41" t="e">
        <f ca="1">_xll.RtGet("IDN",D41,"ASK")</f>
        <v>#NAME?</v>
      </c>
      <c r="G41" t="e">
        <f t="shared" ca="1" si="8"/>
        <v>#NAME?</v>
      </c>
      <c r="H41">
        <v>1</v>
      </c>
      <c r="I41">
        <v>1</v>
      </c>
      <c r="J41">
        <v>1</v>
      </c>
      <c r="K41">
        <v>1</v>
      </c>
      <c r="L41" t="s">
        <v>66</v>
      </c>
      <c r="M41" t="str">
        <f t="shared" si="9"/>
        <v>DKK</v>
      </c>
      <c r="N41" s="12" t="s">
        <v>10</v>
      </c>
      <c r="P41" s="16" t="e">
        <f ca="1">_xll.RHistory(D41,".Timestamp;.Close","START:01-Mar-1995 NBROWS:1 INTERVAL:1D",,"SORT:ASC TSREPEAT:NO")</f>
        <v>#NAME?</v>
      </c>
      <c r="Q41">
        <v>8.25</v>
      </c>
    </row>
    <row r="42" spans="2:20" x14ac:dyDescent="0.25">
      <c r="B42" t="s">
        <v>19</v>
      </c>
      <c r="C42" t="s">
        <v>3</v>
      </c>
      <c r="D42" t="s">
        <v>541</v>
      </c>
      <c r="E42" t="e">
        <f ca="1">_xll.RtGet("IDN",D42,"BID")</f>
        <v>#NAME?</v>
      </c>
      <c r="F42" t="e">
        <f ca="1">_xll.RtGet("IDN",D42,"ASK")</f>
        <v>#NAME?</v>
      </c>
      <c r="G42" t="e">
        <f t="shared" ca="1" si="8"/>
        <v>#NAME?</v>
      </c>
      <c r="H42">
        <v>1</v>
      </c>
      <c r="I42">
        <v>1</v>
      </c>
      <c r="J42">
        <v>1</v>
      </c>
      <c r="K42">
        <v>1</v>
      </c>
      <c r="L42" t="s">
        <v>66</v>
      </c>
      <c r="M42" t="str">
        <f t="shared" si="9"/>
        <v>DKK</v>
      </c>
      <c r="N42" s="12" t="s">
        <v>10</v>
      </c>
      <c r="P42" s="16" t="e">
        <f ca="1">_xll.RHistory(D42,".Timestamp;.Close","START:01-Mar-1995 NBROWS:1 INTERVAL:1D",,"SORT:ASC TSREPEAT:NO")</f>
        <v>#NAME?</v>
      </c>
      <c r="Q42">
        <v>8.4700000000000006</v>
      </c>
    </row>
    <row r="43" spans="2:20" x14ac:dyDescent="0.25">
      <c r="B43" t="s">
        <v>20</v>
      </c>
      <c r="C43" t="s">
        <v>3</v>
      </c>
      <c r="D43" t="s">
        <v>542</v>
      </c>
      <c r="E43" t="e">
        <f ca="1">_xll.RtGet("IDN",D43,"BID")</f>
        <v>#NAME?</v>
      </c>
      <c r="F43" t="e">
        <f ca="1">_xll.RtGet("IDN",D43,"ASK")</f>
        <v>#NAME?</v>
      </c>
      <c r="G43" t="e">
        <f t="shared" ca="1" si="8"/>
        <v>#NAME?</v>
      </c>
      <c r="H43">
        <v>1</v>
      </c>
      <c r="I43">
        <v>1</v>
      </c>
      <c r="J43">
        <v>1</v>
      </c>
      <c r="K43">
        <v>1</v>
      </c>
      <c r="L43" t="s">
        <v>66</v>
      </c>
      <c r="M43" t="str">
        <f t="shared" si="9"/>
        <v>DKK</v>
      </c>
      <c r="N43" s="12" t="s">
        <v>10</v>
      </c>
      <c r="P43" s="16" t="e">
        <f ca="1">_xll.RHistory(D43,".Timestamp;.Close","START:01-Mar-1995 NBROWS:1 INTERVAL:1D",,"SORT:ASC TSREPEAT:NO")</f>
        <v>#NAME?</v>
      </c>
      <c r="Q43">
        <v>8.6</v>
      </c>
    </row>
    <row r="44" spans="2:20" x14ac:dyDescent="0.25">
      <c r="B44" t="s">
        <v>21</v>
      </c>
      <c r="C44" t="s">
        <v>3</v>
      </c>
      <c r="D44" t="s">
        <v>543</v>
      </c>
      <c r="E44" t="e">
        <f ca="1">_xll.RtGet("IDN",D44,"BID")</f>
        <v>#NAME?</v>
      </c>
      <c r="F44" t="e">
        <f ca="1">_xll.RtGet("IDN",D44,"ASK")</f>
        <v>#NAME?</v>
      </c>
      <c r="G44" t="e">
        <f t="shared" ca="1" si="8"/>
        <v>#NAME?</v>
      </c>
      <c r="H44">
        <v>1</v>
      </c>
      <c r="I44">
        <v>1</v>
      </c>
      <c r="J44">
        <v>1</v>
      </c>
      <c r="K44">
        <v>1</v>
      </c>
      <c r="L44" t="s">
        <v>66</v>
      </c>
      <c r="M44" t="str">
        <f t="shared" si="9"/>
        <v>DKK</v>
      </c>
      <c r="N44" s="12" t="s">
        <v>10</v>
      </c>
      <c r="P44" s="16" t="e">
        <f ca="1">_xll.RHistory(D44,".Timestamp;.Close","START:01-Mar-1995 NBROWS:1 INTERVAL:1D",,"SORT:ASC TSREPEAT:NO")</f>
        <v>#NAME?</v>
      </c>
      <c r="Q44">
        <v>8.06</v>
      </c>
    </row>
    <row r="45" spans="2:20" x14ac:dyDescent="0.25">
      <c r="B45" t="s">
        <v>22</v>
      </c>
      <c r="C45" t="s">
        <v>3</v>
      </c>
      <c r="D45" t="s">
        <v>544</v>
      </c>
      <c r="E45" t="e">
        <f ca="1">_xll.RtGet("IDN",D45,"BID")</f>
        <v>#NAME?</v>
      </c>
      <c r="F45" t="e">
        <f ca="1">_xll.RtGet("IDN",D45,"ASK")</f>
        <v>#NAME?</v>
      </c>
      <c r="G45" t="e">
        <f t="shared" ca="1" si="8"/>
        <v>#NAME?</v>
      </c>
      <c r="H45">
        <v>1</v>
      </c>
      <c r="I45">
        <v>1</v>
      </c>
      <c r="J45">
        <v>1</v>
      </c>
      <c r="K45">
        <v>1</v>
      </c>
      <c r="L45" t="s">
        <v>66</v>
      </c>
      <c r="M45" t="str">
        <f t="shared" si="9"/>
        <v>DKK</v>
      </c>
      <c r="N45" s="12" t="s">
        <v>10</v>
      </c>
      <c r="P45" s="16" t="e">
        <f ca="1">_xll.RHistory(D45,".Timestamp;.Close","START:01-Mar-1995 NBROWS:1 INTERVAL:1D",,"SORT:ASC TSREPEAT:NO")</f>
        <v>#NAME?</v>
      </c>
      <c r="Q45">
        <v>8.82</v>
      </c>
    </row>
    <row r="46" spans="2:20" x14ac:dyDescent="0.25">
      <c r="B46" t="s">
        <v>23</v>
      </c>
      <c r="C46" t="s">
        <v>3</v>
      </c>
      <c r="D46" t="s">
        <v>545</v>
      </c>
      <c r="E46" t="e">
        <f ca="1">_xll.RtGet("IDN",D46,"BID")</f>
        <v>#NAME?</v>
      </c>
      <c r="F46" t="e">
        <f ca="1">_xll.RtGet("IDN",D46,"ASK")</f>
        <v>#NAME?</v>
      </c>
      <c r="G46" t="e">
        <f t="shared" ca="1" si="8"/>
        <v>#NAME?</v>
      </c>
      <c r="H46">
        <v>1</v>
      </c>
      <c r="I46">
        <v>1</v>
      </c>
      <c r="J46">
        <v>1</v>
      </c>
      <c r="K46">
        <v>1</v>
      </c>
      <c r="L46" t="s">
        <v>66</v>
      </c>
      <c r="M46" t="str">
        <f t="shared" si="9"/>
        <v>DKK</v>
      </c>
      <c r="N46" s="12" t="s">
        <v>10</v>
      </c>
      <c r="P46" s="16" t="e">
        <f ca="1">_xll.RHistory(D46,".Timestamp;.Close","START:01-Mar-1995 NBROWS:1 INTERVAL:1D",,"SORT:ASC TSREPEAT:NO")</f>
        <v>#NAME?</v>
      </c>
      <c r="Q46">
        <v>7.1</v>
      </c>
    </row>
    <row r="47" spans="2:20" x14ac:dyDescent="0.25">
      <c r="B47" t="s">
        <v>24</v>
      </c>
      <c r="C47" t="s">
        <v>3</v>
      </c>
      <c r="D47" t="s">
        <v>546</v>
      </c>
      <c r="E47" t="e">
        <f ca="1">_xll.RtGet("IDN",D47,"BID")</f>
        <v>#NAME?</v>
      </c>
      <c r="F47" t="e">
        <f ca="1">_xll.RtGet("IDN",D47,"ASK")</f>
        <v>#NAME?</v>
      </c>
      <c r="G47" t="e">
        <f t="shared" ca="1" si="8"/>
        <v>#NAME?</v>
      </c>
      <c r="H47">
        <v>1</v>
      </c>
      <c r="I47">
        <v>1</v>
      </c>
      <c r="J47">
        <v>1</v>
      </c>
      <c r="K47">
        <v>1</v>
      </c>
      <c r="L47" t="s">
        <v>66</v>
      </c>
      <c r="M47" t="str">
        <f t="shared" si="9"/>
        <v>DKK</v>
      </c>
      <c r="N47" s="12" t="s">
        <v>10</v>
      </c>
      <c r="P47" s="16" t="e">
        <f ca="1">_xll.RHistory(D47,".Timestamp;.Close","START:01-Mar-1995 NBROWS:1 INTERVAL:1D",,"SORT:ASC TSREPEAT:NO")</f>
        <v>#NAME?</v>
      </c>
      <c r="Q47">
        <v>7.27</v>
      </c>
    </row>
    <row r="48" spans="2:20" x14ac:dyDescent="0.25">
      <c r="B48" t="s">
        <v>25</v>
      </c>
      <c r="C48" t="s">
        <v>3</v>
      </c>
      <c r="D48" t="s">
        <v>547</v>
      </c>
      <c r="E48" t="e">
        <f ca="1">_xll.RtGet("IDN",D48,"BID")</f>
        <v>#NAME?</v>
      </c>
      <c r="F48" t="e">
        <f ca="1">_xll.RtGet("IDN",D48,"ASK")</f>
        <v>#NAME?</v>
      </c>
      <c r="G48" t="e">
        <f t="shared" ca="1" si="8"/>
        <v>#NAME?</v>
      </c>
      <c r="H48">
        <v>1</v>
      </c>
      <c r="I48">
        <v>1</v>
      </c>
      <c r="J48">
        <v>1</v>
      </c>
      <c r="K48">
        <v>1</v>
      </c>
      <c r="L48" t="s">
        <v>66</v>
      </c>
      <c r="M48" t="str">
        <f t="shared" si="9"/>
        <v>DKK</v>
      </c>
      <c r="N48" s="12" t="s">
        <v>10</v>
      </c>
      <c r="P48" s="16" t="e">
        <f ca="1">_xll.RHistory(D48,".Timestamp;.Close","START:01-Mar-1995 NBROWS:1 INTERVAL:1D",,"SORT:ASC TSREPEAT:NO")</f>
        <v>#NAME?</v>
      </c>
      <c r="Q48">
        <v>8.98</v>
      </c>
    </row>
    <row r="49" spans="2:17" x14ac:dyDescent="0.25">
      <c r="B49" t="s">
        <v>26</v>
      </c>
      <c r="C49" t="s">
        <v>3</v>
      </c>
      <c r="D49" t="s">
        <v>548</v>
      </c>
      <c r="E49" t="e">
        <f ca="1">_xll.RtGet("IDN",D49,"BID")</f>
        <v>#NAME?</v>
      </c>
      <c r="F49" t="e">
        <f ca="1">_xll.RtGet("IDN",D49,"ASK")</f>
        <v>#NAME?</v>
      </c>
      <c r="G49" t="e">
        <f t="shared" ca="1" si="8"/>
        <v>#NAME?</v>
      </c>
      <c r="H49">
        <v>1</v>
      </c>
      <c r="I49">
        <v>1</v>
      </c>
      <c r="J49">
        <v>1</v>
      </c>
      <c r="K49">
        <v>1</v>
      </c>
      <c r="L49" t="s">
        <v>66</v>
      </c>
      <c r="M49" t="str">
        <f t="shared" si="9"/>
        <v>DKK</v>
      </c>
      <c r="N49" s="12" t="s">
        <v>10</v>
      </c>
      <c r="P49" s="16" t="e">
        <f ca="1">_xll.RHistory(D49,".Timestamp;.Close","START:01-Mar-1995 NBROWS:1 INTERVAL:1D",,"SORT:ASC TSREPEAT:NO")</f>
        <v>#NAME?</v>
      </c>
      <c r="Q49">
        <v>4.9169999999999998</v>
      </c>
    </row>
    <row r="50" spans="2:17" x14ac:dyDescent="0.25">
      <c r="B50" t="s">
        <v>27</v>
      </c>
      <c r="C50" t="s">
        <v>3</v>
      </c>
      <c r="D50" t="s">
        <v>549</v>
      </c>
      <c r="E50" t="e">
        <f ca="1">_xll.RtGet("IDN",D50,"BID")</f>
        <v>#NAME?</v>
      </c>
      <c r="F50" t="e">
        <f ca="1">_xll.RtGet("IDN",D50,"ASK")</f>
        <v>#NAME?</v>
      </c>
      <c r="G50" t="e">
        <f t="shared" ca="1" si="8"/>
        <v>#NAME?</v>
      </c>
      <c r="H50">
        <v>1</v>
      </c>
      <c r="I50">
        <v>1</v>
      </c>
      <c r="J50">
        <v>1</v>
      </c>
      <c r="K50">
        <v>1</v>
      </c>
      <c r="L50" t="s">
        <v>66</v>
      </c>
      <c r="M50" t="str">
        <f t="shared" si="9"/>
        <v>DKK</v>
      </c>
      <c r="N50" s="12" t="s">
        <v>10</v>
      </c>
      <c r="P50" s="16" t="e">
        <f ca="1">_xll.RHistory(D50,".Timestamp;.Close","START:01-Mar-1995 NBROWS:1 INTERVAL:1D",,"SORT:ASC TSREPEAT:NO")</f>
        <v>#NAME?</v>
      </c>
      <c r="Q50">
        <v>4.7300000000000004</v>
      </c>
    </row>
    <row r="51" spans="2:17" x14ac:dyDescent="0.25">
      <c r="B51" t="s">
        <v>28</v>
      </c>
      <c r="C51" t="s">
        <v>3</v>
      </c>
      <c r="D51" t="s">
        <v>550</v>
      </c>
      <c r="E51" t="e">
        <f ca="1">_xll.RtGet("IDN",D51,"BID")</f>
        <v>#NAME?</v>
      </c>
      <c r="F51" t="e">
        <f ca="1">_xll.RtGet("IDN",D51,"ASK")</f>
        <v>#NAME?</v>
      </c>
      <c r="G51" t="e">
        <f t="shared" ca="1" si="8"/>
        <v>#NAME?</v>
      </c>
      <c r="H51">
        <v>1</v>
      </c>
      <c r="I51">
        <v>1</v>
      </c>
      <c r="J51">
        <v>1</v>
      </c>
      <c r="K51">
        <v>1</v>
      </c>
      <c r="L51" t="s">
        <v>66</v>
      </c>
      <c r="M51" t="str">
        <f t="shared" si="9"/>
        <v>DKK</v>
      </c>
      <c r="N51" s="12" t="s">
        <v>10</v>
      </c>
      <c r="P51" s="16" t="e">
        <f ca="1">_xll.RHistory(D51,".Timestamp;.Close","START:01-Mar-1995 NBROWS:1 INTERVAL:1D",,"SORT:ASC TSREPEAT:NO")</f>
        <v>#NAME?</v>
      </c>
      <c r="Q51">
        <v>3.9449999999999998</v>
      </c>
    </row>
    <row r="52" spans="2:17" x14ac:dyDescent="0.25">
      <c r="B52" t="s">
        <v>29</v>
      </c>
      <c r="C52" t="s">
        <v>3</v>
      </c>
      <c r="D52" t="s">
        <v>551</v>
      </c>
      <c r="E52" t="e">
        <f ca="1">_xll.RtGet("IDN",D52,"BID")</f>
        <v>#NAME?</v>
      </c>
      <c r="F52" t="e">
        <f ca="1">_xll.RtGet("IDN",D52,"ASK")</f>
        <v>#NAME?</v>
      </c>
      <c r="G52" t="e">
        <f t="shared" ca="1" si="8"/>
        <v>#NAME?</v>
      </c>
      <c r="H52">
        <v>1</v>
      </c>
      <c r="I52">
        <v>1</v>
      </c>
      <c r="J52">
        <v>1</v>
      </c>
      <c r="K52">
        <v>1</v>
      </c>
      <c r="L52" t="s">
        <v>66</v>
      </c>
      <c r="M52" t="str">
        <f t="shared" si="9"/>
        <v>DKK</v>
      </c>
      <c r="N52" s="12" t="s">
        <v>10</v>
      </c>
      <c r="P52" s="16" t="e">
        <f ca="1">_xll.RHistory(D52,".Timestamp;.Close","START:01-Mar-1995 NBROWS:1 INTERVAL:1D",,"SORT:ASC TSREPEAT:NO")</f>
        <v>#NAME?</v>
      </c>
      <c r="Q52">
        <v>4.0659999999999998</v>
      </c>
    </row>
    <row r="53" spans="2:17" x14ac:dyDescent="0.25">
      <c r="B53" t="s">
        <v>30</v>
      </c>
      <c r="C53" t="s">
        <v>3</v>
      </c>
      <c r="D53" t="s">
        <v>552</v>
      </c>
      <c r="E53" t="e">
        <f ca="1">_xll.RtGet("IDN",D53,"BID")</f>
        <v>#NAME?</v>
      </c>
      <c r="F53" t="e">
        <f ca="1">_xll.RtGet("IDN",D53,"ASK")</f>
        <v>#NAME?</v>
      </c>
      <c r="G53" t="e">
        <f t="shared" ca="1" si="8"/>
        <v>#NAME?</v>
      </c>
      <c r="H53">
        <v>1</v>
      </c>
      <c r="I53">
        <v>1</v>
      </c>
      <c r="J53">
        <v>1</v>
      </c>
      <c r="K53">
        <v>1</v>
      </c>
      <c r="L53" t="s">
        <v>66</v>
      </c>
      <c r="M53" t="str">
        <f t="shared" si="9"/>
        <v>DKK</v>
      </c>
      <c r="N53" s="12" t="s">
        <v>10</v>
      </c>
      <c r="P53" s="16" t="e">
        <f ca="1">_xll.RHistory(D53,".Timestamp;.Close","START:01-Mar-1995 NBROWS:1 INTERVAL:1D",,"SORT:ASC TSREPEAT:NO")</f>
        <v>#NAME?</v>
      </c>
      <c r="Q53">
        <v>3.9729999999999999</v>
      </c>
    </row>
  </sheetData>
  <dataValidations disablePrompts="1" count="1">
    <dataValidation type="list" allowBlank="1" showInputMessage="1" showErrorMessage="1" sqref="L5:L53" xr:uid="{39430AE2-3D7A-472D-B310-6894DA3F9C66}">
      <formula1>"MID,BIDASK"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D4A00-B25D-4B3E-957E-4D7DAE3BEC3F}">
  <sheetPr>
    <tabColor theme="9" tint="0.39997558519241921"/>
  </sheetPr>
  <dimension ref="A2:T62"/>
  <sheetViews>
    <sheetView zoomScaleNormal="100" workbookViewId="0">
      <selection activeCell="G34" sqref="G34"/>
    </sheetView>
  </sheetViews>
  <sheetFormatPr defaultRowHeight="15" x14ac:dyDescent="0.25"/>
  <cols>
    <col min="1" max="1" width="9.85546875" bestFit="1" customWidth="1"/>
    <col min="2" max="2" width="8.7109375" bestFit="1" customWidth="1"/>
    <col min="3" max="3" width="5.28515625" bestFit="1" customWidth="1"/>
    <col min="4" max="4" width="12.28515625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bestFit="1" customWidth="1"/>
    <col min="16" max="16" width="11.85546875" bestFit="1" customWidth="1"/>
    <col min="20" max="20" width="14" bestFit="1" customWidth="1"/>
  </cols>
  <sheetData>
    <row r="2" spans="1:20" x14ac:dyDescent="0.25">
      <c r="B2" s="1" t="s">
        <v>68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1:20" x14ac:dyDescent="0.25">
      <c r="B3" s="4" t="s">
        <v>54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</row>
    <row r="4" spans="1:20" x14ac:dyDescent="0.25">
      <c r="B4" s="7" t="s">
        <v>0</v>
      </c>
      <c r="C4" s="7" t="s">
        <v>55</v>
      </c>
      <c r="D4" s="7" t="s">
        <v>56</v>
      </c>
      <c r="E4" s="7" t="s">
        <v>57</v>
      </c>
      <c r="F4" s="7" t="s">
        <v>58</v>
      </c>
      <c r="G4" s="7" t="s">
        <v>59</v>
      </c>
      <c r="H4" s="7" t="s">
        <v>60</v>
      </c>
      <c r="I4" s="7" t="s">
        <v>61</v>
      </c>
      <c r="J4" s="7" t="s">
        <v>62</v>
      </c>
      <c r="K4" s="7" t="s">
        <v>63</v>
      </c>
      <c r="L4" s="7" t="s">
        <v>64</v>
      </c>
      <c r="M4" s="7" t="s">
        <v>65</v>
      </c>
      <c r="N4" s="7" t="s">
        <v>238</v>
      </c>
      <c r="O4" s="22"/>
      <c r="P4" s="7" t="s">
        <v>386</v>
      </c>
      <c r="Q4" s="7" t="s">
        <v>384</v>
      </c>
      <c r="R4" s="22"/>
      <c r="S4" s="7" t="s">
        <v>396</v>
      </c>
      <c r="T4" s="7" t="s">
        <v>397</v>
      </c>
    </row>
    <row r="5" spans="1:20" x14ac:dyDescent="0.25">
      <c r="A5" t="s">
        <v>382</v>
      </c>
      <c r="B5" t="s">
        <v>69</v>
      </c>
      <c r="C5" t="s">
        <v>1</v>
      </c>
      <c r="D5" t="s">
        <v>553</v>
      </c>
      <c r="E5" t="e">
        <f ca="1">_xll.RtGet("IDN",D5,"BID")</f>
        <v>#NAME?</v>
      </c>
      <c r="F5" t="e">
        <f ca="1">_xll.RtGet("IDN",D5,"ASK")</f>
        <v>#NAME?</v>
      </c>
      <c r="G5" t="e">
        <f ca="1">AVERAGE(E5:F5)</f>
        <v>#NAME?</v>
      </c>
      <c r="H5">
        <v>1</v>
      </c>
      <c r="I5">
        <v>1</v>
      </c>
      <c r="J5">
        <v>1</v>
      </c>
      <c r="K5">
        <v>1</v>
      </c>
      <c r="L5" t="s">
        <v>66</v>
      </c>
      <c r="M5" t="str">
        <f>B$2</f>
        <v>GBP</v>
      </c>
      <c r="N5" s="12">
        <v>0</v>
      </c>
      <c r="P5" s="16" t="e">
        <f ca="1">_xll.RHistory(D5,".Timestamp;.Close","START:01-Mar-1995 NBROWS:1 INTERVAL:1D",,"SORT:ASC TSREPEAT:NO")</f>
        <v>#NAME?</v>
      </c>
      <c r="Q5">
        <v>5.8179999999999996</v>
      </c>
    </row>
    <row r="6" spans="1:20" x14ac:dyDescent="0.25">
      <c r="A6" t="s">
        <v>382</v>
      </c>
      <c r="B6" t="s">
        <v>70</v>
      </c>
      <c r="C6" t="s">
        <v>1</v>
      </c>
      <c r="D6" t="s">
        <v>554</v>
      </c>
      <c r="E6" t="e">
        <f ca="1">_xll.RtGet("IDN",D6,"BID")</f>
        <v>#NAME?</v>
      </c>
      <c r="F6" t="e">
        <f ca="1">_xll.RtGet("IDN",D6,"ASK")</f>
        <v>#NAME?</v>
      </c>
      <c r="G6" t="e">
        <f t="shared" ref="G6:G21" ca="1" si="0">AVERAGE(E6:F6)</f>
        <v>#NAME?</v>
      </c>
      <c r="H6">
        <v>1</v>
      </c>
      <c r="I6">
        <v>1</v>
      </c>
      <c r="J6">
        <v>1</v>
      </c>
      <c r="K6">
        <v>1</v>
      </c>
      <c r="L6" t="s">
        <v>66</v>
      </c>
      <c r="M6" t="str">
        <f t="shared" ref="M6:M21" si="1">B$2</f>
        <v>GBP</v>
      </c>
      <c r="N6" s="12">
        <v>0</v>
      </c>
      <c r="P6" s="16" t="e">
        <f ca="1">_xll.RHistory(D6,".Timestamp;.Close","START:01-Mar-1995 NBROWS:1 INTERVAL:1D",,"SORT:ASC TSREPEAT:NO")</f>
        <v>#NAME?</v>
      </c>
      <c r="Q6">
        <v>0.39600000000000002</v>
      </c>
    </row>
    <row r="7" spans="1:20" x14ac:dyDescent="0.25">
      <c r="B7" t="s">
        <v>5</v>
      </c>
      <c r="C7" t="s">
        <v>1</v>
      </c>
      <c r="D7" t="s">
        <v>555</v>
      </c>
      <c r="E7" t="e">
        <f ca="1">_xll.RtGet("IDN",D7,"BID")</f>
        <v>#NAME?</v>
      </c>
      <c r="F7" t="e">
        <f ca="1">_xll.RtGet("IDN",D7,"ASK")</f>
        <v>#NAME?</v>
      </c>
      <c r="G7" t="e">
        <f t="shared" ca="1" si="0"/>
        <v>#NAME?</v>
      </c>
      <c r="H7">
        <v>1</v>
      </c>
      <c r="I7">
        <v>1</v>
      </c>
      <c r="J7">
        <v>1</v>
      </c>
      <c r="K7">
        <v>1</v>
      </c>
      <c r="L7" t="s">
        <v>66</v>
      </c>
      <c r="M7" t="str">
        <f t="shared" si="1"/>
        <v>GBP</v>
      </c>
      <c r="N7" s="12">
        <v>0</v>
      </c>
      <c r="P7" s="16" t="e">
        <f ca="1">_xll.RHistory(D7,".Timestamp;.Close","START:01-Mar-1995 NBROWS:1 INTERVAL:1D",,"SORT:ASC TSREPEAT:NO")</f>
        <v>#NAME?</v>
      </c>
      <c r="Q7">
        <v>5.8490000000000002</v>
      </c>
    </row>
    <row r="8" spans="1:20" x14ac:dyDescent="0.25">
      <c r="B8" t="s">
        <v>6</v>
      </c>
      <c r="C8" t="s">
        <v>1</v>
      </c>
      <c r="D8" t="s">
        <v>556</v>
      </c>
      <c r="E8" t="e">
        <f ca="1">_xll.RtGet("IDN",D8,"BID")</f>
        <v>#NAME?</v>
      </c>
      <c r="F8" t="e">
        <f ca="1">_xll.RtGet("IDN",D8,"ASK")</f>
        <v>#NAME?</v>
      </c>
      <c r="G8" t="e">
        <f t="shared" ca="1" si="0"/>
        <v>#NAME?</v>
      </c>
      <c r="H8">
        <v>1</v>
      </c>
      <c r="I8">
        <v>1</v>
      </c>
      <c r="J8">
        <v>1</v>
      </c>
      <c r="K8">
        <v>1</v>
      </c>
      <c r="L8" t="s">
        <v>66</v>
      </c>
      <c r="M8" t="str">
        <f t="shared" si="1"/>
        <v>GBP</v>
      </c>
      <c r="N8" s="12">
        <v>0</v>
      </c>
      <c r="P8" s="16" t="e">
        <f ca="1">_xll.RHistory(D8,".Timestamp;.Close","START:01-Mar-1995 NBROWS:1 INTERVAL:1D",,"SORT:ASC TSREPEAT:NO")</f>
        <v>#NAME?</v>
      </c>
      <c r="Q8">
        <v>5.875</v>
      </c>
    </row>
    <row r="9" spans="1:20" x14ac:dyDescent="0.25">
      <c r="B9" t="s">
        <v>7</v>
      </c>
      <c r="C9" t="s">
        <v>1</v>
      </c>
      <c r="D9" t="s">
        <v>557</v>
      </c>
      <c r="E9" t="e">
        <f ca="1">_xll.RtGet("IDN",D9,"BID")</f>
        <v>#NAME?</v>
      </c>
      <c r="F9" t="e">
        <f ca="1">_xll.RtGet("IDN",D9,"ASK")</f>
        <v>#NAME?</v>
      </c>
      <c r="G9" t="e">
        <f t="shared" ca="1" si="0"/>
        <v>#NAME?</v>
      </c>
      <c r="H9">
        <v>1</v>
      </c>
      <c r="I9">
        <v>1</v>
      </c>
      <c r="J9">
        <v>1</v>
      </c>
      <c r="K9">
        <v>1</v>
      </c>
      <c r="L9" t="s">
        <v>66</v>
      </c>
      <c r="M9" t="str">
        <f t="shared" si="1"/>
        <v>GBP</v>
      </c>
      <c r="N9" s="12">
        <v>0</v>
      </c>
      <c r="P9" s="16" t="e">
        <f ca="1">_xll.RHistory(D9,".Timestamp;.Close","START:01-Mar-1995 NBROWS:1 INTERVAL:1D",,"SORT:ASC TSREPEAT:NO")</f>
        <v>#NAME?</v>
      </c>
      <c r="Q9">
        <v>3.91</v>
      </c>
    </row>
    <row r="10" spans="1:20" x14ac:dyDescent="0.25">
      <c r="B10" t="s">
        <v>8</v>
      </c>
      <c r="C10" t="s">
        <v>1</v>
      </c>
      <c r="D10" t="s">
        <v>558</v>
      </c>
      <c r="E10" t="e">
        <f ca="1">_xll.RtGet("IDN",D10,"BID")</f>
        <v>#NAME?</v>
      </c>
      <c r="F10" t="e">
        <f ca="1">_xll.RtGet("IDN",D10,"ASK")</f>
        <v>#NAME?</v>
      </c>
      <c r="G10" t="e">
        <f t="shared" ca="1" si="0"/>
        <v>#NAME?</v>
      </c>
      <c r="H10">
        <v>1</v>
      </c>
      <c r="I10">
        <v>1</v>
      </c>
      <c r="J10">
        <v>1</v>
      </c>
      <c r="K10">
        <v>1</v>
      </c>
      <c r="L10" t="s">
        <v>66</v>
      </c>
      <c r="M10" t="str">
        <f t="shared" si="1"/>
        <v>GBP</v>
      </c>
      <c r="N10" s="12">
        <v>0</v>
      </c>
      <c r="P10" s="16" t="e">
        <f ca="1">_xll.RHistory(D10,".Timestamp;.Close","START:01-Mar-1995 NBROWS:1 INTERVAL:1D",,"SORT:ASC TSREPEAT:NO")</f>
        <v>#NAME?</v>
      </c>
      <c r="Q10">
        <v>5.8929999999999998</v>
      </c>
    </row>
    <row r="11" spans="1:20" x14ac:dyDescent="0.25">
      <c r="B11" t="s">
        <v>9</v>
      </c>
      <c r="C11" t="s">
        <v>1</v>
      </c>
      <c r="D11" t="s">
        <v>559</v>
      </c>
      <c r="E11" t="e">
        <f ca="1">_xll.RtGet("IDN",D11,"BID")</f>
        <v>#NAME?</v>
      </c>
      <c r="F11" t="e">
        <f ca="1">_xll.RtGet("IDN",D11,"ASK")</f>
        <v>#NAME?</v>
      </c>
      <c r="G11" t="e">
        <f t="shared" ca="1" si="0"/>
        <v>#NAME?</v>
      </c>
      <c r="H11">
        <v>1</v>
      </c>
      <c r="I11">
        <v>1</v>
      </c>
      <c r="J11">
        <v>1</v>
      </c>
      <c r="K11">
        <v>1</v>
      </c>
      <c r="L11" t="s">
        <v>66</v>
      </c>
      <c r="M11" t="str">
        <f t="shared" si="1"/>
        <v>GBP</v>
      </c>
      <c r="N11" s="12">
        <v>0</v>
      </c>
      <c r="P11" s="16" t="e">
        <f ca="1">_xll.RHistory(D11,".Timestamp;.Close","START:01-Mar-1995 NBROWS:1 INTERVAL:1D",,"SORT:ASC TSREPEAT:NO")</f>
        <v>#NAME?</v>
      </c>
      <c r="Q11">
        <v>5.8879999999999999</v>
      </c>
    </row>
    <row r="12" spans="1:20" x14ac:dyDescent="0.25">
      <c r="B12" t="s">
        <v>10</v>
      </c>
      <c r="C12" t="s">
        <v>1</v>
      </c>
      <c r="D12" t="s">
        <v>560</v>
      </c>
      <c r="E12" t="e">
        <f ca="1">_xll.RtGet("IDN",D12,"BID")</f>
        <v>#NAME?</v>
      </c>
      <c r="F12" t="e">
        <f ca="1">_xll.RtGet("IDN",D12,"ASK")</f>
        <v>#NAME?</v>
      </c>
      <c r="G12" t="e">
        <f t="shared" ca="1" si="0"/>
        <v>#NAME?</v>
      </c>
      <c r="H12">
        <v>1</v>
      </c>
      <c r="I12">
        <v>1</v>
      </c>
      <c r="J12">
        <v>1</v>
      </c>
      <c r="K12">
        <v>1</v>
      </c>
      <c r="L12" t="s">
        <v>66</v>
      </c>
      <c r="M12" t="str">
        <f t="shared" si="1"/>
        <v>GBP</v>
      </c>
      <c r="N12" s="12">
        <v>0</v>
      </c>
      <c r="P12" s="16" t="e">
        <f ca="1">_xll.RHistory(D12,".Timestamp;.Close","START:01-Mar-1995 NBROWS:1 INTERVAL:1D",,"SORT:ASC TSREPEAT:NO")</f>
        <v>#NAME?</v>
      </c>
      <c r="Q12">
        <v>5.9</v>
      </c>
    </row>
    <row r="13" spans="1:20" x14ac:dyDescent="0.25">
      <c r="B13" t="s">
        <v>11</v>
      </c>
      <c r="C13" t="s">
        <v>1</v>
      </c>
      <c r="D13" t="s">
        <v>561</v>
      </c>
      <c r="E13" t="e">
        <f ca="1">_xll.RtGet("IDN",D13,"BID")</f>
        <v>#NAME?</v>
      </c>
      <c r="F13" t="e">
        <f ca="1">_xll.RtGet("IDN",D13,"ASK")</f>
        <v>#NAME?</v>
      </c>
      <c r="G13" t="e">
        <f t="shared" ca="1" si="0"/>
        <v>#NAME?</v>
      </c>
      <c r="H13">
        <v>1</v>
      </c>
      <c r="I13">
        <v>1</v>
      </c>
      <c r="J13">
        <v>1</v>
      </c>
      <c r="K13">
        <v>1</v>
      </c>
      <c r="L13" t="s">
        <v>66</v>
      </c>
      <c r="M13" t="str">
        <f t="shared" si="1"/>
        <v>GBP</v>
      </c>
      <c r="N13" s="12">
        <v>0</v>
      </c>
      <c r="P13" s="16" t="e">
        <f ca="1">_xll.RHistory(D13,".Timestamp;.Close","START:01-Mar-1995 NBROWS:1 INTERVAL:1D",,"SORT:ASC TSREPEAT:NO")</f>
        <v>#NAME?</v>
      </c>
      <c r="Q13">
        <v>5.9130000000000003</v>
      </c>
    </row>
    <row r="14" spans="1:20" x14ac:dyDescent="0.25">
      <c r="B14" t="s">
        <v>12</v>
      </c>
      <c r="C14" t="s">
        <v>1</v>
      </c>
      <c r="D14" t="s">
        <v>562</v>
      </c>
      <c r="E14" t="e">
        <f ca="1">_xll.RtGet("IDN",D14,"BID")</f>
        <v>#NAME?</v>
      </c>
      <c r="F14" t="e">
        <f ca="1">_xll.RtGet("IDN",D14,"ASK")</f>
        <v>#NAME?</v>
      </c>
      <c r="G14" t="e">
        <f t="shared" ca="1" si="0"/>
        <v>#NAME?</v>
      </c>
      <c r="H14">
        <v>1</v>
      </c>
      <c r="I14">
        <v>1</v>
      </c>
      <c r="J14">
        <v>1</v>
      </c>
      <c r="K14">
        <v>1</v>
      </c>
      <c r="L14" t="s">
        <v>66</v>
      </c>
      <c r="M14" t="str">
        <f t="shared" si="1"/>
        <v>GBP</v>
      </c>
      <c r="N14" s="12">
        <v>0</v>
      </c>
      <c r="P14" s="16" t="e">
        <f ca="1">_xll.RHistory(D14,".Timestamp;.Close","START:01-Mar-1995 NBROWS:1 INTERVAL:1D",,"SORT:ASC TSREPEAT:NO")</f>
        <v>#NAME?</v>
      </c>
      <c r="Q14">
        <v>6.0449999999999999</v>
      </c>
    </row>
    <row r="15" spans="1:20" x14ac:dyDescent="0.25">
      <c r="B15" t="s">
        <v>13</v>
      </c>
      <c r="C15" t="s">
        <v>1</v>
      </c>
      <c r="D15" t="s">
        <v>563</v>
      </c>
      <c r="E15" t="e">
        <f ca="1">_xll.RtGet("IDN",D15,"BID")</f>
        <v>#NAME?</v>
      </c>
      <c r="F15" t="e">
        <f ca="1">_xll.RtGet("IDN",D15,"ASK")</f>
        <v>#NAME?</v>
      </c>
      <c r="G15" t="e">
        <f t="shared" ca="1" si="0"/>
        <v>#NAME?</v>
      </c>
      <c r="H15">
        <v>1</v>
      </c>
      <c r="I15">
        <v>1</v>
      </c>
      <c r="J15">
        <v>1</v>
      </c>
      <c r="K15">
        <v>1</v>
      </c>
      <c r="L15" t="s">
        <v>66</v>
      </c>
      <c r="M15" t="str">
        <f t="shared" si="1"/>
        <v>GBP</v>
      </c>
      <c r="N15" s="12">
        <v>0</v>
      </c>
      <c r="P15" s="16" t="e">
        <f ca="1">_xll.RHistory(D15,".Timestamp;.Close","START:01-Mar-1995 NBROWS:1 INTERVAL:1D",,"SORT:ASC TSREPEAT:NO")</f>
        <v>#NAME?</v>
      </c>
      <c r="Q15">
        <v>5.9379999999999997</v>
      </c>
    </row>
    <row r="16" spans="1:20" x14ac:dyDescent="0.25">
      <c r="B16" t="s">
        <v>14</v>
      </c>
      <c r="C16" t="s">
        <v>1</v>
      </c>
      <c r="D16" t="s">
        <v>564</v>
      </c>
      <c r="E16" t="e">
        <f ca="1">_xll.RtGet("IDN",D16,"BID")</f>
        <v>#NAME?</v>
      </c>
      <c r="F16" t="e">
        <f ca="1">_xll.RtGet("IDN",D16,"ASK")</f>
        <v>#NAME?</v>
      </c>
      <c r="G16" t="e">
        <f t="shared" ca="1" si="0"/>
        <v>#NAME?</v>
      </c>
      <c r="H16">
        <v>1</v>
      </c>
      <c r="I16">
        <v>1</v>
      </c>
      <c r="J16">
        <v>1</v>
      </c>
      <c r="K16">
        <v>1</v>
      </c>
      <c r="L16" t="s">
        <v>66</v>
      </c>
      <c r="M16" t="str">
        <f t="shared" si="1"/>
        <v>GBP</v>
      </c>
      <c r="N16" s="12">
        <v>0</v>
      </c>
      <c r="P16" s="16" t="e">
        <f ca="1">_xll.RHistory(D16,".Timestamp;.Close","START:01-Mar-1995 NBROWS:1 INTERVAL:1D",,"SORT:ASC TSREPEAT:NO")</f>
        <v>#NAME?</v>
      </c>
      <c r="Q16">
        <v>5.9489999999999998</v>
      </c>
    </row>
    <row r="17" spans="1:20" x14ac:dyDescent="0.25">
      <c r="B17" t="s">
        <v>15</v>
      </c>
      <c r="C17" t="s">
        <v>1</v>
      </c>
      <c r="D17" t="s">
        <v>565</v>
      </c>
      <c r="E17" t="e">
        <f ca="1">_xll.RtGet("IDN",D17,"BID")</f>
        <v>#NAME?</v>
      </c>
      <c r="F17" t="e">
        <f ca="1">_xll.RtGet("IDN",D17,"ASK")</f>
        <v>#NAME?</v>
      </c>
      <c r="G17" t="e">
        <f t="shared" ca="1" si="0"/>
        <v>#NAME?</v>
      </c>
      <c r="H17">
        <v>1</v>
      </c>
      <c r="I17">
        <v>1</v>
      </c>
      <c r="J17">
        <v>1</v>
      </c>
      <c r="K17">
        <v>1</v>
      </c>
      <c r="L17" t="s">
        <v>66</v>
      </c>
      <c r="M17" t="str">
        <f t="shared" si="1"/>
        <v>GBP</v>
      </c>
      <c r="N17" s="12">
        <v>0</v>
      </c>
      <c r="P17" s="16" t="e">
        <f ca="1">_xll.RHistory(D17,".Timestamp;.Close","START:01-Mar-1995 NBROWS:1 INTERVAL:1D",,"SORT:ASC TSREPEAT:NO")</f>
        <v>#NAME?</v>
      </c>
      <c r="Q17">
        <v>5.9560000000000004</v>
      </c>
    </row>
    <row r="18" spans="1:20" x14ac:dyDescent="0.25">
      <c r="B18" t="s">
        <v>16</v>
      </c>
      <c r="C18" t="s">
        <v>1</v>
      </c>
      <c r="D18" t="s">
        <v>566</v>
      </c>
      <c r="E18" t="e">
        <f ca="1">_xll.RtGet("IDN",D18,"BID")</f>
        <v>#NAME?</v>
      </c>
      <c r="F18" t="e">
        <f ca="1">_xll.RtGet("IDN",D18,"ASK")</f>
        <v>#NAME?</v>
      </c>
      <c r="G18" t="e">
        <f t="shared" ca="1" si="0"/>
        <v>#NAME?</v>
      </c>
      <c r="H18">
        <v>1</v>
      </c>
      <c r="I18">
        <v>1</v>
      </c>
      <c r="J18">
        <v>1</v>
      </c>
      <c r="K18">
        <v>1</v>
      </c>
      <c r="L18" t="s">
        <v>66</v>
      </c>
      <c r="M18" t="str">
        <f t="shared" si="1"/>
        <v>GBP</v>
      </c>
      <c r="N18" s="12">
        <v>0</v>
      </c>
      <c r="P18" s="16" t="e">
        <f ca="1">_xll.RHistory(D18,".Timestamp;.Close","START:01-Mar-1995 NBROWS:1 INTERVAL:1D",,"SORT:ASC TSREPEAT:NO")</f>
        <v>#NAME?</v>
      </c>
      <c r="Q18">
        <v>5.9640000000000004</v>
      </c>
    </row>
    <row r="19" spans="1:20" x14ac:dyDescent="0.25">
      <c r="B19" t="s">
        <v>137</v>
      </c>
      <c r="C19" t="s">
        <v>1</v>
      </c>
      <c r="D19" t="s">
        <v>567</v>
      </c>
      <c r="E19" t="e">
        <f ca="1">_xll.RtGet("IDN",D19,"BID")</f>
        <v>#NAME?</v>
      </c>
      <c r="F19" t="e">
        <f ca="1">_xll.RtGet("IDN",D19,"ASK")</f>
        <v>#NAME?</v>
      </c>
      <c r="G19" t="e">
        <f t="shared" ca="1" si="0"/>
        <v>#NAME?</v>
      </c>
      <c r="H19">
        <v>1</v>
      </c>
      <c r="I19">
        <v>1</v>
      </c>
      <c r="J19">
        <v>1</v>
      </c>
      <c r="K19">
        <v>1</v>
      </c>
      <c r="L19" t="s">
        <v>66</v>
      </c>
      <c r="M19" t="str">
        <f t="shared" si="1"/>
        <v>GBP</v>
      </c>
      <c r="N19" s="12">
        <v>0</v>
      </c>
      <c r="P19" s="16" t="e">
        <f ca="1">_xll.RHistory(D19,".Timestamp;.Close","START:01-Mar-1995 NBROWS:1 INTERVAL:1D",,"SORT:ASC TSREPEAT:NO")</f>
        <v>#NAME?</v>
      </c>
      <c r="Q19">
        <v>0.60699999999999998</v>
      </c>
    </row>
    <row r="20" spans="1:20" x14ac:dyDescent="0.25">
      <c r="B20" t="s">
        <v>17</v>
      </c>
      <c r="C20" t="s">
        <v>1</v>
      </c>
      <c r="D20" t="s">
        <v>568</v>
      </c>
      <c r="E20" t="e">
        <f ca="1">_xll.RtGet("IDN",D20,"BID")</f>
        <v>#NAME?</v>
      </c>
      <c r="F20" t="e">
        <f ca="1">_xll.RtGet("IDN",D20,"ASK")</f>
        <v>#NAME?</v>
      </c>
      <c r="G20" t="e">
        <f t="shared" ca="1" si="0"/>
        <v>#NAME?</v>
      </c>
      <c r="H20">
        <v>1</v>
      </c>
      <c r="I20">
        <v>1</v>
      </c>
      <c r="J20">
        <v>1</v>
      </c>
      <c r="K20">
        <v>1</v>
      </c>
      <c r="L20" t="s">
        <v>66</v>
      </c>
      <c r="M20" t="str">
        <f t="shared" si="1"/>
        <v>GBP</v>
      </c>
      <c r="N20" s="12">
        <v>0</v>
      </c>
      <c r="P20" s="16" t="e">
        <f ca="1">_xll.RHistory(D20,".Timestamp;.Close","START:01-Mar-1995 NBROWS:1 INTERVAL:1D",,"SORT:ASC TSREPEAT:NO")</f>
        <v>#NAME?</v>
      </c>
      <c r="Q20">
        <v>6.133</v>
      </c>
    </row>
    <row r="21" spans="1:20" x14ac:dyDescent="0.25">
      <c r="B21" t="s">
        <v>18</v>
      </c>
      <c r="C21" t="s">
        <v>1</v>
      </c>
      <c r="D21" t="s">
        <v>569</v>
      </c>
      <c r="E21" t="e">
        <f ca="1">_xll.RtGet("IDN",D21,"BID")</f>
        <v>#NAME?</v>
      </c>
      <c r="F21" t="e">
        <f ca="1">_xll.RtGet("IDN",D21,"ASK")</f>
        <v>#NAME?</v>
      </c>
      <c r="G21" t="e">
        <f t="shared" ca="1" si="0"/>
        <v>#NAME?</v>
      </c>
      <c r="H21">
        <v>1</v>
      </c>
      <c r="I21">
        <v>1</v>
      </c>
      <c r="J21">
        <v>1</v>
      </c>
      <c r="K21">
        <v>1</v>
      </c>
      <c r="L21" t="s">
        <v>66</v>
      </c>
      <c r="M21" t="str">
        <f t="shared" si="1"/>
        <v>GBP</v>
      </c>
      <c r="N21" s="12">
        <v>0</v>
      </c>
      <c r="P21" s="16" t="e">
        <f ca="1">_xll.RHistory(D21,".Timestamp;.Close","START:01-Mar-1995 NBROWS:1 INTERVAL:1D",,"SORT:ASC TSREPEAT:NO")</f>
        <v>#NAME?</v>
      </c>
      <c r="Q21">
        <v>0.77080000000000004</v>
      </c>
    </row>
    <row r="22" spans="1:20" x14ac:dyDescent="0.25">
      <c r="B22" t="s">
        <v>74</v>
      </c>
      <c r="C22" t="s">
        <v>2</v>
      </c>
      <c r="D22" t="s">
        <v>260</v>
      </c>
      <c r="G22" t="e">
        <f ca="1">_xll.RtGet("IDN",D22,"PRIMACT_1")</f>
        <v>#NAME?</v>
      </c>
      <c r="H22">
        <v>1</v>
      </c>
      <c r="I22">
        <v>1</v>
      </c>
      <c r="J22">
        <v>1</v>
      </c>
      <c r="K22">
        <v>1</v>
      </c>
      <c r="L22" t="s">
        <v>66</v>
      </c>
      <c r="M22" t="str">
        <f t="shared" ref="M22:M44" si="2">B$2</f>
        <v>GBP</v>
      </c>
      <c r="N22" s="12">
        <v>0</v>
      </c>
      <c r="P22" s="16" t="e">
        <f ca="1">_xll.RHistory(D22,".Timestamp;.Close","START:01-Mar-1995 NBROWS:1 INTERVAL:1D",,"SORT:ASC TSREPEAT:NO")</f>
        <v>#NAME?</v>
      </c>
      <c r="Q22">
        <v>5.8109400000000004</v>
      </c>
    </row>
    <row r="23" spans="1:20" x14ac:dyDescent="0.25">
      <c r="A23" t="s">
        <v>382</v>
      </c>
      <c r="B23" t="s">
        <v>69</v>
      </c>
      <c r="C23" t="s">
        <v>2</v>
      </c>
      <c r="D23" t="s">
        <v>261</v>
      </c>
      <c r="G23" t="e">
        <f ca="1">_xll.RtGet("IDN",D23,"PRIMACT_1")</f>
        <v>#NAME?</v>
      </c>
      <c r="H23">
        <v>1</v>
      </c>
      <c r="I23">
        <v>1</v>
      </c>
      <c r="J23">
        <v>1</v>
      </c>
      <c r="K23">
        <v>1</v>
      </c>
      <c r="L23" t="s">
        <v>66</v>
      </c>
      <c r="M23" t="str">
        <f t="shared" si="2"/>
        <v>GBP</v>
      </c>
      <c r="N23" s="12">
        <v>0</v>
      </c>
      <c r="P23" s="16" t="e">
        <f ca="1">_xll.RHistory(D23,".Timestamp;.Close","START:01-Mar-1995 NBROWS:1 INTERVAL:1D",,"SORT:ASC TSREPEAT:NO")</f>
        <v>#NAME?</v>
      </c>
      <c r="Q23">
        <v>7.3046899999999999</v>
      </c>
    </row>
    <row r="24" spans="1:20" x14ac:dyDescent="0.25">
      <c r="A24" t="s">
        <v>382</v>
      </c>
      <c r="B24" t="s">
        <v>5</v>
      </c>
      <c r="C24" t="s">
        <v>2</v>
      </c>
      <c r="D24" t="s">
        <v>262</v>
      </c>
      <c r="G24" t="e">
        <f ca="1">_xll.RtGet("IDN",D24,"PRIMACT_1")</f>
        <v>#NAME?</v>
      </c>
      <c r="H24">
        <v>1</v>
      </c>
      <c r="I24">
        <v>1</v>
      </c>
      <c r="J24">
        <v>1</v>
      </c>
      <c r="K24">
        <v>1</v>
      </c>
      <c r="L24" t="s">
        <v>66</v>
      </c>
      <c r="M24" t="str">
        <f t="shared" si="2"/>
        <v>GBP</v>
      </c>
      <c r="N24" s="12">
        <v>0</v>
      </c>
      <c r="P24" s="16" t="e">
        <f ca="1">_xll.RHistory(D24,".Timestamp;.Close","START:01-Mar-1995 NBROWS:1 INTERVAL:1D",,"SORT:ASC TSREPEAT:NO")</f>
        <v>#NAME?</v>
      </c>
      <c r="Q24">
        <v>6.5</v>
      </c>
    </row>
    <row r="25" spans="1:20" x14ac:dyDescent="0.25">
      <c r="A25" t="s">
        <v>382</v>
      </c>
      <c r="B25" t="s">
        <v>6</v>
      </c>
      <c r="C25" t="s">
        <v>2</v>
      </c>
      <c r="D25" t="s">
        <v>263</v>
      </c>
      <c r="G25" t="e">
        <f ca="1">_xll.RtGet("IDN",D25,"PRIMACT_1")</f>
        <v>#NAME?</v>
      </c>
      <c r="H25">
        <v>1</v>
      </c>
      <c r="I25">
        <v>1</v>
      </c>
      <c r="J25">
        <v>1</v>
      </c>
      <c r="K25">
        <v>1</v>
      </c>
      <c r="L25" t="s">
        <v>66</v>
      </c>
      <c r="M25" t="str">
        <f t="shared" si="2"/>
        <v>GBP</v>
      </c>
      <c r="N25" s="12">
        <v>0</v>
      </c>
      <c r="P25" s="16" t="e">
        <f ca="1">_xll.RHistory(D25,".Timestamp;.Close","START:01-Mar-1995 NBROWS:1 INTERVAL:1D",,"SORT:ASC TSREPEAT:NO")</f>
        <v>#NAME?</v>
      </c>
      <c r="Q25">
        <v>6.6875</v>
      </c>
    </row>
    <row r="26" spans="1:20" x14ac:dyDescent="0.25">
      <c r="B26" t="s">
        <v>7</v>
      </c>
      <c r="C26" t="s">
        <v>2</v>
      </c>
      <c r="D26" t="s">
        <v>264</v>
      </c>
      <c r="G26" t="e">
        <f ca="1">_xll.RtGet("IDN",D26,"PRIMACT_1")</f>
        <v>#NAME?</v>
      </c>
      <c r="H26">
        <v>1</v>
      </c>
      <c r="I26">
        <v>1</v>
      </c>
      <c r="J26">
        <v>1</v>
      </c>
      <c r="K26">
        <v>1</v>
      </c>
      <c r="L26" t="s">
        <v>66</v>
      </c>
      <c r="M26" t="str">
        <f t="shared" si="2"/>
        <v>GBP</v>
      </c>
      <c r="N26" s="12">
        <v>0</v>
      </c>
      <c r="P26" s="16" t="e">
        <f ca="1">_xll.RHistory(D26,".Timestamp;.Close","START:01-Mar-1995 NBROWS:1 INTERVAL:1D",,"SORT:ASC TSREPEAT:NO")</f>
        <v>#NAME?</v>
      </c>
      <c r="Q26">
        <v>6.75</v>
      </c>
    </row>
    <row r="27" spans="1:20" x14ac:dyDescent="0.25">
      <c r="A27" t="s">
        <v>382</v>
      </c>
      <c r="B27" t="s">
        <v>10</v>
      </c>
      <c r="C27" t="s">
        <v>2</v>
      </c>
      <c r="D27" t="s">
        <v>265</v>
      </c>
      <c r="G27" t="e">
        <f ca="1">_xll.RtGet("IDN",D27,"PRIMACT_1")</f>
        <v>#NAME?</v>
      </c>
      <c r="H27">
        <v>1</v>
      </c>
      <c r="I27">
        <v>1</v>
      </c>
      <c r="J27">
        <v>1</v>
      </c>
      <c r="K27">
        <v>1</v>
      </c>
      <c r="L27" t="s">
        <v>66</v>
      </c>
      <c r="M27" t="str">
        <f t="shared" si="2"/>
        <v>GBP</v>
      </c>
      <c r="N27" s="12">
        <v>0</v>
      </c>
      <c r="P27" s="16" t="e">
        <f ca="1">_xll.RHistory(D27,".Timestamp;.Close","START:01-Mar-1995 NBROWS:1 INTERVAL:1D",,"SORT:ASC TSREPEAT:NO")</f>
        <v>#NAME?</v>
      </c>
      <c r="Q27">
        <v>7.1875</v>
      </c>
    </row>
    <row r="28" spans="1:20" x14ac:dyDescent="0.25">
      <c r="A28" t="s">
        <v>382</v>
      </c>
      <c r="B28" t="s">
        <v>16</v>
      </c>
      <c r="C28" t="s">
        <v>2</v>
      </c>
      <c r="D28" t="s">
        <v>266</v>
      </c>
      <c r="G28" t="e">
        <f ca="1">_xll.RtGet("IDN",D28,"PRIMACT_1")</f>
        <v>#NAME?</v>
      </c>
      <c r="H28">
        <v>1</v>
      </c>
      <c r="I28">
        <v>1</v>
      </c>
      <c r="J28">
        <v>1</v>
      </c>
      <c r="K28">
        <v>1</v>
      </c>
      <c r="L28" t="s">
        <v>66</v>
      </c>
      <c r="M28" t="str">
        <f t="shared" si="2"/>
        <v>GBP</v>
      </c>
      <c r="N28" s="12">
        <v>0</v>
      </c>
      <c r="P28" s="16" t="e">
        <f ca="1">_xll.RHistory(D28,".Timestamp;.Close","START:01-Mar-1995 NBROWS:1 INTERVAL:1D",,"SORT:ASC TSREPEAT:NO")</f>
        <v>#NAME?</v>
      </c>
      <c r="Q28">
        <v>7.8125</v>
      </c>
    </row>
    <row r="29" spans="1:20" x14ac:dyDescent="0.25">
      <c r="B29" t="s">
        <v>8</v>
      </c>
      <c r="C29" t="s">
        <v>33</v>
      </c>
      <c r="D29" t="s">
        <v>267</v>
      </c>
      <c r="E29" t="e">
        <f ca="1">_xll.RtGet("IDN",D29,"BID")</f>
        <v>#NAME?</v>
      </c>
      <c r="F29" t="e">
        <f ca="1">_xll.RtGet("IDN",D29,"ASK")</f>
        <v>#NAME?</v>
      </c>
      <c r="G29" t="e">
        <f t="shared" ref="G29:G44" ca="1" si="3">AVERAGE(E29:F29)</f>
        <v>#NAME?</v>
      </c>
      <c r="H29">
        <v>1</v>
      </c>
      <c r="I29">
        <v>1</v>
      </c>
      <c r="J29">
        <v>1</v>
      </c>
      <c r="K29">
        <v>1</v>
      </c>
      <c r="L29" t="s">
        <v>66</v>
      </c>
      <c r="M29" t="str">
        <f t="shared" si="2"/>
        <v>GBP</v>
      </c>
      <c r="N29" s="12" t="s">
        <v>7</v>
      </c>
      <c r="P29" s="16" t="e">
        <f ca="1">_xll.RHistory(D29,".Timestamp;.Close","START:01-Mar-1995 NBROWS:1 INTERVAL:1D",,"SORT:ASC TSREPEAT:NO")</f>
        <v>#NAME?</v>
      </c>
      <c r="Q29">
        <v>6.85</v>
      </c>
      <c r="S29" t="e">
        <f ca="1">_xll.RtGet("IDN",D29,"GV3_TEXT")</f>
        <v>#NAME?</v>
      </c>
      <c r="T29" s="16" t="e">
        <f ca="1">DATE(RIGHT(S29,2)+100,MID(S29,3,2)+LEFT(N29,1),LEFT(S29,2))</f>
        <v>#NAME?</v>
      </c>
    </row>
    <row r="30" spans="1:20" x14ac:dyDescent="0.25">
      <c r="A30" t="s">
        <v>382</v>
      </c>
      <c r="B30" t="s">
        <v>9</v>
      </c>
      <c r="C30" t="s">
        <v>33</v>
      </c>
      <c r="D30" t="s">
        <v>268</v>
      </c>
      <c r="E30" t="e">
        <f ca="1">_xll.RtGet("IDN",D30,"BID")</f>
        <v>#NAME?</v>
      </c>
      <c r="F30" t="e">
        <f ca="1">_xll.RtGet("IDN",D30,"ASK")</f>
        <v>#NAME?</v>
      </c>
      <c r="G30" t="e">
        <f t="shared" ca="1" si="3"/>
        <v>#NAME?</v>
      </c>
      <c r="H30">
        <v>1</v>
      </c>
      <c r="I30">
        <v>1</v>
      </c>
      <c r="J30">
        <v>1</v>
      </c>
      <c r="K30">
        <v>1</v>
      </c>
      <c r="L30" t="s">
        <v>66</v>
      </c>
      <c r="M30" t="str">
        <f t="shared" si="2"/>
        <v>GBP</v>
      </c>
      <c r="N30" s="12" t="s">
        <v>7</v>
      </c>
      <c r="P30" s="16" t="e">
        <f ca="1">_xll.RHistory(D30,".Timestamp;.Close","START:01-Mar-1995 NBROWS:1 INTERVAL:1D",,"SORT:ASC TSREPEAT:NO")</f>
        <v>#NAME?</v>
      </c>
      <c r="Q30">
        <v>7.1</v>
      </c>
      <c r="S30" t="e">
        <f ca="1">_xll.RtGet("IDN",D30,"GV3_TEXT")</f>
        <v>#NAME?</v>
      </c>
      <c r="T30" s="16" t="e">
        <f t="shared" ref="T30:T45" ca="1" si="4">DATE(RIGHT(S30,2)+100,MID(S30,3,2)+LEFT(N30,1),LEFT(S30,2))</f>
        <v>#NAME?</v>
      </c>
    </row>
    <row r="31" spans="1:20" x14ac:dyDescent="0.25">
      <c r="A31" t="s">
        <v>382</v>
      </c>
      <c r="B31" t="s">
        <v>10</v>
      </c>
      <c r="C31" t="s">
        <v>33</v>
      </c>
      <c r="D31" t="s">
        <v>269</v>
      </c>
      <c r="E31" t="e">
        <f ca="1">_xll.RtGet("IDN",D31,"BID")</f>
        <v>#NAME?</v>
      </c>
      <c r="F31" t="e">
        <f ca="1">_xll.RtGet("IDN",D31,"ASK")</f>
        <v>#NAME?</v>
      </c>
      <c r="G31" t="e">
        <f t="shared" ca="1" si="3"/>
        <v>#NAME?</v>
      </c>
      <c r="H31">
        <v>1</v>
      </c>
      <c r="I31">
        <v>1</v>
      </c>
      <c r="J31">
        <v>1</v>
      </c>
      <c r="K31">
        <v>1</v>
      </c>
      <c r="L31" t="s">
        <v>66</v>
      </c>
      <c r="M31" t="str">
        <f t="shared" si="2"/>
        <v>GBP</v>
      </c>
      <c r="N31" s="12" t="s">
        <v>7</v>
      </c>
      <c r="P31" s="16" t="e">
        <f ca="1">_xll.RHistory(D31,".Timestamp;.Close","START:01-Mar-1995 NBROWS:1 INTERVAL:1D",,"SORT:ASC TSREPEAT:NO")</f>
        <v>#NAME?</v>
      </c>
      <c r="Q31">
        <v>7.36</v>
      </c>
      <c r="S31" t="e">
        <f ca="1">_xll.RtGet("IDN",D31,"GV3_TEXT")</f>
        <v>#NAME?</v>
      </c>
      <c r="T31" s="16" t="e">
        <f t="shared" ca="1" si="4"/>
        <v>#NAME?</v>
      </c>
    </row>
    <row r="32" spans="1:20" x14ac:dyDescent="0.25">
      <c r="A32" t="s">
        <v>382</v>
      </c>
      <c r="B32" t="s">
        <v>11</v>
      </c>
      <c r="C32" t="s">
        <v>33</v>
      </c>
      <c r="D32" t="s">
        <v>270</v>
      </c>
      <c r="E32" t="e">
        <f ca="1">_xll.RtGet("IDN",D32,"BID")</f>
        <v>#NAME?</v>
      </c>
      <c r="F32" t="e">
        <f ca="1">_xll.RtGet("IDN",D32,"ASK")</f>
        <v>#NAME?</v>
      </c>
      <c r="G32" t="e">
        <f t="shared" ca="1" si="3"/>
        <v>#NAME?</v>
      </c>
      <c r="H32">
        <v>1</v>
      </c>
      <c r="I32">
        <v>1</v>
      </c>
      <c r="J32">
        <v>1</v>
      </c>
      <c r="K32">
        <v>1</v>
      </c>
      <c r="L32" t="s">
        <v>66</v>
      </c>
      <c r="M32" t="str">
        <f t="shared" si="2"/>
        <v>GBP</v>
      </c>
      <c r="N32" s="12" t="s">
        <v>7</v>
      </c>
      <c r="P32" s="16" t="e">
        <f ca="1">_xll.RHistory(D32,".Timestamp;.Close","START:01-Mar-1995 NBROWS:1 INTERVAL:1D",,"SORT:ASC TSREPEAT:NO")</f>
        <v>#NAME?</v>
      </c>
      <c r="Q32">
        <v>7.6</v>
      </c>
      <c r="S32" t="e">
        <f ca="1">_xll.RtGet("IDN",D32,"GV3_TEXT")</f>
        <v>#NAME?</v>
      </c>
      <c r="T32" s="16" t="e">
        <f t="shared" ca="1" si="4"/>
        <v>#NAME?</v>
      </c>
    </row>
    <row r="33" spans="1:20" x14ac:dyDescent="0.25">
      <c r="B33" t="s">
        <v>12</v>
      </c>
      <c r="C33" t="s">
        <v>33</v>
      </c>
      <c r="D33" t="s">
        <v>271</v>
      </c>
      <c r="E33" t="e">
        <f ca="1">_xll.RtGet("IDN",D33,"BID")</f>
        <v>#NAME?</v>
      </c>
      <c r="F33" t="e">
        <f ca="1">_xll.RtGet("IDN",D33,"ASK")</f>
        <v>#NAME?</v>
      </c>
      <c r="G33" t="e">
        <f t="shared" ca="1" si="3"/>
        <v>#NAME?</v>
      </c>
      <c r="H33">
        <v>1</v>
      </c>
      <c r="I33">
        <v>1</v>
      </c>
      <c r="J33">
        <v>1</v>
      </c>
      <c r="K33">
        <v>1</v>
      </c>
      <c r="L33" t="s">
        <v>66</v>
      </c>
      <c r="M33" t="str">
        <f t="shared" si="2"/>
        <v>GBP</v>
      </c>
      <c r="N33" s="12" t="s">
        <v>7</v>
      </c>
      <c r="P33" s="16" t="e">
        <f ca="1">_xll.RHistory(D33,".Timestamp;.Close","START:01-Mar-1995 NBROWS:1 INTERVAL:1D",,"SORT:ASC TSREPEAT:NO")</f>
        <v>#NAME?</v>
      </c>
      <c r="Q33">
        <v>7.82</v>
      </c>
      <c r="S33" t="e">
        <f ca="1">_xll.RtGet("IDN",D33,"GV3_TEXT")</f>
        <v>#NAME?</v>
      </c>
      <c r="T33" s="16" t="e">
        <f t="shared" ca="1" si="4"/>
        <v>#NAME?</v>
      </c>
    </row>
    <row r="34" spans="1:20" x14ac:dyDescent="0.25">
      <c r="A34" t="s">
        <v>382</v>
      </c>
      <c r="B34" t="s">
        <v>13</v>
      </c>
      <c r="C34" t="s">
        <v>33</v>
      </c>
      <c r="D34" t="s">
        <v>272</v>
      </c>
      <c r="E34" t="e">
        <f ca="1">_xll.RtGet("IDN",D34,"BID")</f>
        <v>#NAME?</v>
      </c>
      <c r="F34" t="e">
        <f ca="1">_xll.RtGet("IDN",D34,"ASK")</f>
        <v>#NAME?</v>
      </c>
      <c r="G34" t="e">
        <f t="shared" ca="1" si="3"/>
        <v>#NAME?</v>
      </c>
      <c r="H34">
        <v>1</v>
      </c>
      <c r="I34">
        <v>1</v>
      </c>
      <c r="J34">
        <v>1</v>
      </c>
      <c r="K34">
        <v>1</v>
      </c>
      <c r="L34" t="s">
        <v>66</v>
      </c>
      <c r="M34" t="str">
        <f t="shared" si="2"/>
        <v>GBP</v>
      </c>
      <c r="N34" s="12" t="s">
        <v>7</v>
      </c>
      <c r="P34" s="16" t="e">
        <f ca="1">_xll.RHistory(D34,".Timestamp;.Close","START:01-Mar-1995 NBROWS:1 INTERVAL:1D",,"SORT:ASC TSREPEAT:NO")</f>
        <v>#NAME?</v>
      </c>
      <c r="Q34">
        <v>7.42</v>
      </c>
      <c r="S34" t="e">
        <f ca="1">_xll.RtGet("IDN",D34,"GV3_TEXT")</f>
        <v>#NAME?</v>
      </c>
      <c r="T34" s="16" t="e">
        <f t="shared" ca="1" si="4"/>
        <v>#NAME?</v>
      </c>
    </row>
    <row r="35" spans="1:20" x14ac:dyDescent="0.25">
      <c r="A35" t="s">
        <v>382</v>
      </c>
      <c r="B35" t="s">
        <v>14</v>
      </c>
      <c r="C35" t="s">
        <v>33</v>
      </c>
      <c r="D35" t="s">
        <v>273</v>
      </c>
      <c r="E35" t="e">
        <f ca="1">_xll.RtGet("IDN",D35,"BID")</f>
        <v>#NAME?</v>
      </c>
      <c r="F35" t="e">
        <f ca="1">_xll.RtGet("IDN",D35,"ASK")</f>
        <v>#NAME?</v>
      </c>
      <c r="G35" t="e">
        <f t="shared" ca="1" si="3"/>
        <v>#NAME?</v>
      </c>
      <c r="H35">
        <v>1</v>
      </c>
      <c r="I35">
        <v>1</v>
      </c>
      <c r="J35">
        <v>1</v>
      </c>
      <c r="K35">
        <v>1</v>
      </c>
      <c r="L35" t="s">
        <v>66</v>
      </c>
      <c r="M35" t="str">
        <f t="shared" si="2"/>
        <v>GBP</v>
      </c>
      <c r="N35" s="12" t="s">
        <v>7</v>
      </c>
      <c r="P35" s="16" t="e">
        <f ca="1">_xll.RHistory(D35,".Timestamp;.Close","START:01-Mar-1995 NBROWS:1 INTERVAL:1D",,"SORT:ASC TSREPEAT:NO")</f>
        <v>#NAME?</v>
      </c>
      <c r="Q35">
        <v>8.0299999999999994</v>
      </c>
      <c r="S35" t="e">
        <f ca="1">_xll.RtGet("IDN",D35,"GV3_TEXT")</f>
        <v>#NAME?</v>
      </c>
      <c r="T35" s="16" t="e">
        <f t="shared" ca="1" si="4"/>
        <v>#NAME?</v>
      </c>
    </row>
    <row r="36" spans="1:20" x14ac:dyDescent="0.25">
      <c r="A36" t="s">
        <v>382</v>
      </c>
      <c r="B36" t="s">
        <v>15</v>
      </c>
      <c r="C36" t="s">
        <v>33</v>
      </c>
      <c r="D36" t="s">
        <v>274</v>
      </c>
      <c r="E36" t="e">
        <f ca="1">_xll.RtGet("IDN",D36,"BID")</f>
        <v>#NAME?</v>
      </c>
      <c r="F36" t="e">
        <f ca="1">_xll.RtGet("IDN",D36,"ASK")</f>
        <v>#NAME?</v>
      </c>
      <c r="G36" t="e">
        <f t="shared" ca="1" si="3"/>
        <v>#NAME?</v>
      </c>
      <c r="H36">
        <v>1</v>
      </c>
      <c r="I36">
        <v>1</v>
      </c>
      <c r="J36">
        <v>1</v>
      </c>
      <c r="K36">
        <v>1</v>
      </c>
      <c r="L36" t="s">
        <v>66</v>
      </c>
      <c r="M36" t="str">
        <f t="shared" si="2"/>
        <v>GBP</v>
      </c>
      <c r="N36" s="12" t="s">
        <v>7</v>
      </c>
      <c r="P36" s="16" t="e">
        <f ca="1">_xll.RHistory(D36,".Timestamp;.Close","START:01-Mar-1995 NBROWS:1 INTERVAL:1D",,"SORT:ASC TSREPEAT:NO")</f>
        <v>#NAME?</v>
      </c>
      <c r="Q36">
        <v>7.79</v>
      </c>
      <c r="S36" t="e">
        <f ca="1">_xll.RtGet("IDN",D36,"GV3_TEXT")</f>
        <v>#NAME?</v>
      </c>
      <c r="T36" s="16" t="e">
        <f t="shared" ca="1" si="4"/>
        <v>#NAME?</v>
      </c>
    </row>
    <row r="37" spans="1:20" x14ac:dyDescent="0.25">
      <c r="B37" t="s">
        <v>121</v>
      </c>
      <c r="C37" t="s">
        <v>33</v>
      </c>
      <c r="D37" t="s">
        <v>275</v>
      </c>
      <c r="E37" t="e">
        <f ca="1">_xll.RtGet("IDN",D37,"BID")</f>
        <v>#NAME?</v>
      </c>
      <c r="F37" t="e">
        <f ca="1">_xll.RtGet("IDN",D37,"ASK")</f>
        <v>#NAME?</v>
      </c>
      <c r="G37" t="e">
        <f t="shared" ca="1" si="3"/>
        <v>#NAME?</v>
      </c>
      <c r="H37">
        <v>1</v>
      </c>
      <c r="I37">
        <v>1</v>
      </c>
      <c r="J37">
        <v>1</v>
      </c>
      <c r="K37">
        <v>1</v>
      </c>
      <c r="L37" t="s">
        <v>66</v>
      </c>
      <c r="M37" t="str">
        <f t="shared" si="2"/>
        <v>GBP</v>
      </c>
      <c r="N37" s="12" t="s">
        <v>7</v>
      </c>
      <c r="P37" s="16" t="e">
        <f ca="1">_xll.RHistory(D37,".Timestamp;.Close","START:01-Mar-1995 NBROWS:1 INTERVAL:1D",,"SORT:ASC TSREPEAT:NO")</f>
        <v>#NAME?</v>
      </c>
      <c r="Q37">
        <v>7.94</v>
      </c>
      <c r="S37" t="e">
        <f ca="1">_xll.RtGet("IDN",D37,"GV3_TEXT")</f>
        <v>#NAME?</v>
      </c>
      <c r="T37" s="16" t="e">
        <f t="shared" ca="1" si="4"/>
        <v>#NAME?</v>
      </c>
    </row>
    <row r="38" spans="1:20" x14ac:dyDescent="0.25">
      <c r="A38" t="s">
        <v>382</v>
      </c>
      <c r="B38" t="s">
        <v>11</v>
      </c>
      <c r="C38" t="s">
        <v>33</v>
      </c>
      <c r="D38" t="s">
        <v>276</v>
      </c>
      <c r="E38" t="e">
        <f ca="1">_xll.RtGet("IDN",D38,"BID")</f>
        <v>#NAME?</v>
      </c>
      <c r="F38" t="e">
        <f ca="1">_xll.RtGet("IDN",D38,"ASK")</f>
        <v>#NAME?</v>
      </c>
      <c r="G38" t="e">
        <f t="shared" ca="1" si="3"/>
        <v>#NAME?</v>
      </c>
      <c r="H38">
        <v>1</v>
      </c>
      <c r="I38">
        <v>1</v>
      </c>
      <c r="J38">
        <v>1</v>
      </c>
      <c r="K38">
        <v>1</v>
      </c>
      <c r="L38" t="s">
        <v>66</v>
      </c>
      <c r="M38" t="str">
        <f t="shared" si="2"/>
        <v>GBP</v>
      </c>
      <c r="N38" s="12" t="s">
        <v>10</v>
      </c>
      <c r="P38" s="16" t="e">
        <f ca="1">_xll.RHistory(D38,".Timestamp;.Close","START:01-Mar-1995 NBROWS:1 INTERVAL:1D",,"SORT:ASC TSREPEAT:NO")</f>
        <v>#NAME?</v>
      </c>
      <c r="Q38">
        <v>7.29</v>
      </c>
      <c r="S38" t="e">
        <f ca="1">_xll.RtGet("IDN",D38,"GV3_TEXT")</f>
        <v>#NAME?</v>
      </c>
      <c r="T38" s="16" t="e">
        <f t="shared" ca="1" si="4"/>
        <v>#NAME?</v>
      </c>
    </row>
    <row r="39" spans="1:20" x14ac:dyDescent="0.25">
      <c r="A39" t="s">
        <v>382</v>
      </c>
      <c r="B39" t="s">
        <v>12</v>
      </c>
      <c r="C39" t="s">
        <v>33</v>
      </c>
      <c r="D39" t="s">
        <v>277</v>
      </c>
      <c r="E39" t="e">
        <f ca="1">_xll.RtGet("IDN",D39,"BID")</f>
        <v>#NAME?</v>
      </c>
      <c r="F39" t="e">
        <f ca="1">_xll.RtGet("IDN",D39,"ASK")</f>
        <v>#NAME?</v>
      </c>
      <c r="G39" t="e">
        <f t="shared" ca="1" si="3"/>
        <v>#NAME?</v>
      </c>
      <c r="H39">
        <v>1</v>
      </c>
      <c r="I39">
        <v>1</v>
      </c>
      <c r="J39">
        <v>1</v>
      </c>
      <c r="K39">
        <v>1</v>
      </c>
      <c r="L39" t="s">
        <v>66</v>
      </c>
      <c r="M39" t="str">
        <f t="shared" si="2"/>
        <v>GBP</v>
      </c>
      <c r="N39" s="12" t="s">
        <v>10</v>
      </c>
      <c r="P39" s="16" t="e">
        <f ca="1">_xll.RHistory(D39,".Timestamp;.Close","START:01-Mar-1995 NBROWS:1 INTERVAL:1D",,"SORT:ASC TSREPEAT:NO")</f>
        <v>#NAME?</v>
      </c>
      <c r="Q39">
        <v>7.43</v>
      </c>
      <c r="S39" t="e">
        <f ca="1">_xll.RtGet("IDN",D39,"GV3_TEXT")</f>
        <v>#NAME?</v>
      </c>
      <c r="T39" s="16" t="e">
        <f t="shared" ca="1" si="4"/>
        <v>#NAME?</v>
      </c>
    </row>
    <row r="40" spans="1:20" x14ac:dyDescent="0.25">
      <c r="A40" t="s">
        <v>382</v>
      </c>
      <c r="B40" t="s">
        <v>13</v>
      </c>
      <c r="C40" t="s">
        <v>33</v>
      </c>
      <c r="D40" t="s">
        <v>278</v>
      </c>
      <c r="E40" t="e">
        <f ca="1">_xll.RtGet("IDN",D40,"BID")</f>
        <v>#NAME?</v>
      </c>
      <c r="F40" t="e">
        <f ca="1">_xll.RtGet("IDN",D40,"ASK")</f>
        <v>#NAME?</v>
      </c>
      <c r="G40" t="e">
        <f t="shared" ca="1" si="3"/>
        <v>#NAME?</v>
      </c>
      <c r="H40">
        <v>1</v>
      </c>
      <c r="I40">
        <v>1</v>
      </c>
      <c r="J40">
        <v>1</v>
      </c>
      <c r="K40">
        <v>1</v>
      </c>
      <c r="L40" t="s">
        <v>66</v>
      </c>
      <c r="M40" t="str">
        <f t="shared" si="2"/>
        <v>GBP</v>
      </c>
      <c r="N40" s="12" t="s">
        <v>10</v>
      </c>
      <c r="P40" s="16" t="e">
        <f ca="1">_xll.RHistory(D40,".Timestamp;.Close","START:01-Mar-1995 NBROWS:1 INTERVAL:1D",,"SORT:ASC TSREPEAT:NO")</f>
        <v>#NAME?</v>
      </c>
      <c r="Q40">
        <v>7.71</v>
      </c>
      <c r="S40" t="e">
        <f ca="1">_xll.RtGet("IDN",D40,"GV3_TEXT")</f>
        <v>#NAME?</v>
      </c>
      <c r="T40" s="16" t="e">
        <f t="shared" ca="1" si="4"/>
        <v>#NAME?</v>
      </c>
    </row>
    <row r="41" spans="1:20" x14ac:dyDescent="0.25">
      <c r="A41" t="s">
        <v>382</v>
      </c>
      <c r="B41" t="s">
        <v>14</v>
      </c>
      <c r="C41" t="s">
        <v>33</v>
      </c>
      <c r="D41" t="s">
        <v>279</v>
      </c>
      <c r="E41" t="e">
        <f ca="1">_xll.RtGet("IDN",D41,"BID")</f>
        <v>#NAME?</v>
      </c>
      <c r="F41" t="e">
        <f ca="1">_xll.RtGet("IDN",D41,"ASK")</f>
        <v>#NAME?</v>
      </c>
      <c r="G41" t="e">
        <f t="shared" ca="1" si="3"/>
        <v>#NAME?</v>
      </c>
      <c r="H41">
        <v>1</v>
      </c>
      <c r="I41">
        <v>1</v>
      </c>
      <c r="J41">
        <v>1</v>
      </c>
      <c r="K41">
        <v>1</v>
      </c>
      <c r="L41" t="s">
        <v>66</v>
      </c>
      <c r="M41" t="str">
        <f t="shared" si="2"/>
        <v>GBP</v>
      </c>
      <c r="N41" s="12" t="s">
        <v>10</v>
      </c>
      <c r="P41" s="16" t="e">
        <f ca="1">_xll.RHistory(D41,".Timestamp;.Close","START:01-Mar-1995 NBROWS:1 INTERVAL:1D",,"SORT:ASC TSREPEAT:NO")</f>
        <v>#NAME?</v>
      </c>
      <c r="Q41">
        <v>7.89</v>
      </c>
      <c r="S41" t="e">
        <f ca="1">_xll.RtGet("IDN",D41,"GV3_TEXT")</f>
        <v>#NAME?</v>
      </c>
      <c r="T41" s="16" t="e">
        <f t="shared" ca="1" si="4"/>
        <v>#NAME?</v>
      </c>
    </row>
    <row r="42" spans="1:20" x14ac:dyDescent="0.25">
      <c r="A42" t="s">
        <v>382</v>
      </c>
      <c r="B42" t="s">
        <v>15</v>
      </c>
      <c r="C42" t="s">
        <v>33</v>
      </c>
      <c r="D42" t="s">
        <v>280</v>
      </c>
      <c r="E42" t="e">
        <f ca="1">_xll.RtGet("IDN",D42,"BID")</f>
        <v>#NAME?</v>
      </c>
      <c r="F42" t="e">
        <f ca="1">_xll.RtGet("IDN",D42,"ASK")</f>
        <v>#NAME?</v>
      </c>
      <c r="G42" t="e">
        <f t="shared" ca="1" si="3"/>
        <v>#NAME?</v>
      </c>
      <c r="H42">
        <v>1</v>
      </c>
      <c r="I42">
        <v>1</v>
      </c>
      <c r="J42">
        <v>1</v>
      </c>
      <c r="K42">
        <v>1</v>
      </c>
      <c r="L42" t="s">
        <v>66</v>
      </c>
      <c r="M42" t="str">
        <f t="shared" si="2"/>
        <v>GBP</v>
      </c>
      <c r="N42" s="12" t="s">
        <v>10</v>
      </c>
      <c r="P42" s="16" t="e">
        <f ca="1">_xll.RHistory(D42,".Timestamp;.Close","START:01-Mar-1995 NBROWS:1 INTERVAL:1D",,"SORT:ASC TSREPEAT:NO")</f>
        <v>#NAME?</v>
      </c>
      <c r="Q42">
        <v>8.0399999999999991</v>
      </c>
      <c r="S42" t="e">
        <f ca="1">_xll.RtGet("IDN",D42,"GV3_TEXT")</f>
        <v>#NAME?</v>
      </c>
      <c r="T42" s="16" t="e">
        <f t="shared" ca="1" si="4"/>
        <v>#NAME?</v>
      </c>
    </row>
    <row r="43" spans="1:20" x14ac:dyDescent="0.25">
      <c r="A43" t="s">
        <v>382</v>
      </c>
      <c r="B43" t="s">
        <v>121</v>
      </c>
      <c r="C43" t="s">
        <v>33</v>
      </c>
      <c r="D43" t="s">
        <v>281</v>
      </c>
      <c r="E43" t="e">
        <f ca="1">_xll.RtGet("IDN",D43,"BID")</f>
        <v>#NAME?</v>
      </c>
      <c r="F43" t="e">
        <f ca="1">_xll.RtGet("IDN",D43,"ASK")</f>
        <v>#NAME?</v>
      </c>
      <c r="G43" t="e">
        <f t="shared" ca="1" si="3"/>
        <v>#NAME?</v>
      </c>
      <c r="H43">
        <v>1</v>
      </c>
      <c r="I43">
        <v>1</v>
      </c>
      <c r="J43">
        <v>1</v>
      </c>
      <c r="K43">
        <v>1</v>
      </c>
      <c r="L43" t="s">
        <v>66</v>
      </c>
      <c r="M43" t="str">
        <f t="shared" si="2"/>
        <v>GBP</v>
      </c>
      <c r="N43" s="12" t="s">
        <v>10</v>
      </c>
      <c r="P43" s="16" t="e">
        <f ca="1">_xll.RHistory(D43,".Timestamp;.Close","START:01-Mar-1995 NBROWS:1 INTERVAL:1D",,"SORT:ASC TSREPEAT:NO")</f>
        <v>#NAME?</v>
      </c>
      <c r="Q43">
        <v>7.75</v>
      </c>
      <c r="S43" t="e">
        <f ca="1">_xll.RtGet("IDN",D43,"GV3_TEXT")</f>
        <v>#NAME?</v>
      </c>
      <c r="T43" s="16" t="e">
        <f t="shared" ca="1" si="4"/>
        <v>#NAME?</v>
      </c>
    </row>
    <row r="44" spans="1:20" x14ac:dyDescent="0.25">
      <c r="A44" t="s">
        <v>382</v>
      </c>
      <c r="B44" t="s">
        <v>417</v>
      </c>
      <c r="C44" t="s">
        <v>33</v>
      </c>
      <c r="D44" t="s">
        <v>283</v>
      </c>
      <c r="E44" t="e">
        <f ca="1">_xll.RtGet("IDN",D44,"BID")</f>
        <v>#NAME?</v>
      </c>
      <c r="F44" t="e">
        <f ca="1">_xll.RtGet("IDN",D44,"ASK")</f>
        <v>#NAME?</v>
      </c>
      <c r="G44" t="e">
        <f t="shared" ca="1" si="3"/>
        <v>#NAME?</v>
      </c>
      <c r="H44">
        <v>1</v>
      </c>
      <c r="I44">
        <v>1</v>
      </c>
      <c r="J44">
        <v>1</v>
      </c>
      <c r="K44">
        <v>1</v>
      </c>
      <c r="L44" t="s">
        <v>66</v>
      </c>
      <c r="M44" t="str">
        <f t="shared" si="2"/>
        <v>GBP</v>
      </c>
      <c r="N44" s="12" t="s">
        <v>10</v>
      </c>
      <c r="P44" s="16" t="e">
        <f ca="1">_xll.RHistory(D44,".Timestamp;.Close","START:01-Mar-1995 NBROWS:1 INTERVAL:1D",,"SORT:ASC TSREPEAT:NO")</f>
        <v>#NAME?</v>
      </c>
      <c r="Q44">
        <v>8.09</v>
      </c>
      <c r="S44" t="e">
        <f ca="1">_xll.RtGet("IDN",D44,"GV3_TEXT")</f>
        <v>#NAME?</v>
      </c>
      <c r="T44" s="16" t="e">
        <f t="shared" ca="1" si="4"/>
        <v>#NAME?</v>
      </c>
    </row>
    <row r="45" spans="1:20" x14ac:dyDescent="0.25">
      <c r="A45" t="s">
        <v>382</v>
      </c>
      <c r="B45" t="s">
        <v>137</v>
      </c>
      <c r="C45" t="s">
        <v>33</v>
      </c>
      <c r="D45" t="s">
        <v>282</v>
      </c>
      <c r="E45" t="e">
        <f ca="1">_xll.RtGet("IDN",D45,"BID")</f>
        <v>#NAME?</v>
      </c>
      <c r="F45" t="e">
        <f ca="1">_xll.RtGet("IDN",D45,"ASK")</f>
        <v>#NAME?</v>
      </c>
      <c r="G45" t="e">
        <f t="shared" ref="G45" ca="1" si="5">AVERAGE(E45:F45)</f>
        <v>#NAME?</v>
      </c>
      <c r="H45">
        <v>1</v>
      </c>
      <c r="I45">
        <v>1</v>
      </c>
      <c r="J45">
        <v>1</v>
      </c>
      <c r="K45">
        <v>1</v>
      </c>
      <c r="L45" t="s">
        <v>66</v>
      </c>
      <c r="M45" t="str">
        <f t="shared" ref="M45" si="6">B$2</f>
        <v>GBP</v>
      </c>
      <c r="N45" s="12" t="s">
        <v>10</v>
      </c>
      <c r="P45" s="16" t="e">
        <f ca="1">_xll.RHistory(D45,".Timestamp;.Close","START:01-Mar-1995 NBROWS:1 INTERVAL:1D",,"SORT:ASC TSREPEAT:NO")</f>
        <v>#NAME?</v>
      </c>
      <c r="Q45">
        <v>8.5500000000000007</v>
      </c>
      <c r="S45" t="e">
        <f ca="1">_xll.RtGet("IDN",D45,"GV3_TEXT")</f>
        <v>#NAME?</v>
      </c>
      <c r="T45" s="16" t="e">
        <f t="shared" ca="1" si="4"/>
        <v>#NAME?</v>
      </c>
    </row>
    <row r="46" spans="1:20" x14ac:dyDescent="0.25">
      <c r="B46" t="s">
        <v>16</v>
      </c>
      <c r="C46" t="s">
        <v>3</v>
      </c>
      <c r="D46" t="s">
        <v>284</v>
      </c>
      <c r="E46" t="e">
        <f ca="1">_xll.RtGet("IDN",D46,"BID")</f>
        <v>#NAME?</v>
      </c>
      <c r="F46" t="e">
        <f ca="1">_xll.RtGet("IDN",D46,"ASK")</f>
        <v>#NAME?</v>
      </c>
      <c r="G46" t="e">
        <f t="shared" ref="G46" ca="1" si="7">AVERAGE(E46:F46)</f>
        <v>#NAME?</v>
      </c>
      <c r="H46">
        <v>1</v>
      </c>
      <c r="I46">
        <v>1</v>
      </c>
      <c r="J46">
        <v>1</v>
      </c>
      <c r="K46">
        <v>1</v>
      </c>
      <c r="L46" t="s">
        <v>66</v>
      </c>
      <c r="M46" t="str">
        <f t="shared" ref="M46" si="8">B$2</f>
        <v>GBP</v>
      </c>
      <c r="N46" s="12" t="s">
        <v>10</v>
      </c>
      <c r="P46" s="16" t="e">
        <f ca="1">_xll.RHistory(D46,".Timestamp;.Close","START:01-Mar-1995 NBROWS:1 INTERVAL:1D",,"SORT:ASC TSREPEAT:NO")</f>
        <v>#NAME?</v>
      </c>
      <c r="Q46">
        <v>0.68149999999999999</v>
      </c>
      <c r="T46" s="16"/>
    </row>
    <row r="47" spans="1:20" x14ac:dyDescent="0.25">
      <c r="B47" t="s">
        <v>17</v>
      </c>
      <c r="C47" t="s">
        <v>3</v>
      </c>
      <c r="D47" t="s">
        <v>285</v>
      </c>
      <c r="E47" t="e">
        <f ca="1">_xll.RtGet("IDN",D47,"BID")</f>
        <v>#NAME?</v>
      </c>
      <c r="F47" t="e">
        <f ca="1">_xll.RtGet("IDN",D47,"ASK")</f>
        <v>#NAME?</v>
      </c>
      <c r="G47" t="e">
        <f t="shared" ref="G47:G62" ca="1" si="9">AVERAGE(E47:F47)</f>
        <v>#NAME?</v>
      </c>
      <c r="H47">
        <v>1</v>
      </c>
      <c r="I47">
        <v>1</v>
      </c>
      <c r="J47">
        <v>1</v>
      </c>
      <c r="K47">
        <v>1</v>
      </c>
      <c r="L47" t="s">
        <v>66</v>
      </c>
      <c r="M47" t="str">
        <f t="shared" ref="M47:M62" si="10">B$2</f>
        <v>GBP</v>
      </c>
      <c r="N47" s="12" t="s">
        <v>10</v>
      </c>
      <c r="P47" s="16" t="e">
        <f ca="1">_xll.RHistory(D47,".Timestamp;.Close","START:01-Mar-1995 NBROWS:1 INTERVAL:1D",,"SORT:ASC TSREPEAT:NO")</f>
        <v>#NAME?</v>
      </c>
      <c r="Q47">
        <v>8.26</v>
      </c>
      <c r="T47" s="16"/>
    </row>
    <row r="48" spans="1:20" x14ac:dyDescent="0.25">
      <c r="B48" t="s">
        <v>18</v>
      </c>
      <c r="C48" t="s">
        <v>3</v>
      </c>
      <c r="D48" t="s">
        <v>286</v>
      </c>
      <c r="E48" t="e">
        <f ca="1">_xll.RtGet("IDN",D48,"BID")</f>
        <v>#NAME?</v>
      </c>
      <c r="F48" t="e">
        <f ca="1">_xll.RtGet("IDN",D48,"ASK")</f>
        <v>#NAME?</v>
      </c>
      <c r="G48" t="e">
        <f t="shared" ca="1" si="9"/>
        <v>#NAME?</v>
      </c>
      <c r="H48">
        <v>1</v>
      </c>
      <c r="I48">
        <v>1</v>
      </c>
      <c r="J48">
        <v>1</v>
      </c>
      <c r="K48">
        <v>1</v>
      </c>
      <c r="L48" t="s">
        <v>66</v>
      </c>
      <c r="M48" t="str">
        <f t="shared" si="10"/>
        <v>GBP</v>
      </c>
      <c r="N48" s="12" t="s">
        <v>10</v>
      </c>
      <c r="P48" s="16" t="e">
        <f ca="1">_xll.RHistory(D48,".Timestamp;.Close","START:01-Mar-1995 NBROWS:1 INTERVAL:1D",,"SORT:ASC TSREPEAT:NO")</f>
        <v>#NAME?</v>
      </c>
      <c r="Q48">
        <v>8.5399999999999991</v>
      </c>
      <c r="T48" s="16"/>
    </row>
    <row r="49" spans="1:20" x14ac:dyDescent="0.25">
      <c r="B49" t="s">
        <v>19</v>
      </c>
      <c r="C49" t="s">
        <v>3</v>
      </c>
      <c r="D49" t="s">
        <v>287</v>
      </c>
      <c r="E49" t="e">
        <f ca="1">_xll.RtGet("IDN",D49,"BID")</f>
        <v>#NAME?</v>
      </c>
      <c r="F49" t="e">
        <f ca="1">_xll.RtGet("IDN",D49,"ASK")</f>
        <v>#NAME?</v>
      </c>
      <c r="G49" t="e">
        <f t="shared" ca="1" si="9"/>
        <v>#NAME?</v>
      </c>
      <c r="H49">
        <v>1</v>
      </c>
      <c r="I49">
        <v>1</v>
      </c>
      <c r="J49">
        <v>1</v>
      </c>
      <c r="K49">
        <v>1</v>
      </c>
      <c r="L49" t="s">
        <v>66</v>
      </c>
      <c r="M49" t="str">
        <f t="shared" si="10"/>
        <v>GBP</v>
      </c>
      <c r="N49" s="12" t="s">
        <v>10</v>
      </c>
      <c r="P49" s="16" t="e">
        <f ca="1">_xll.RHistory(D49,".Timestamp;.Close","START:01-Mar-1995 NBROWS:1 INTERVAL:1D",,"SORT:ASC TSREPEAT:NO")</f>
        <v>#NAME?</v>
      </c>
      <c r="Q49">
        <v>8.6300000000000008</v>
      </c>
      <c r="T49" s="16"/>
    </row>
    <row r="50" spans="1:20" x14ac:dyDescent="0.25">
      <c r="B50" t="s">
        <v>20</v>
      </c>
      <c r="C50" t="s">
        <v>3</v>
      </c>
      <c r="D50" t="s">
        <v>288</v>
      </c>
      <c r="E50" t="e">
        <f ca="1">_xll.RtGet("IDN",D50,"BID")</f>
        <v>#NAME?</v>
      </c>
      <c r="F50" t="e">
        <f ca="1">_xll.RtGet("IDN",D50,"ASK")</f>
        <v>#NAME?</v>
      </c>
      <c r="G50" t="e">
        <f t="shared" ca="1" si="9"/>
        <v>#NAME?</v>
      </c>
      <c r="H50">
        <v>1</v>
      </c>
      <c r="I50">
        <v>1</v>
      </c>
      <c r="J50">
        <v>1</v>
      </c>
      <c r="K50">
        <v>1</v>
      </c>
      <c r="L50" t="s">
        <v>66</v>
      </c>
      <c r="M50" t="str">
        <f t="shared" si="10"/>
        <v>GBP</v>
      </c>
      <c r="N50" s="12" t="s">
        <v>10</v>
      </c>
      <c r="P50" s="16" t="e">
        <f ca="1">_xll.RHistory(D50,".Timestamp;.Close","START:01-Mar-1995 NBROWS:1 INTERVAL:1D",,"SORT:ASC TSREPEAT:NO")</f>
        <v>#NAME?</v>
      </c>
      <c r="Q50">
        <v>8.7200000000000006</v>
      </c>
      <c r="T50" s="16"/>
    </row>
    <row r="51" spans="1:20" x14ac:dyDescent="0.25">
      <c r="B51" t="s">
        <v>21</v>
      </c>
      <c r="C51" t="s">
        <v>3</v>
      </c>
      <c r="D51" t="s">
        <v>289</v>
      </c>
      <c r="E51" t="e">
        <f ca="1">_xll.RtGet("IDN",D51,"BID")</f>
        <v>#NAME?</v>
      </c>
      <c r="F51" t="e">
        <f ca="1">_xll.RtGet("IDN",D51,"ASK")</f>
        <v>#NAME?</v>
      </c>
      <c r="G51" t="e">
        <f t="shared" ca="1" si="9"/>
        <v>#NAME?</v>
      </c>
      <c r="H51">
        <v>1</v>
      </c>
      <c r="I51">
        <v>1</v>
      </c>
      <c r="J51">
        <v>1</v>
      </c>
      <c r="K51">
        <v>1</v>
      </c>
      <c r="L51" t="s">
        <v>66</v>
      </c>
      <c r="M51" t="str">
        <f t="shared" si="10"/>
        <v>GBP</v>
      </c>
      <c r="N51" s="12" t="s">
        <v>10</v>
      </c>
      <c r="P51" s="16" t="e">
        <f ca="1">_xll.RHistory(D51,".Timestamp;.Close","START:01-Mar-1995 NBROWS:1 INTERVAL:1D",,"SORT:ASC TSREPEAT:NO")</f>
        <v>#NAME?</v>
      </c>
      <c r="Q51">
        <v>8.7799999999999994</v>
      </c>
      <c r="T51" s="16"/>
    </row>
    <row r="52" spans="1:20" x14ac:dyDescent="0.25">
      <c r="B52" t="s">
        <v>22</v>
      </c>
      <c r="C52" t="s">
        <v>3</v>
      </c>
      <c r="D52" t="s">
        <v>290</v>
      </c>
      <c r="E52" t="e">
        <f ca="1">_xll.RtGet("IDN",D52,"BID")</f>
        <v>#NAME?</v>
      </c>
      <c r="F52" t="e">
        <f ca="1">_xll.RtGet("IDN",D52,"ASK")</f>
        <v>#NAME?</v>
      </c>
      <c r="G52" t="e">
        <f t="shared" ca="1" si="9"/>
        <v>#NAME?</v>
      </c>
      <c r="H52">
        <v>1</v>
      </c>
      <c r="I52">
        <v>1</v>
      </c>
      <c r="J52">
        <v>1</v>
      </c>
      <c r="K52">
        <v>1</v>
      </c>
      <c r="L52" t="s">
        <v>66</v>
      </c>
      <c r="M52" t="str">
        <f t="shared" si="10"/>
        <v>GBP</v>
      </c>
      <c r="N52" s="12" t="s">
        <v>10</v>
      </c>
      <c r="P52" s="16" t="e">
        <f ca="1">_xll.RHistory(D52,".Timestamp;.Close","START:01-Mar-1995 NBROWS:1 INTERVAL:1D",,"SORT:ASC TSREPEAT:NO")</f>
        <v>#NAME?</v>
      </c>
      <c r="Q52">
        <v>8.85</v>
      </c>
      <c r="T52" s="16"/>
    </row>
    <row r="53" spans="1:20" x14ac:dyDescent="0.25">
      <c r="B53" t="s">
        <v>23</v>
      </c>
      <c r="C53" t="s">
        <v>3</v>
      </c>
      <c r="D53" t="s">
        <v>291</v>
      </c>
      <c r="E53" t="e">
        <f ca="1">_xll.RtGet("IDN",D53,"BID")</f>
        <v>#NAME?</v>
      </c>
      <c r="F53" t="e">
        <f ca="1">_xll.RtGet("IDN",D53,"ASK")</f>
        <v>#NAME?</v>
      </c>
      <c r="G53" t="e">
        <f t="shared" ca="1" si="9"/>
        <v>#NAME?</v>
      </c>
      <c r="H53">
        <v>1</v>
      </c>
      <c r="I53">
        <v>1</v>
      </c>
      <c r="J53">
        <v>1</v>
      </c>
      <c r="K53">
        <v>1</v>
      </c>
      <c r="L53" t="s">
        <v>66</v>
      </c>
      <c r="M53" t="str">
        <f t="shared" si="10"/>
        <v>GBP</v>
      </c>
      <c r="N53" s="12" t="s">
        <v>10</v>
      </c>
      <c r="P53" s="16" t="e">
        <f ca="1">_xll.RHistory(D53,".Timestamp;.Close","START:01-Mar-1995 NBROWS:1 INTERVAL:1D",,"SORT:ASC TSREPEAT:NO")</f>
        <v>#NAME?</v>
      </c>
      <c r="Q53">
        <v>8.85</v>
      </c>
      <c r="T53" s="16"/>
    </row>
    <row r="54" spans="1:20" x14ac:dyDescent="0.25">
      <c r="B54" t="s">
        <v>24</v>
      </c>
      <c r="C54" t="s">
        <v>3</v>
      </c>
      <c r="D54" t="s">
        <v>292</v>
      </c>
      <c r="E54" t="e">
        <f ca="1">_xll.RtGet("IDN",D54,"BID")</f>
        <v>#NAME?</v>
      </c>
      <c r="F54" t="e">
        <f ca="1">_xll.RtGet("IDN",D54,"ASK")</f>
        <v>#NAME?</v>
      </c>
      <c r="G54" t="e">
        <f t="shared" ca="1" si="9"/>
        <v>#NAME?</v>
      </c>
      <c r="H54">
        <v>1</v>
      </c>
      <c r="I54">
        <v>1</v>
      </c>
      <c r="J54">
        <v>1</v>
      </c>
      <c r="K54">
        <v>1</v>
      </c>
      <c r="L54" t="s">
        <v>66</v>
      </c>
      <c r="M54" t="str">
        <f t="shared" si="10"/>
        <v>GBP</v>
      </c>
      <c r="N54" s="12" t="s">
        <v>10</v>
      </c>
      <c r="P54" s="16" t="e">
        <f ca="1">_xll.RHistory(D54,".Timestamp;.Close","START:01-Mar-1995 NBROWS:1 INTERVAL:1D",,"SORT:ASC TSREPEAT:NO")</f>
        <v>#NAME?</v>
      </c>
      <c r="Q54">
        <v>8.86</v>
      </c>
      <c r="T54" s="16"/>
    </row>
    <row r="55" spans="1:20" x14ac:dyDescent="0.25">
      <c r="B55" t="s">
        <v>25</v>
      </c>
      <c r="C55" t="s">
        <v>3</v>
      </c>
      <c r="D55" t="s">
        <v>293</v>
      </c>
      <c r="E55" t="e">
        <f ca="1">_xll.RtGet("IDN",D55,"BID")</f>
        <v>#NAME?</v>
      </c>
      <c r="F55" t="e">
        <f ca="1">_xll.RtGet("IDN",D55,"ASK")</f>
        <v>#NAME?</v>
      </c>
      <c r="G55" t="e">
        <f t="shared" ca="1" si="9"/>
        <v>#NAME?</v>
      </c>
      <c r="H55">
        <v>1</v>
      </c>
      <c r="I55">
        <v>1</v>
      </c>
      <c r="J55">
        <v>1</v>
      </c>
      <c r="K55">
        <v>1</v>
      </c>
      <c r="L55" t="s">
        <v>66</v>
      </c>
      <c r="M55" t="str">
        <f t="shared" si="10"/>
        <v>GBP</v>
      </c>
      <c r="N55" s="12" t="s">
        <v>10</v>
      </c>
      <c r="P55" s="16" t="e">
        <f ca="1">_xll.RHistory(D55,".Timestamp;.Close","START:01-Mar-1995 NBROWS:1 INTERVAL:1D",,"SORT:ASC TSREPEAT:NO")</f>
        <v>#NAME?</v>
      </c>
      <c r="Q55">
        <v>8.8800000000000008</v>
      </c>
    </row>
    <row r="56" spans="1:20" x14ac:dyDescent="0.25">
      <c r="B56" t="s">
        <v>26</v>
      </c>
      <c r="C56" t="s">
        <v>3</v>
      </c>
      <c r="D56" t="s">
        <v>294</v>
      </c>
      <c r="E56" t="e">
        <f ca="1">_xll.RtGet("IDN",D56,"BID")</f>
        <v>#NAME?</v>
      </c>
      <c r="F56" t="e">
        <f ca="1">_xll.RtGet("IDN",D56,"ASK")</f>
        <v>#NAME?</v>
      </c>
      <c r="G56" t="e">
        <f t="shared" ca="1" si="9"/>
        <v>#NAME?</v>
      </c>
      <c r="H56">
        <v>1</v>
      </c>
      <c r="I56">
        <v>1</v>
      </c>
      <c r="J56">
        <v>1</v>
      </c>
      <c r="K56">
        <v>1</v>
      </c>
      <c r="L56" t="s">
        <v>66</v>
      </c>
      <c r="M56" t="str">
        <f t="shared" si="10"/>
        <v>GBP</v>
      </c>
      <c r="N56" s="12" t="s">
        <v>10</v>
      </c>
      <c r="P56" s="16" t="e">
        <f ca="1">_xll.RHistory(D56,".Timestamp;.Close","START:01-Mar-1995 NBROWS:1 INTERVAL:1D",,"SORT:ASC TSREPEAT:NO")</f>
        <v>#NAME?</v>
      </c>
      <c r="Q56">
        <v>4.7699999999999996</v>
      </c>
    </row>
    <row r="57" spans="1:20" x14ac:dyDescent="0.25">
      <c r="B57" t="s">
        <v>27</v>
      </c>
      <c r="C57" t="s">
        <v>3</v>
      </c>
      <c r="D57" t="s">
        <v>295</v>
      </c>
      <c r="E57" t="e">
        <f ca="1">_xll.RtGet("IDN",D57,"BID")</f>
        <v>#NAME?</v>
      </c>
      <c r="F57" t="e">
        <f ca="1">_xll.RtGet("IDN",D57,"ASK")</f>
        <v>#NAME?</v>
      </c>
      <c r="G57" t="e">
        <f t="shared" ca="1" si="9"/>
        <v>#NAME?</v>
      </c>
      <c r="H57">
        <v>1</v>
      </c>
      <c r="I57">
        <v>1</v>
      </c>
      <c r="J57">
        <v>1</v>
      </c>
      <c r="K57">
        <v>1</v>
      </c>
      <c r="L57" t="s">
        <v>66</v>
      </c>
      <c r="M57" t="str">
        <f t="shared" si="10"/>
        <v>GBP</v>
      </c>
      <c r="N57" s="12" t="s">
        <v>10</v>
      </c>
      <c r="P57" s="16" t="e">
        <f ca="1">_xll.RHistory(D57,".Timestamp;.Close","START:01-Mar-1995 NBROWS:1 INTERVAL:1D",,"SORT:ASC TSREPEAT:NO")</f>
        <v>#NAME?</v>
      </c>
      <c r="Q57">
        <v>4.79</v>
      </c>
    </row>
    <row r="58" spans="1:20" x14ac:dyDescent="0.25">
      <c r="B58" t="s">
        <v>28</v>
      </c>
      <c r="C58" t="s">
        <v>3</v>
      </c>
      <c r="D58" t="s">
        <v>296</v>
      </c>
      <c r="E58" t="e">
        <f ca="1">_xll.RtGet("IDN",D58,"BID")</f>
        <v>#NAME?</v>
      </c>
      <c r="F58" t="e">
        <f ca="1">_xll.RtGet("IDN",D58,"ASK")</f>
        <v>#NAME?</v>
      </c>
      <c r="G58" t="e">
        <f t="shared" ca="1" si="9"/>
        <v>#NAME?</v>
      </c>
      <c r="H58">
        <v>1</v>
      </c>
      <c r="I58">
        <v>1</v>
      </c>
      <c r="J58">
        <v>1</v>
      </c>
      <c r="K58">
        <v>1</v>
      </c>
      <c r="L58" t="s">
        <v>66</v>
      </c>
      <c r="M58" t="str">
        <f t="shared" si="10"/>
        <v>GBP</v>
      </c>
      <c r="N58" s="12" t="s">
        <v>10</v>
      </c>
      <c r="P58" s="16" t="e">
        <f ca="1">_xll.RHistory(D58,".Timestamp;.Close","START:01-Mar-1995 NBROWS:1 INTERVAL:1D",,"SORT:ASC TSREPEAT:NO")</f>
        <v>#NAME?</v>
      </c>
      <c r="Q58">
        <v>4.79</v>
      </c>
    </row>
    <row r="59" spans="1:20" x14ac:dyDescent="0.25">
      <c r="B59" t="s">
        <v>29</v>
      </c>
      <c r="C59" t="s">
        <v>3</v>
      </c>
      <c r="D59" t="s">
        <v>297</v>
      </c>
      <c r="E59" t="e">
        <f ca="1">_xll.RtGet("IDN",D59,"BID")</f>
        <v>#NAME?</v>
      </c>
      <c r="F59" t="e">
        <f ca="1">_xll.RtGet("IDN",D59,"ASK")</f>
        <v>#NAME?</v>
      </c>
      <c r="G59" t="e">
        <f t="shared" ca="1" si="9"/>
        <v>#NAME?</v>
      </c>
      <c r="H59">
        <v>1</v>
      </c>
      <c r="I59">
        <v>1</v>
      </c>
      <c r="J59">
        <v>1</v>
      </c>
      <c r="K59">
        <v>1</v>
      </c>
      <c r="L59" t="s">
        <v>66</v>
      </c>
      <c r="M59" t="str">
        <f t="shared" si="10"/>
        <v>GBP</v>
      </c>
      <c r="N59" s="12" t="s">
        <v>10</v>
      </c>
      <c r="P59" s="16" t="e">
        <f ca="1">_xll.RHistory(D59,".Timestamp;.Close","START:01-Mar-1995 NBROWS:1 INTERVAL:1D",,"SORT:ASC TSREPEAT:NO")</f>
        <v>#NAME?</v>
      </c>
      <c r="Q59">
        <v>5.97</v>
      </c>
    </row>
    <row r="60" spans="1:20" x14ac:dyDescent="0.25">
      <c r="B60" t="s">
        <v>30</v>
      </c>
      <c r="C60" t="s">
        <v>3</v>
      </c>
      <c r="D60" t="s">
        <v>298</v>
      </c>
      <c r="E60" t="e">
        <f ca="1">_xll.RtGet("IDN",D60,"BID")</f>
        <v>#NAME?</v>
      </c>
      <c r="F60" t="e">
        <f ca="1">_xll.RtGet("IDN",D60,"ASK")</f>
        <v>#NAME?</v>
      </c>
      <c r="G60" t="e">
        <f t="shared" ca="1" si="9"/>
        <v>#NAME?</v>
      </c>
      <c r="H60">
        <v>1</v>
      </c>
      <c r="I60">
        <v>1</v>
      </c>
      <c r="J60">
        <v>1</v>
      </c>
      <c r="K60">
        <v>1</v>
      </c>
      <c r="L60" t="s">
        <v>66</v>
      </c>
      <c r="M60" t="str">
        <f t="shared" si="10"/>
        <v>GBP</v>
      </c>
      <c r="N60" s="12" t="s">
        <v>10</v>
      </c>
      <c r="P60" s="16" t="e">
        <f ca="1">_xll.RHistory(D60,".Timestamp;.Close","START:01-Mar-1995 NBROWS:1 INTERVAL:1D",,"SORT:ASC TSREPEAT:NO")</f>
        <v>#NAME?</v>
      </c>
      <c r="Q60">
        <v>4.79</v>
      </c>
    </row>
    <row r="61" spans="1:20" x14ac:dyDescent="0.25">
      <c r="A61" t="s">
        <v>382</v>
      </c>
      <c r="B61" t="s">
        <v>154</v>
      </c>
      <c r="C61" t="s">
        <v>3</v>
      </c>
      <c r="D61" t="s">
        <v>299</v>
      </c>
      <c r="E61" t="e">
        <f ca="1">_xll.RtGet("IDN",D61,"BID")</f>
        <v>#NAME?</v>
      </c>
      <c r="F61" t="e">
        <f ca="1">_xll.RtGet("IDN",D61,"ASK")</f>
        <v>#NAME?</v>
      </c>
      <c r="G61" t="e">
        <f t="shared" ca="1" si="9"/>
        <v>#NAME?</v>
      </c>
      <c r="H61">
        <v>1</v>
      </c>
      <c r="I61">
        <v>1</v>
      </c>
      <c r="J61">
        <v>1</v>
      </c>
      <c r="K61">
        <v>1</v>
      </c>
      <c r="L61" t="s">
        <v>66</v>
      </c>
      <c r="M61" t="str">
        <f t="shared" si="10"/>
        <v>GBP</v>
      </c>
      <c r="N61" s="12" t="s">
        <v>10</v>
      </c>
      <c r="P61" s="16" t="e">
        <f ca="1">_xll.RHistory(D61,".Timestamp;.Close","START:01-Mar-1995 NBROWS:1 INTERVAL:1D",,"SORT:ASC TSREPEAT:NO")</f>
        <v>#NAME?</v>
      </c>
      <c r="Q61">
        <v>4.82</v>
      </c>
    </row>
    <row r="62" spans="1:20" x14ac:dyDescent="0.25">
      <c r="A62" t="s">
        <v>382</v>
      </c>
      <c r="B62" t="s">
        <v>155</v>
      </c>
      <c r="C62" t="s">
        <v>3</v>
      </c>
      <c r="D62" t="s">
        <v>300</v>
      </c>
      <c r="E62" t="e">
        <f ca="1">_xll.RtGet("IDN",D62,"BID")</f>
        <v>#NAME?</v>
      </c>
      <c r="F62" t="e">
        <f ca="1">_xll.RtGet("IDN",D62,"ASK")</f>
        <v>#NAME?</v>
      </c>
      <c r="G62" t="e">
        <f t="shared" ca="1" si="9"/>
        <v>#NAME?</v>
      </c>
      <c r="H62">
        <v>1</v>
      </c>
      <c r="I62">
        <v>1</v>
      </c>
      <c r="J62">
        <v>1</v>
      </c>
      <c r="K62">
        <v>1</v>
      </c>
      <c r="L62" t="s">
        <v>66</v>
      </c>
      <c r="M62" t="str">
        <f t="shared" si="10"/>
        <v>GBP</v>
      </c>
      <c r="N62" s="12" t="s">
        <v>10</v>
      </c>
      <c r="P62" s="16" t="e">
        <f ca="1">_xll.RHistory(D62,".Timestamp;.Close","START:01-Mar-1995 NBROWS:1 INTERVAL:1D",,"SORT:ASC TSREPEAT:NO")</f>
        <v>#NAME?</v>
      </c>
      <c r="Q62">
        <v>4.75</v>
      </c>
    </row>
  </sheetData>
  <dataValidations disablePrompts="1" count="1">
    <dataValidation type="list" allowBlank="1" showInputMessage="1" showErrorMessage="1" sqref="L5:L62" xr:uid="{D3A8BFBE-9CD8-4143-9B9C-E9E997C64251}">
      <formula1>"MID,BIDASK"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CF2C-0A19-4BB1-8993-A750BB920445}">
  <sheetPr>
    <tabColor theme="9"/>
  </sheetPr>
  <dimension ref="B2:E3"/>
  <sheetViews>
    <sheetView workbookViewId="0">
      <selection activeCell="B2" sqref="B2"/>
    </sheetView>
  </sheetViews>
  <sheetFormatPr defaultRowHeight="15" x14ac:dyDescent="0.25"/>
  <cols>
    <col min="4" max="4" width="10.42578125" bestFit="1" customWidth="1"/>
  </cols>
  <sheetData>
    <row r="2" spans="2:5" x14ac:dyDescent="0.25">
      <c r="B2" s="17" t="s">
        <v>0</v>
      </c>
      <c r="C2" s="17" t="s">
        <v>56</v>
      </c>
      <c r="D2" s="17" t="s">
        <v>383</v>
      </c>
      <c r="E2" s="17" t="s">
        <v>384</v>
      </c>
    </row>
    <row r="3" spans="2:5" x14ac:dyDescent="0.25">
      <c r="B3" t="s">
        <v>5</v>
      </c>
      <c r="C3" t="s">
        <v>385</v>
      </c>
      <c r="D3" s="16" t="e">
        <f ca="1">_xll.RHistory(C3,".Timestamp;.Close","START:01-Mar-1995 NBROWS:1 INTERVAL:1D",,"SORT:ASC TSREPEAT:NO")</f>
        <v>#NAME?</v>
      </c>
      <c r="E3">
        <v>4.34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Frågor</vt:lpstr>
      <vt:lpstr>SuperRICs</vt:lpstr>
      <vt:lpstr>SEK</vt:lpstr>
      <vt:lpstr>USD</vt:lpstr>
      <vt:lpstr>NOK</vt:lpstr>
      <vt:lpstr>EUR</vt:lpstr>
      <vt:lpstr>DKK</vt:lpstr>
      <vt:lpstr>GBP</vt:lpstr>
      <vt:lpstr>HistoricalStart</vt:lpstr>
      <vt:lpstr>DayCounts</vt:lpstr>
      <vt:lpstr>DropLists</vt:lpstr>
      <vt:lpstr>AppendixTables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Gerdin Börjesson</dc:creator>
  <cp:lastModifiedBy>Fredrik Gerdin Börjesson</cp:lastModifiedBy>
  <dcterms:created xsi:type="dcterms:W3CDTF">2020-03-20T10:28:12Z</dcterms:created>
  <dcterms:modified xsi:type="dcterms:W3CDTF">2020-03-23T23:07:12Z</dcterms:modified>
</cp:coreProperties>
</file>