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utton\Documents\SecondLens\Excel Maven\Udemy\Excel Files\"/>
    </mc:Choice>
  </mc:AlternateContent>
  <bookViews>
    <workbookView xWindow="0" yWindow="0" windowWidth="20490" windowHeight="7755"/>
  </bookViews>
  <sheets>
    <sheet name="Sales Data" sheetId="2" r:id="rId1"/>
    <sheet name="Pick a Door" sheetId="8" r:id="rId2"/>
    <sheet name="Weather API" sheetId="7" r:id="rId3"/>
    <sheet name="API key" sheetId="9" state="hidden" r:id="rId4"/>
    <sheet name="Door1" sheetId="3" r:id="rId5"/>
    <sheet name="Door2" sheetId="4" r:id="rId6"/>
    <sheet name="Door3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C11" i="7" l="1"/>
  <c r="C7" i="7"/>
  <c r="A3" i="8" l="1"/>
  <c r="B3" i="8" s="1"/>
  <c r="B20" i="7" l="1"/>
  <c r="C19" i="7"/>
  <c r="C9" i="7"/>
  <c r="C12" i="7"/>
  <c r="C17" i="7"/>
  <c r="C10" i="7"/>
  <c r="C13" i="7"/>
  <c r="C18" i="7"/>
  <c r="C14" i="7"/>
  <c r="C8" i="7"/>
  <c r="C16" i="7"/>
  <c r="F14" i="2" l="1"/>
  <c r="F7" i="2"/>
  <c r="F12" i="2"/>
  <c r="F3" i="2"/>
  <c r="F8" i="2"/>
  <c r="F13" i="2"/>
  <c r="F4" i="2"/>
  <c r="F9" i="2"/>
  <c r="E7" i="2"/>
  <c r="E12" i="2"/>
  <c r="E3" i="2"/>
  <c r="E8" i="2"/>
  <c r="E13" i="2"/>
  <c r="E4" i="2"/>
  <c r="E9" i="2"/>
  <c r="E14" i="2"/>
  <c r="E2" i="2"/>
  <c r="F2" i="2" l="1"/>
</calcChain>
</file>

<file path=xl/sharedStrings.xml><?xml version="1.0" encoding="utf-8"?>
<sst xmlns="http://schemas.openxmlformats.org/spreadsheetml/2006/main" count="90" uniqueCount="64">
  <si>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</si>
  <si>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</si>
  <si>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</si>
  <si>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</si>
  <si>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</si>
  <si>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</si>
  <si>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</si>
  <si>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</si>
  <si>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</si>
  <si>
    <t>Year:</t>
  </si>
  <si>
    <t>11pm-12am</t>
  </si>
  <si>
    <t>10pm-11pm</t>
  </si>
  <si>
    <t>9pm-10pm</t>
  </si>
  <si>
    <t>8pm-9pm</t>
  </si>
  <si>
    <t>7pm-8pm</t>
  </si>
  <si>
    <t>6pm-7pm</t>
  </si>
  <si>
    <t>5pm-6pm</t>
  </si>
  <si>
    <t>4pm-5pm</t>
  </si>
  <si>
    <t>3pm-4pm</t>
  </si>
  <si>
    <t>2pm-3pm</t>
  </si>
  <si>
    <t>1pm-2pm</t>
  </si>
  <si>
    <t>12pm-1pm</t>
  </si>
  <si>
    <t>11am-12pm</t>
  </si>
  <si>
    <t>10am-11am</t>
  </si>
  <si>
    <t>9am-10am</t>
  </si>
  <si>
    <t>8am-9am</t>
  </si>
  <si>
    <t>7am-8am</t>
  </si>
  <si>
    <t>6am-7am</t>
  </si>
  <si>
    <t>5am-6am</t>
  </si>
  <si>
    <t>4am-5am</t>
  </si>
  <si>
    <t>3am-4am</t>
  </si>
  <si>
    <t>2am-3am</t>
  </si>
  <si>
    <t>Snow</t>
  </si>
  <si>
    <t>Pedestrian</t>
  </si>
  <si>
    <t>1am-2am</t>
  </si>
  <si>
    <t>Rain</t>
  </si>
  <si>
    <t>Bicycle</t>
  </si>
  <si>
    <t>12am-1am</t>
  </si>
  <si>
    <t>Dry</t>
  </si>
  <si>
    <t>Auto</t>
  </si>
  <si>
    <t>Time of Day drop down:</t>
  </si>
  <si>
    <t>Conditions Drop-down:</t>
  </si>
  <si>
    <t>Accident Type Drop-down:</t>
  </si>
  <si>
    <t>Longitude</t>
  </si>
  <si>
    <t>Latitude</t>
  </si>
  <si>
    <t>Station ID</t>
  </si>
  <si>
    <t>Location</t>
  </si>
  <si>
    <t>Air Pressure (mb)</t>
  </si>
  <si>
    <t>Visibility (mi)</t>
  </si>
  <si>
    <t>Wind Direction</t>
  </si>
  <si>
    <t>Wind Speed (mph)</t>
  </si>
  <si>
    <t>Conditions</t>
  </si>
  <si>
    <t>Precip (mm)</t>
  </si>
  <si>
    <t>Feels Like (F)</t>
  </si>
  <si>
    <t>Current Temp (F)</t>
  </si>
  <si>
    <t>Current Conditions</t>
  </si>
  <si>
    <t>Webservice XML Feed:</t>
  </si>
  <si>
    <t>c5779669caa5537b</t>
  </si>
  <si>
    <t>Weather API key:</t>
  </si>
  <si>
    <t>Enter Zip Code:</t>
  </si>
  <si>
    <t>Door1</t>
  </si>
  <si>
    <t>Door2</t>
  </si>
  <si>
    <t>Door3</t>
  </si>
  <si>
    <t>01740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</si>
</sst>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center"/>
    </xf>
    <xf numFmtId="14" fontId="5" fillId="0" borderId="0" xfId="2" applyNumberForma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9" fontId="6" fillId="5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horizontal="left"/>
    </xf>
    <xf numFmtId="164" fontId="0" fillId="4" borderId="4" xfId="0" applyNumberFormat="1" applyFont="1" applyFill="1" applyBorder="1" applyAlignment="1">
      <alignment horizontal="center"/>
    </xf>
    <xf numFmtId="164" fontId="12" fillId="6" borderId="5" xfId="0" applyNumberFormat="1" applyFont="1" applyFill="1" applyBorder="1" applyAlignment="1">
      <alignment horizontal="center" vertical="center"/>
    </xf>
    <xf numFmtId="164" fontId="12" fillId="6" borderId="1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center" vertical="center"/>
    </xf>
    <xf numFmtId="49" fontId="15" fillId="5" borderId="0" xfId="0" applyNumberFormat="1" applyFont="1" applyFill="1" applyAlignment="1">
      <alignment horizontal="center"/>
    </xf>
    <xf numFmtId="49" fontId="13" fillId="0" borderId="6" xfId="0" applyNumberFormat="1" applyFont="1" applyFill="1" applyBorder="1" applyAlignment="1">
      <alignment horizontal="center"/>
    </xf>
    <xf numFmtId="9" fontId="0" fillId="4" borderId="4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9" fillId="6" borderId="13" xfId="0" applyFont="1" applyFill="1" applyBorder="1" applyAlignment="1">
      <alignment horizontal="center" vertical="center"/>
    </xf>
    <xf numFmtId="0" fontId="0" fillId="0" borderId="13" xfId="0" applyBorder="1"/>
    <xf numFmtId="0" fontId="10" fillId="0" borderId="0" xfId="0" applyFont="1" applyFill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577422</xdr:colOff>
      <xdr:row>21</xdr:row>
      <xdr:rowOff>38100</xdr:rowOff>
    </xdr:to>
    <xdr:pic>
      <xdr:nvPicPr>
        <xdr:cNvPr id="3" name="Picture 2" descr="http://40.media.tumblr.com/tumblr_lzrnlduF7z1qaxzado1_128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382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187705</xdr:colOff>
      <xdr:row>24</xdr:row>
      <xdr:rowOff>19049</xdr:rowOff>
    </xdr:to>
    <xdr:pic>
      <xdr:nvPicPr>
        <xdr:cNvPr id="3" name="Picture 2" descr="http://36.media.tumblr.com/tumblr_lzri1rAyNd1qaxzado1_128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93305" cy="459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23</xdr:row>
      <xdr:rowOff>104775</xdr:rowOff>
    </xdr:to>
    <xdr:pic>
      <xdr:nvPicPr>
        <xdr:cNvPr id="2" name="Picture 1" descr="http://cf.broadsheet.ie/wp-content/uploads/2012/06/nic1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L17"/>
  <sheetViews>
    <sheetView showGridLines="0" tabSelected="1" workbookViewId="0">
      <selection activeCell="K13" sqref="K13"/>
    </sheetView>
  </sheetViews>
  <sheetFormatPr defaultRowHeight="15" x14ac:dyDescent="0.25"/>
  <cols>
    <col min="1" max="1" width="9.140625" style="8"/>
    <col min="2" max="2" width="15.7109375" customWidth="1"/>
    <col min="3" max="3" width="11.7109375" customWidth="1"/>
    <col min="4" max="4" width="11" customWidth="1"/>
    <col min="5" max="5" width="10.85546875" customWidth="1"/>
    <col min="7" max="7" width="5.42578125" customWidth="1"/>
    <col min="8" max="8" width="10.28515625" customWidth="1"/>
    <col min="9" max="9" width="12" style="7" customWidth="1"/>
    <col min="10" max="10" width="10.42578125" customWidth="1"/>
    <col min="11" max="11" width="11.5703125" customWidth="1"/>
    <col min="12" max="12" width="10.28515625" customWidth="1"/>
  </cols>
  <sheetData>
    <row r="1" spans="1:12" x14ac:dyDescent="0.25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12" x14ac:dyDescent="0.25">
      <c r="A2" s="8">
        <v>2013</v>
      </c>
      <c r="B2" s="3" t="s">
        <v>6</v>
      </c>
      <c r="C2" s="4">
        <v>1099</v>
      </c>
      <c r="D2" s="4">
        <v>643</v>
      </c>
      <c r="E2" s="5">
        <f t="shared" ref="E2:E4" si="0">C2-D2</f>
        <v>456</v>
      </c>
      <c r="F2" s="6">
        <f>C2/D2</f>
        <v>1.7091757387247279</v>
      </c>
      <c r="I2" s="9" t="s">
        <v>9</v>
      </c>
      <c r="J2" s="10">
        <v>2013</v>
      </c>
      <c r="K2" s="44"/>
    </row>
    <row r="3" spans="1:12" x14ac:dyDescent="0.25">
      <c r="A3" s="8">
        <v>2013</v>
      </c>
      <c r="B3" s="3" t="s">
        <v>0</v>
      </c>
      <c r="C3" s="5">
        <v>1944</v>
      </c>
      <c r="D3" s="5">
        <v>964</v>
      </c>
      <c r="E3" s="5">
        <f t="shared" si="0"/>
        <v>980</v>
      </c>
      <c r="F3" s="6">
        <f t="shared" ref="F3:F4" si="1">C3/D3</f>
        <v>2.0165975103734439</v>
      </c>
    </row>
    <row r="4" spans="1:12" ht="15.75" thickBot="1" x14ac:dyDescent="0.3">
      <c r="A4" s="8">
        <v>2013</v>
      </c>
      <c r="B4" s="3" t="s">
        <v>7</v>
      </c>
      <c r="C4" s="5">
        <v>1743</v>
      </c>
      <c r="D4" s="5">
        <v>830</v>
      </c>
      <c r="E4" s="5">
        <f t="shared" si="0"/>
        <v>913</v>
      </c>
      <c r="F4" s="6">
        <f t="shared" si="1"/>
        <v>2.1</v>
      </c>
      <c r="H4" s="30"/>
      <c r="I4" s="28" t="s">
        <v>1</v>
      </c>
      <c r="J4" s="29" t="s">
        <v>4</v>
      </c>
      <c r="K4" s="29" t="s">
        <v>2</v>
      </c>
      <c r="L4" s="29" t="s">
        <v>3</v>
      </c>
    </row>
    <row r="5" spans="1:12" ht="15.75" thickBot="1" x14ac:dyDescent="0.3">
      <c r="H5" s="31" t="s">
        <v>6</v>
      </c>
      <c r="I5" s="27"/>
      <c r="J5" s="27"/>
      <c r="K5" s="27"/>
      <c r="L5" s="36"/>
    </row>
    <row r="6" spans="1:12" ht="15.75" thickBot="1" x14ac:dyDescent="0.3">
      <c r="A6" s="1" t="s">
        <v>8</v>
      </c>
      <c r="B6" s="1" t="s">
        <v>5</v>
      </c>
      <c r="C6" s="2" t="s">
        <v>1</v>
      </c>
      <c r="D6" s="2" t="s">
        <v>4</v>
      </c>
      <c r="E6" s="2" t="s">
        <v>2</v>
      </c>
      <c r="F6" s="2" t="s">
        <v>3</v>
      </c>
      <c r="H6" s="31" t="s">
        <v>0</v>
      </c>
      <c r="I6" s="27"/>
      <c r="J6" s="27"/>
      <c r="K6" s="27"/>
      <c r="L6" s="36"/>
    </row>
    <row r="7" spans="1:12" ht="15.75" thickBot="1" x14ac:dyDescent="0.3">
      <c r="A7" s="8">
        <v>2014</v>
      </c>
      <c r="B7" s="3" t="s">
        <v>6</v>
      </c>
      <c r="C7" s="5">
        <v>1204</v>
      </c>
      <c r="D7" s="5">
        <v>720</v>
      </c>
      <c r="E7" s="5">
        <f>C7-D7</f>
        <v>484</v>
      </c>
      <c r="F7" s="6">
        <f>C7/D7</f>
        <v>1.6722222222222223</v>
      </c>
      <c r="H7" s="31" t="s">
        <v>7</v>
      </c>
      <c r="I7" s="27"/>
      <c r="J7" s="27"/>
      <c r="K7" s="27"/>
      <c r="L7" s="36"/>
    </row>
    <row r="8" spans="1:12" x14ac:dyDescent="0.25">
      <c r="A8" s="8">
        <v>2014</v>
      </c>
      <c r="B8" s="3" t="s">
        <v>0</v>
      </c>
      <c r="C8" s="5">
        <v>1293</v>
      </c>
      <c r="D8" s="5">
        <v>857</v>
      </c>
      <c r="E8" s="5">
        <f>C8-D8</f>
        <v>436</v>
      </c>
      <c r="F8" s="6">
        <f>C8/D8</f>
        <v>1.5087514585764294</v>
      </c>
    </row>
    <row r="9" spans="1:12" x14ac:dyDescent="0.25">
      <c r="A9" s="8">
        <v>2014</v>
      </c>
      <c r="B9" s="3" t="s">
        <v>7</v>
      </c>
      <c r="C9" s="5">
        <v>1609</v>
      </c>
      <c r="D9" s="5">
        <v>910</v>
      </c>
      <c r="E9" s="5">
        <f>C9-D9</f>
        <v>699</v>
      </c>
      <c r="F9" s="6">
        <f>C9/D9</f>
        <v>1.7681318681318681</v>
      </c>
    </row>
    <row r="11" spans="1:12" x14ac:dyDescent="0.25">
      <c r="A11" s="1" t="s">
        <v>8</v>
      </c>
      <c r="B11" s="1" t="s">
        <v>5</v>
      </c>
      <c r="C11" s="2" t="s">
        <v>1</v>
      </c>
      <c r="D11" s="2" t="s">
        <v>4</v>
      </c>
      <c r="E11" s="2" t="s">
        <v>2</v>
      </c>
      <c r="F11" s="2" t="s">
        <v>3</v>
      </c>
    </row>
    <row r="12" spans="1:12" x14ac:dyDescent="0.25">
      <c r="A12" s="8">
        <v>2015</v>
      </c>
      <c r="B12" s="3" t="s">
        <v>6</v>
      </c>
      <c r="C12" s="5">
        <v>1726</v>
      </c>
      <c r="D12" s="5">
        <v>758</v>
      </c>
      <c r="E12" s="5">
        <f>C12-D12</f>
        <v>968</v>
      </c>
      <c r="F12" s="6">
        <f>C12/D12</f>
        <v>2.2770448548812663</v>
      </c>
    </row>
    <row r="13" spans="1:12" x14ac:dyDescent="0.25">
      <c r="A13" s="8">
        <v>2015</v>
      </c>
      <c r="B13" s="3" t="s">
        <v>0</v>
      </c>
      <c r="C13" s="5">
        <v>1828</v>
      </c>
      <c r="D13" s="5">
        <v>840</v>
      </c>
      <c r="E13" s="5">
        <f>C13-D13</f>
        <v>988</v>
      </c>
      <c r="F13" s="6">
        <f>C13/D13</f>
        <v>2.176190476190476</v>
      </c>
    </row>
    <row r="14" spans="1:12" x14ac:dyDescent="0.25">
      <c r="A14" s="8">
        <v>2015</v>
      </c>
      <c r="B14" s="3" t="s">
        <v>7</v>
      </c>
      <c r="C14" s="5">
        <v>1494</v>
      </c>
      <c r="D14" s="5">
        <v>909</v>
      </c>
      <c r="E14" s="5">
        <f>C14-D14</f>
        <v>585</v>
      </c>
      <c r="F14" s="6">
        <f>C14/D14</f>
        <v>1.6435643564356435</v>
      </c>
    </row>
    <row r="17" spans="2:2" x14ac:dyDescent="0.25">
      <c r="B17" s="11"/>
    </row>
  </sheetData>
  <dataValidations count="1">
    <dataValidation type="list" allowBlank="1" showInputMessage="1" showErrorMessage="1" sqref="J2">
      <formula1>"2013,2014,2015"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3:B8"/>
  <sheetViews>
    <sheetView workbookViewId="0">
      <selection activeCell="D10" sqref="D10"/>
    </sheetView>
  </sheetViews>
  <sheetFormatPr defaultRowHeight="15" x14ac:dyDescent="0.25"/>
  <cols>
    <col min="1" max="1" width="9.140625" style="8"/>
    <col min="2" max="2" width="19" customWidth="1"/>
  </cols>
  <sheetData>
    <row r="3" spans="1:2" x14ac:dyDescent="0.25">
      <c r="A3" s="37">
        <f ca="1">RANDBETWEEN(1,3)</f>
        <v>2</v>
      </c>
      <c r="B3" s="38" t="str">
        <f ca="1">VLOOKUP(A3,A6:B8,2,0)</f>
        <v>Door2</v>
      </c>
    </row>
    <row r="6" spans="1:2" x14ac:dyDescent="0.25">
      <c r="A6" s="37">
        <v>1</v>
      </c>
      <c r="B6" s="38" t="s">
        <v>60</v>
      </c>
    </row>
    <row r="7" spans="1:2" x14ac:dyDescent="0.25">
      <c r="A7" s="37">
        <v>2</v>
      </c>
      <c r="B7" s="38" t="s">
        <v>61</v>
      </c>
    </row>
    <row r="8" spans="1:2" x14ac:dyDescent="0.25">
      <c r="A8" s="37">
        <v>3</v>
      </c>
      <c r="B8" s="38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L105"/>
  <sheetViews>
    <sheetView showGridLines="0" workbookViewId="0">
      <selection activeCell="L8" sqref="L8"/>
    </sheetView>
  </sheetViews>
  <sheetFormatPr defaultRowHeight="15" x14ac:dyDescent="0.25"/>
  <cols>
    <col min="2" max="2" width="23.85546875" style="8" customWidth="1"/>
    <col min="3" max="3" width="20.42578125" style="8" customWidth="1"/>
    <col min="4" max="4" width="6.85546875" style="8" customWidth="1"/>
    <col min="5" max="5" width="19" style="42" customWidth="1"/>
    <col min="6" max="6" width="19.7109375" style="43" customWidth="1"/>
    <col min="7" max="7" width="14.28515625" style="43" customWidth="1"/>
    <col min="8" max="9" width="9.140625" style="43"/>
  </cols>
  <sheetData>
    <row r="1" spans="2:12" x14ac:dyDescent="0.25">
      <c r="B1"/>
      <c r="C1"/>
      <c r="D1"/>
      <c r="E1"/>
      <c r="F1"/>
      <c r="G1"/>
      <c r="H1"/>
      <c r="I1"/>
    </row>
    <row r="2" spans="2:12" ht="15.75" customHeight="1" thickBot="1" x14ac:dyDescent="0.3">
      <c r="B2" s="17" t="s">
        <v>59</v>
      </c>
      <c r="C2" s="34" t="s">
        <v>63</v>
      </c>
      <c r="D2"/>
      <c r="E2" s="26" t="s">
        <v>56</v>
      </c>
      <c r="F2" s="25"/>
      <c r="G2" s="25"/>
      <c r="H2" s="25"/>
      <c r="I2" s="25"/>
    </row>
    <row r="3" spans="2:12" ht="15.75" customHeight="1" thickTop="1" x14ac:dyDescent="0.25">
      <c r="B3" s="17" t="s">
        <v>58</v>
      </c>
      <c r="C3" s="18" t="s">
        <v>57</v>
      </c>
      <c r="D3"/>
      <c r="E3" s="32" t="str">
        <f>_xlfn.WEBSERVICE("http://api.wunderground.com/api/"&amp;C3&amp;"/conditions/q/"&amp;$C$2&amp;".xml")</f>
        <v xml:space="preserve">
&lt;response&gt;
	&lt;version&gt;0.1&lt;/version&gt;
	&lt;termsofService&gt;http://www.wunderground.com/weather/api/d/terms.html&lt;/termsofService&gt;
	&lt;features&gt;
		&lt;feature&gt;conditions&lt;/feature&gt;
	&lt;/features&gt;
  &lt;current_observation&gt;
		&lt;image&gt;
		&lt;url&gt;http://icons.wxug.com/graphics/wu2/logo_130x80.png&lt;/url&gt;
		&lt;title&gt;Weather Underground&lt;/title&gt;
		&lt;link&gt;http://www.wunderground.com&lt;/link&gt;
		&lt;/image&gt;
		&lt;display_location&gt;
		&lt;full&gt;Bolton, MA&lt;/full&gt;
		&lt;city&gt;Bolton&lt;/city&gt;
		&lt;state&gt;MA&lt;/state&gt;
		&lt;state_name&gt;Massachusetts&lt;/state_name&gt;
		&lt;country&gt;US&lt;/country&gt;
		&lt;country_iso3166&gt;US&lt;/country_iso3166&gt;
		&lt;zip&gt;01740&lt;/zip&gt;
		&lt;magic&gt;1&lt;/magic&gt;
		&lt;wmo&gt;99999&lt;/wmo&gt;
		&lt;latitude&gt;42.43639755&lt;/latitude&gt;
		&lt;longitude&gt;-71.60768127&lt;/longitude&gt;
		&lt;elevation&gt;140.00000000&lt;/elevation&gt;
		&lt;/display_location&gt;
		&lt;observation_location&gt;
		&lt;full&gt;South Bolton, Bolton, Massachusetts&lt;/full&gt;
		&lt;city&gt;South Bolton, Bolton&lt;/city&gt;
		&lt;state&gt;Massachusetts&lt;/state&gt;
		&lt;country&gt;US&lt;/country&gt;
		&lt;country_iso3166&gt;US&lt;/country_iso3166&gt;
		&lt;latitude&gt;42.403713&lt;/latitude&gt;
		&lt;longitude&gt;-71.607231&lt;/longitude&gt;
		&lt;elevation&gt;363 ft&lt;/elevation&gt;
		&lt;/observation_location&gt;
		&lt;estimated&gt;
		&lt;/estimated&gt;
		&lt;station_id&gt;KMABOLTO8&lt;/station_id&gt;
		&lt;observation_time&gt;Last Updated on August 21, 3:37 PM EDT&lt;/observation_time&gt;
		&lt;observation_time_rfc822&gt;Fri, 21 Aug 2015 15:37:30 -0400&lt;/observation_time_rfc822&gt;
		&lt;observation_epoch&gt;1440185850&lt;/observation_epoch&gt;
		&lt;local_time_rfc822&gt;Fri, 21 Aug 2015 15:37:37 -0400&lt;/local_time_rfc822&gt;
		&lt;local_epoch&gt;1440185857&lt;/local_epoch&gt;
		&lt;local_tz_short&gt;EDT&lt;/local_tz_short&gt;
		&lt;local_tz_long&gt;America/New_York&lt;/local_tz_long&gt;
		&lt;local_tz_offset&gt;-0400&lt;/local_tz_offset&gt;
		&lt;weather&gt;Overcast&lt;/weather&gt;
		&lt;temperature_string&gt;84.7 F (29.3 C)&lt;/temperature_string&gt;
		&lt;temp_f&gt;84.7&lt;/temp_f&gt;
		&lt;temp_c&gt;29.3&lt;/temp_c&gt;
		&lt;relative_humidity&gt;74%&lt;/relative_humidity&gt;
		&lt;wind_string&gt;From the WNW at 1.1 MPH Gusting to 1.1 MPH&lt;/wind_string&gt;
		&lt;wind_dir&gt;WNW&lt;/wind_dir&gt;
		&lt;wind_degrees&gt;282&lt;/wind_degrees&gt;
		&lt;wind_mph&gt;1.1&lt;/wind_mph&gt;
		&lt;wind_gust_mph&gt;1.1&lt;/wind_gust_mph&gt;
		&lt;wind_kph&gt;1.8&lt;/wind_kph&gt;
		&lt;wind_gust_kph&gt;1.8&lt;/wind_gust_kph&gt;
		&lt;pressure_mb&gt;1016&lt;/pressure_mb&gt;
		&lt;pressure_in&gt;30.01&lt;/pressure_in&gt;
		&lt;pressure_trend&gt;+&lt;/pressure_trend&gt;
		&lt;dewpoint_string&gt;76 F (24 C)&lt;/dewpoint_string&gt;
		&lt;dewpoint_f&gt;76&lt;/dewpoint_f&gt;
		&lt;dewpoint_c&gt;24&lt;/dewpoint_c&gt;
		&lt;heat_index_string&gt;94 F (34 C)&lt;/heat_index_string&gt;
		&lt;heat_index_f&gt;94&lt;/heat_index_f&gt;
		&lt;heat_index_c&gt;34&lt;/heat_index_c&gt;
		&lt;windchill_string&gt;NA&lt;/windchill_string&gt;
		&lt;windchill_f&gt;NA&lt;/windchill_f&gt;
		&lt;windchill_c&gt;NA&lt;/windchill_c&gt;
        &lt;feelslike_string&gt;94 F (34 C)&lt;/feelslike_string&gt;
        &lt;feelslike_f&gt;94&lt;/feelslike_f&gt;
        &lt;feelslike_c&gt;34&lt;/feelslike_c&gt;
		&lt;visibility_mi&gt;10.0&lt;/visibility_mi&gt;
		&lt;visibility_km&gt;16.1&lt;/visibility_km&gt;
		&lt;solarradiation&gt;&lt;/solarradiation&gt;
		&lt;UV&gt;4&lt;/UV&gt;
		&lt;precip_1hr_string&gt;0.00 in ( 0 mm)&lt;/precip_1hr_string&gt;
		&lt;precip_1hr_in&gt;0.00&lt;/precip_1hr_in&gt;
		&lt;precip_1hr_metric&gt; 0&lt;/precip_1hr_metric&gt;
		&lt;precip_today_string&gt;0.00 in (0 mm)&lt;/precip_today_string&gt;
		&lt;precip_today_in&gt;0.00&lt;/precip_today_in&gt;
		&lt;precip_today_metric&gt;0&lt;/precip_today_metric&gt;
		&lt;icon&gt;cloudy&lt;/icon&gt;
		&lt;icon_url&gt;http://icons.wxug.com/i/c/k/cloudy.gif&lt;/icon_url&gt;
		&lt;forecast_url&gt;http://www.wunderground.com/US/MA/Bolton.html&lt;/forecast_url&gt;
        &lt;history_url&gt;http://www.wunderground.com/weatherstation/WXDailyHistory.asp?ID=KMABOLTO8&lt;/history_url&gt;
		&lt;ob_url&gt;http://www.wunderground.com/cgi-bin/findweather/getForecast?query=42.403713,-71.607231&lt;/ob_url&gt;
	&lt;/current_observation&gt;
&lt;/response&gt;
</v>
      </c>
      <c r="F3" s="32"/>
      <c r="G3" s="32"/>
      <c r="H3" s="32"/>
      <c r="I3" s="32"/>
    </row>
    <row r="4" spans="2:12" ht="4.5" customHeight="1" x14ac:dyDescent="0.25">
      <c r="B4"/>
      <c r="C4"/>
      <c r="D4"/>
      <c r="E4" s="32"/>
      <c r="F4" s="32"/>
      <c r="G4" s="32"/>
      <c r="H4" s="32"/>
      <c r="I4" s="32"/>
    </row>
    <row r="5" spans="2:12" ht="10.5" customHeight="1" x14ac:dyDescent="0.25">
      <c r="B5"/>
      <c r="C5"/>
      <c r="D5"/>
      <c r="E5" s="32"/>
      <c r="F5" s="32"/>
      <c r="G5" s="32"/>
      <c r="H5" s="32"/>
      <c r="I5" s="32"/>
    </row>
    <row r="6" spans="2:12" ht="25.5" customHeight="1" thickBot="1" x14ac:dyDescent="0.3">
      <c r="B6" s="39" t="s">
        <v>55</v>
      </c>
      <c r="C6" s="39"/>
      <c r="D6"/>
      <c r="E6" s="32"/>
      <c r="F6" s="32"/>
      <c r="G6" s="32"/>
      <c r="H6" s="32"/>
      <c r="I6" s="32"/>
    </row>
    <row r="7" spans="2:12" ht="17.25" customHeight="1" thickTop="1" thickBot="1" x14ac:dyDescent="0.3">
      <c r="B7" s="21" t="s">
        <v>54</v>
      </c>
      <c r="C7" s="19">
        <f>_xlfn.FILTERXML($E$3,"//temp_f")</f>
        <v>84.7</v>
      </c>
      <c r="D7"/>
      <c r="E7" s="32"/>
      <c r="F7" s="32"/>
      <c r="G7" s="32"/>
      <c r="H7" s="32"/>
      <c r="I7" s="32"/>
    </row>
    <row r="8" spans="2:12" ht="17.25" customHeight="1" thickBot="1" x14ac:dyDescent="0.3">
      <c r="B8" s="20" t="s">
        <v>53</v>
      </c>
      <c r="C8" s="15">
        <f>_xlfn.FILTERXML($E$3,"//feelslike_f")</f>
        <v>94</v>
      </c>
      <c r="D8"/>
      <c r="E8" s="32"/>
      <c r="F8" s="32"/>
      <c r="G8" s="32"/>
      <c r="H8" s="32"/>
      <c r="I8" s="32"/>
    </row>
    <row r="9" spans="2:12" ht="17.25" customHeight="1" thickBot="1" x14ac:dyDescent="0.3">
      <c r="B9" s="20" t="s">
        <v>52</v>
      </c>
      <c r="C9" s="16">
        <f>_xlfn.FILTERXML($E$3,"//precip_today_metric")</f>
        <v>0</v>
      </c>
      <c r="D9"/>
      <c r="E9" s="32"/>
      <c r="F9" s="32"/>
      <c r="G9" s="32"/>
      <c r="H9" s="32"/>
      <c r="I9" s="32"/>
    </row>
    <row r="10" spans="2:12" ht="17.25" customHeight="1" thickBot="1" x14ac:dyDescent="0.3">
      <c r="B10" s="20" t="s">
        <v>51</v>
      </c>
      <c r="C10" s="15" t="str">
        <f>_xlfn.FILTERXML($E$3,"//weather")</f>
        <v>Overcast</v>
      </c>
      <c r="D10"/>
      <c r="E10" s="32"/>
      <c r="F10" s="32"/>
      <c r="G10" s="32"/>
      <c r="H10" s="32"/>
      <c r="I10" s="32"/>
    </row>
    <row r="11" spans="2:12" ht="17.25" customHeight="1" thickBot="1" x14ac:dyDescent="0.3">
      <c r="B11" s="20" t="s">
        <v>50</v>
      </c>
      <c r="C11" s="15">
        <f>_xlfn.FILTERXML($E$3,"//wind_mph")</f>
        <v>1.1000000000000001</v>
      </c>
      <c r="D11"/>
      <c r="E11" s="32"/>
      <c r="F11" s="32"/>
      <c r="G11" s="32"/>
      <c r="H11" s="32"/>
      <c r="I11" s="32"/>
    </row>
    <row r="12" spans="2:12" ht="17.25" customHeight="1" thickBot="1" x14ac:dyDescent="0.3">
      <c r="B12" s="21" t="s">
        <v>49</v>
      </c>
      <c r="C12" s="15" t="str">
        <f>_xlfn.FILTERXML($E$3,"//wind_dir")</f>
        <v>WNW</v>
      </c>
      <c r="D12"/>
      <c r="E12" s="32"/>
      <c r="F12" s="32"/>
      <c r="G12" s="32"/>
      <c r="H12" s="32"/>
      <c r="I12" s="32"/>
      <c r="L12" s="40"/>
    </row>
    <row r="13" spans="2:12" ht="17.25" customHeight="1" thickBot="1" x14ac:dyDescent="0.3">
      <c r="B13" s="20" t="s">
        <v>48</v>
      </c>
      <c r="C13" s="15">
        <f>_xlfn.FILTERXML($E$3,"//visibility_mi")</f>
        <v>10</v>
      </c>
      <c r="D13"/>
      <c r="E13" s="32"/>
      <c r="F13" s="32"/>
      <c r="G13" s="32"/>
      <c r="H13" s="32"/>
      <c r="I13" s="32"/>
    </row>
    <row r="14" spans="2:12" ht="15.75" thickBot="1" x14ac:dyDescent="0.3">
      <c r="B14" s="22" t="s">
        <v>47</v>
      </c>
      <c r="C14" s="15">
        <f>_xlfn.FILTERXML($E$3,"//pressure_mb")</f>
        <v>1016</v>
      </c>
      <c r="D14"/>
      <c r="E14" s="32"/>
      <c r="F14" s="32"/>
      <c r="G14" s="32"/>
      <c r="H14" s="32"/>
      <c r="I14" s="32"/>
    </row>
    <row r="15" spans="2:12" ht="9.75" customHeight="1" thickBot="1" x14ac:dyDescent="0.3">
      <c r="B15"/>
      <c r="C15"/>
      <c r="D15"/>
      <c r="E15" s="32"/>
      <c r="F15" s="32"/>
      <c r="G15" s="32"/>
      <c r="H15" s="32"/>
      <c r="I15" s="32"/>
    </row>
    <row r="16" spans="2:12" ht="15.75" thickBot="1" x14ac:dyDescent="0.3">
      <c r="B16" s="21" t="s">
        <v>46</v>
      </c>
      <c r="C16" s="15" t="str">
        <f>_xlfn.FILTERXML($E$3,"//full")</f>
        <v>Bolton, MA</v>
      </c>
      <c r="D16"/>
      <c r="E16" s="32"/>
      <c r="F16" s="32"/>
      <c r="G16" s="32"/>
      <c r="H16" s="32"/>
      <c r="I16" s="32"/>
    </row>
    <row r="17" spans="2:9" ht="15.75" thickBot="1" x14ac:dyDescent="0.3">
      <c r="B17" s="22" t="s">
        <v>45</v>
      </c>
      <c r="C17" s="15" t="str">
        <f>_xlfn.FILTERXML($E$3,"//station_id")</f>
        <v>KMABOLTO8</v>
      </c>
      <c r="D17"/>
      <c r="E17" s="32"/>
      <c r="F17" s="32"/>
      <c r="G17" s="32"/>
      <c r="H17" s="32"/>
      <c r="I17" s="32"/>
    </row>
    <row r="18" spans="2:9" ht="15.75" thickBot="1" x14ac:dyDescent="0.3">
      <c r="B18" s="20" t="s">
        <v>44</v>
      </c>
      <c r="C18" s="15">
        <f>_xlfn.FILTERXML($E$3,"//latitude")</f>
        <v>42.436397550000002</v>
      </c>
      <c r="D18"/>
      <c r="E18" s="32"/>
      <c r="F18" s="32"/>
      <c r="G18" s="32"/>
      <c r="H18" s="32"/>
      <c r="I18" s="32"/>
    </row>
    <row r="19" spans="2:9" ht="15.75" thickBot="1" x14ac:dyDescent="0.3">
      <c r="B19" s="23" t="s">
        <v>43</v>
      </c>
      <c r="C19" s="24">
        <f>_xlfn.FILTERXML($E$3,"//longitude")</f>
        <v>-71.60768127</v>
      </c>
      <c r="D19"/>
      <c r="E19" s="32"/>
      <c r="F19" s="32"/>
      <c r="G19" s="32"/>
      <c r="H19" s="32"/>
      <c r="I19" s="32"/>
    </row>
    <row r="20" spans="2:9" ht="26.25" customHeight="1" thickTop="1" x14ac:dyDescent="0.25">
      <c r="B20" s="33" t="str">
        <f>_xlfn.FILTERXML($E$3,"//observation_time")</f>
        <v>Last Updated on August 21, 3:37 PM EDT</v>
      </c>
      <c r="C20" s="33"/>
      <c r="D20"/>
      <c r="E20" s="32"/>
      <c r="F20" s="32"/>
      <c r="G20" s="32"/>
      <c r="H20" s="32"/>
      <c r="I20" s="32"/>
    </row>
    <row r="21" spans="2:9" x14ac:dyDescent="0.25">
      <c r="B21" s="13"/>
      <c r="D21"/>
      <c r="E21" s="32"/>
      <c r="F21" s="32"/>
      <c r="G21" s="32"/>
      <c r="H21" s="32"/>
      <c r="I21" s="32"/>
    </row>
    <row r="22" spans="2:9" x14ac:dyDescent="0.25">
      <c r="B22" s="13"/>
      <c r="C22"/>
      <c r="D22"/>
      <c r="E22" s="41"/>
      <c r="F22" s="41"/>
      <c r="G22" s="41"/>
      <c r="H22" s="41"/>
      <c r="I22" s="41"/>
    </row>
    <row r="23" spans="2:9" ht="15.75" thickBot="1" x14ac:dyDescent="0.3">
      <c r="B23" s="13"/>
      <c r="C23" s="14"/>
      <c r="D23"/>
      <c r="E23" s="41"/>
      <c r="F23" s="41"/>
      <c r="G23" s="41"/>
      <c r="H23" s="41"/>
      <c r="I23" s="41"/>
    </row>
    <row r="24" spans="2:9" x14ac:dyDescent="0.25">
      <c r="B24" s="13"/>
      <c r="C24"/>
      <c r="D24"/>
      <c r="E24" s="41"/>
      <c r="F24" s="41"/>
      <c r="G24" s="41"/>
      <c r="H24" s="41"/>
      <c r="I24" s="41"/>
    </row>
    <row r="25" spans="2:9" x14ac:dyDescent="0.25">
      <c r="B25" s="13"/>
      <c r="C25"/>
      <c r="D25"/>
      <c r="E25" s="41"/>
      <c r="F25" s="41"/>
      <c r="G25" s="41"/>
      <c r="H25" s="41"/>
      <c r="I25" s="41"/>
    </row>
    <row r="26" spans="2:9" x14ac:dyDescent="0.25">
      <c r="B26" s="13"/>
      <c r="C26"/>
      <c r="D26"/>
      <c r="E26" s="41"/>
      <c r="F26" s="41"/>
      <c r="G26" s="41"/>
      <c r="H26" s="41"/>
      <c r="I26" s="41"/>
    </row>
    <row r="27" spans="2:9" x14ac:dyDescent="0.25">
      <c r="B27"/>
      <c r="C27"/>
      <c r="D27"/>
      <c r="E27" s="41"/>
      <c r="F27" s="41"/>
      <c r="G27" s="41"/>
      <c r="H27" s="41"/>
      <c r="I27" s="41"/>
    </row>
    <row r="28" spans="2:9" ht="15" hidden="1" customHeight="1" x14ac:dyDescent="0.25">
      <c r="B28" s="12" t="s">
        <v>42</v>
      </c>
      <c r="C28" t="s">
        <v>41</v>
      </c>
      <c r="D28" t="s">
        <v>40</v>
      </c>
      <c r="E28" s="41"/>
      <c r="F28" s="41"/>
      <c r="G28" s="41"/>
      <c r="H28" s="41"/>
      <c r="I28" s="41"/>
    </row>
    <row r="29" spans="2:9" ht="15" hidden="1" customHeight="1" x14ac:dyDescent="0.25">
      <c r="B29" s="8" t="s">
        <v>39</v>
      </c>
      <c r="C29" s="8" t="s">
        <v>38</v>
      </c>
      <c r="D29" s="8" t="s">
        <v>37</v>
      </c>
      <c r="E29" s="41"/>
      <c r="F29" s="41"/>
      <c r="G29" s="41"/>
      <c r="H29" s="41"/>
      <c r="I29" s="41"/>
    </row>
    <row r="30" spans="2:9" ht="15" hidden="1" customHeight="1" x14ac:dyDescent="0.25">
      <c r="B30" s="8" t="s">
        <v>36</v>
      </c>
      <c r="C30" s="8" t="s">
        <v>35</v>
      </c>
      <c r="D30" s="8" t="s">
        <v>34</v>
      </c>
      <c r="E30" s="41"/>
      <c r="F30" s="41"/>
      <c r="G30" s="41"/>
      <c r="H30" s="41"/>
      <c r="I30" s="41"/>
    </row>
    <row r="31" spans="2:9" ht="15" hidden="1" customHeight="1" x14ac:dyDescent="0.25">
      <c r="B31" s="8" t="s">
        <v>33</v>
      </c>
      <c r="C31" s="8" t="s">
        <v>32</v>
      </c>
      <c r="D31" s="8" t="s">
        <v>31</v>
      </c>
      <c r="E31" s="41"/>
      <c r="F31" s="41"/>
      <c r="G31" s="41"/>
      <c r="H31" s="41"/>
      <c r="I31" s="41"/>
    </row>
    <row r="32" spans="2:9" ht="15" hidden="1" customHeight="1" x14ac:dyDescent="0.25">
      <c r="D32" s="8" t="s">
        <v>30</v>
      </c>
      <c r="E32" s="41"/>
      <c r="F32" s="41"/>
      <c r="G32" s="41"/>
      <c r="H32" s="41"/>
      <c r="I32" s="41"/>
    </row>
    <row r="33" spans="4:9" ht="15" hidden="1" customHeight="1" x14ac:dyDescent="0.25">
      <c r="D33" s="8" t="s">
        <v>29</v>
      </c>
      <c r="E33" s="41"/>
      <c r="F33" s="41"/>
      <c r="G33" s="41"/>
      <c r="H33" s="41"/>
      <c r="I33" s="41"/>
    </row>
    <row r="34" spans="4:9" ht="15" hidden="1" customHeight="1" x14ac:dyDescent="0.25">
      <c r="D34" s="8" t="s">
        <v>28</v>
      </c>
      <c r="E34" s="41"/>
      <c r="F34" s="41"/>
      <c r="G34" s="41"/>
      <c r="H34" s="41"/>
      <c r="I34" s="41"/>
    </row>
    <row r="35" spans="4:9" ht="15" hidden="1" customHeight="1" x14ac:dyDescent="0.25">
      <c r="D35" s="8" t="s">
        <v>27</v>
      </c>
      <c r="E35" s="41"/>
      <c r="F35" s="41"/>
      <c r="G35" s="41"/>
      <c r="H35" s="41"/>
      <c r="I35" s="41"/>
    </row>
    <row r="36" spans="4:9" s="8" customFormat="1" ht="15" hidden="1" customHeight="1" x14ac:dyDescent="0.25">
      <c r="D36" s="8" t="s">
        <v>26</v>
      </c>
      <c r="E36" s="41"/>
      <c r="F36" s="41"/>
      <c r="G36" s="41"/>
      <c r="H36" s="41"/>
      <c r="I36" s="41"/>
    </row>
    <row r="37" spans="4:9" s="8" customFormat="1" ht="15" hidden="1" customHeight="1" x14ac:dyDescent="0.25">
      <c r="D37" s="8" t="s">
        <v>25</v>
      </c>
      <c r="E37" s="41"/>
      <c r="F37" s="41"/>
      <c r="G37" s="41"/>
      <c r="H37" s="41"/>
      <c r="I37" s="41"/>
    </row>
    <row r="38" spans="4:9" s="8" customFormat="1" ht="15" hidden="1" customHeight="1" x14ac:dyDescent="0.25">
      <c r="D38" s="8" t="s">
        <v>24</v>
      </c>
      <c r="E38" s="41"/>
      <c r="F38" s="41"/>
      <c r="G38" s="41"/>
      <c r="H38" s="41"/>
      <c r="I38" s="41"/>
    </row>
    <row r="39" spans="4:9" s="8" customFormat="1" ht="15" hidden="1" customHeight="1" x14ac:dyDescent="0.25">
      <c r="D39" s="8" t="s">
        <v>23</v>
      </c>
      <c r="E39" s="41"/>
      <c r="F39" s="41"/>
      <c r="G39" s="41"/>
      <c r="H39" s="41"/>
      <c r="I39" s="41"/>
    </row>
    <row r="40" spans="4:9" s="8" customFormat="1" ht="15" hidden="1" customHeight="1" x14ac:dyDescent="0.25">
      <c r="D40" s="8" t="s">
        <v>22</v>
      </c>
      <c r="E40" s="41"/>
      <c r="F40" s="41"/>
      <c r="G40" s="41"/>
      <c r="H40" s="41"/>
      <c r="I40" s="41"/>
    </row>
    <row r="41" spans="4:9" s="8" customFormat="1" ht="15" hidden="1" customHeight="1" x14ac:dyDescent="0.25">
      <c r="D41" s="8" t="s">
        <v>21</v>
      </c>
      <c r="E41" s="41"/>
      <c r="F41" s="41"/>
      <c r="G41" s="41"/>
      <c r="H41" s="41"/>
      <c r="I41" s="41"/>
    </row>
    <row r="42" spans="4:9" s="8" customFormat="1" ht="15" hidden="1" customHeight="1" x14ac:dyDescent="0.25">
      <c r="D42" s="8" t="s">
        <v>20</v>
      </c>
      <c r="E42" s="41"/>
      <c r="F42" s="41"/>
      <c r="G42" s="41"/>
      <c r="H42" s="41"/>
      <c r="I42" s="41"/>
    </row>
    <row r="43" spans="4:9" s="8" customFormat="1" ht="15" hidden="1" customHeight="1" x14ac:dyDescent="0.25">
      <c r="D43" s="8" t="s">
        <v>19</v>
      </c>
      <c r="E43" s="41"/>
      <c r="F43" s="41"/>
      <c r="G43" s="41"/>
      <c r="H43" s="41"/>
      <c r="I43" s="41"/>
    </row>
    <row r="44" spans="4:9" s="8" customFormat="1" ht="15" hidden="1" customHeight="1" x14ac:dyDescent="0.25">
      <c r="D44" s="8" t="s">
        <v>18</v>
      </c>
      <c r="E44" s="41"/>
      <c r="F44" s="41"/>
      <c r="G44" s="41"/>
      <c r="H44" s="41"/>
      <c r="I44" s="41"/>
    </row>
    <row r="45" spans="4:9" s="8" customFormat="1" ht="15" hidden="1" customHeight="1" x14ac:dyDescent="0.25">
      <c r="D45" s="8" t="s">
        <v>17</v>
      </c>
      <c r="E45" s="41"/>
      <c r="F45" s="41"/>
      <c r="G45" s="41"/>
      <c r="H45" s="41"/>
      <c r="I45" s="41"/>
    </row>
    <row r="46" spans="4:9" s="8" customFormat="1" ht="15" hidden="1" customHeight="1" x14ac:dyDescent="0.25">
      <c r="D46" s="8" t="s">
        <v>16</v>
      </c>
      <c r="E46" s="41"/>
      <c r="F46" s="41"/>
      <c r="G46" s="41"/>
      <c r="H46" s="41"/>
      <c r="I46" s="41"/>
    </row>
    <row r="47" spans="4:9" s="8" customFormat="1" ht="15" hidden="1" customHeight="1" x14ac:dyDescent="0.25">
      <c r="D47" s="8" t="s">
        <v>15</v>
      </c>
      <c r="E47" s="41"/>
      <c r="F47" s="41"/>
      <c r="G47" s="41"/>
      <c r="H47" s="41"/>
      <c r="I47" s="41"/>
    </row>
    <row r="48" spans="4:9" s="8" customFormat="1" ht="15" hidden="1" customHeight="1" x14ac:dyDescent="0.25">
      <c r="D48" s="8" t="s">
        <v>14</v>
      </c>
      <c r="E48" s="41"/>
      <c r="F48" s="41"/>
      <c r="G48" s="41"/>
      <c r="H48" s="41"/>
      <c r="I48" s="41"/>
    </row>
    <row r="49" spans="4:9" s="8" customFormat="1" ht="15" hidden="1" customHeight="1" x14ac:dyDescent="0.25">
      <c r="D49" s="8" t="s">
        <v>13</v>
      </c>
      <c r="E49" s="41"/>
      <c r="F49" s="41"/>
      <c r="G49" s="41"/>
      <c r="H49" s="41"/>
      <c r="I49" s="41"/>
    </row>
    <row r="50" spans="4:9" s="8" customFormat="1" ht="15" hidden="1" customHeight="1" x14ac:dyDescent="0.25">
      <c r="D50" s="8" t="s">
        <v>12</v>
      </c>
      <c r="E50" s="41"/>
      <c r="F50" s="41"/>
      <c r="G50" s="41"/>
      <c r="H50" s="41"/>
      <c r="I50" s="41"/>
    </row>
    <row r="51" spans="4:9" s="8" customFormat="1" ht="15" hidden="1" customHeight="1" x14ac:dyDescent="0.25">
      <c r="D51" s="8" t="s">
        <v>11</v>
      </c>
      <c r="E51" s="41"/>
      <c r="F51" s="41"/>
      <c r="G51" s="41"/>
      <c r="H51" s="41"/>
      <c r="I51" s="41"/>
    </row>
    <row r="52" spans="4:9" s="8" customFormat="1" ht="15" hidden="1" customHeight="1" x14ac:dyDescent="0.25">
      <c r="D52" s="8" t="s">
        <v>10</v>
      </c>
      <c r="E52" s="41"/>
      <c r="F52" s="41"/>
      <c r="G52" s="41"/>
      <c r="H52" s="41"/>
      <c r="I52" s="41"/>
    </row>
    <row r="53" spans="4:9" x14ac:dyDescent="0.25">
      <c r="E53" s="41"/>
      <c r="F53" s="41"/>
      <c r="G53" s="41"/>
      <c r="H53" s="41"/>
      <c r="I53" s="41"/>
    </row>
    <row r="54" spans="4:9" x14ac:dyDescent="0.25">
      <c r="E54" s="41"/>
      <c r="F54" s="41"/>
      <c r="G54" s="41"/>
      <c r="H54" s="41"/>
      <c r="I54" s="41"/>
    </row>
    <row r="55" spans="4:9" x14ac:dyDescent="0.25">
      <c r="E55" s="41"/>
      <c r="F55" s="41"/>
      <c r="G55" s="41"/>
      <c r="H55" s="41"/>
      <c r="I55" s="41"/>
    </row>
    <row r="56" spans="4:9" x14ac:dyDescent="0.25">
      <c r="E56" s="41"/>
      <c r="F56" s="41"/>
      <c r="G56" s="41"/>
      <c r="H56" s="41"/>
      <c r="I56" s="41"/>
    </row>
    <row r="57" spans="4:9" x14ac:dyDescent="0.25">
      <c r="E57" s="41"/>
      <c r="F57" s="41"/>
      <c r="G57" s="41"/>
      <c r="H57" s="41"/>
      <c r="I57" s="41"/>
    </row>
    <row r="58" spans="4:9" x14ac:dyDescent="0.25">
      <c r="E58" s="41"/>
      <c r="F58" s="41"/>
      <c r="G58" s="41"/>
      <c r="H58" s="41"/>
      <c r="I58" s="41"/>
    </row>
    <row r="59" spans="4:9" x14ac:dyDescent="0.25">
      <c r="E59" s="41"/>
      <c r="F59" s="41"/>
      <c r="G59" s="41"/>
      <c r="H59" s="41"/>
      <c r="I59" s="41"/>
    </row>
    <row r="60" spans="4:9" x14ac:dyDescent="0.25">
      <c r="E60" s="41"/>
      <c r="F60" s="41"/>
      <c r="G60" s="41"/>
      <c r="H60" s="41"/>
      <c r="I60" s="41"/>
    </row>
    <row r="61" spans="4:9" x14ac:dyDescent="0.25">
      <c r="E61" s="41"/>
      <c r="F61" s="41"/>
      <c r="G61" s="41"/>
      <c r="H61" s="41"/>
      <c r="I61" s="41"/>
    </row>
    <row r="62" spans="4:9" x14ac:dyDescent="0.25">
      <c r="E62" s="41"/>
      <c r="F62" s="41"/>
      <c r="G62" s="41"/>
      <c r="H62" s="41"/>
      <c r="I62" s="41"/>
    </row>
    <row r="63" spans="4:9" x14ac:dyDescent="0.25">
      <c r="E63" s="41"/>
      <c r="F63" s="41"/>
      <c r="G63" s="41"/>
      <c r="H63" s="41"/>
      <c r="I63" s="41"/>
    </row>
    <row r="64" spans="4:9" x14ac:dyDescent="0.25">
      <c r="E64" s="41"/>
      <c r="F64" s="41"/>
      <c r="G64" s="41"/>
      <c r="H64" s="41"/>
      <c r="I64" s="41"/>
    </row>
    <row r="65" spans="5:9" x14ac:dyDescent="0.25">
      <c r="E65" s="41"/>
      <c r="F65" s="41"/>
      <c r="G65" s="41"/>
      <c r="H65" s="41"/>
      <c r="I65" s="41"/>
    </row>
    <row r="66" spans="5:9" x14ac:dyDescent="0.25">
      <c r="E66" s="41"/>
      <c r="F66" s="41"/>
      <c r="G66" s="41"/>
      <c r="H66" s="41"/>
      <c r="I66" s="41"/>
    </row>
    <row r="67" spans="5:9" x14ac:dyDescent="0.25">
      <c r="E67" s="41"/>
      <c r="F67" s="41"/>
      <c r="G67" s="41"/>
      <c r="H67" s="41"/>
      <c r="I67" s="41"/>
    </row>
    <row r="68" spans="5:9" x14ac:dyDescent="0.25">
      <c r="E68" s="41"/>
      <c r="F68" s="41"/>
      <c r="G68" s="41"/>
      <c r="H68" s="41"/>
      <c r="I68" s="41"/>
    </row>
    <row r="69" spans="5:9" x14ac:dyDescent="0.25">
      <c r="E69" s="41"/>
      <c r="F69" s="41"/>
      <c r="G69" s="41"/>
      <c r="H69" s="41"/>
      <c r="I69" s="41"/>
    </row>
    <row r="70" spans="5:9" x14ac:dyDescent="0.25">
      <c r="E70" s="41"/>
      <c r="F70" s="41"/>
      <c r="G70" s="41"/>
      <c r="H70" s="41"/>
      <c r="I70" s="41"/>
    </row>
    <row r="71" spans="5:9" x14ac:dyDescent="0.25">
      <c r="E71" s="41"/>
      <c r="F71" s="41"/>
      <c r="G71" s="41"/>
      <c r="H71" s="41"/>
      <c r="I71" s="41"/>
    </row>
    <row r="72" spans="5:9" x14ac:dyDescent="0.25">
      <c r="E72" s="41"/>
      <c r="F72" s="41"/>
      <c r="G72" s="41"/>
      <c r="H72" s="41"/>
      <c r="I72" s="41"/>
    </row>
    <row r="73" spans="5:9" x14ac:dyDescent="0.25">
      <c r="E73" s="41"/>
      <c r="F73" s="41"/>
      <c r="G73" s="41"/>
      <c r="H73" s="41"/>
      <c r="I73" s="41"/>
    </row>
    <row r="74" spans="5:9" x14ac:dyDescent="0.25">
      <c r="E74" s="41"/>
      <c r="F74" s="41"/>
      <c r="G74" s="41"/>
      <c r="H74" s="41"/>
      <c r="I74" s="41"/>
    </row>
    <row r="75" spans="5:9" x14ac:dyDescent="0.25">
      <c r="E75" s="41"/>
      <c r="F75" s="41"/>
      <c r="G75" s="41"/>
      <c r="H75" s="41"/>
      <c r="I75" s="41"/>
    </row>
    <row r="76" spans="5:9" x14ac:dyDescent="0.25">
      <c r="E76" s="41"/>
      <c r="F76" s="41"/>
      <c r="G76" s="41"/>
      <c r="H76" s="41"/>
      <c r="I76" s="41"/>
    </row>
    <row r="77" spans="5:9" x14ac:dyDescent="0.25">
      <c r="E77" s="41"/>
      <c r="F77" s="41"/>
      <c r="G77" s="41"/>
      <c r="H77" s="41"/>
      <c r="I77" s="41"/>
    </row>
    <row r="78" spans="5:9" x14ac:dyDescent="0.25">
      <c r="E78" s="41"/>
      <c r="F78" s="41"/>
      <c r="G78" s="41"/>
      <c r="H78" s="41"/>
      <c r="I78" s="41"/>
    </row>
    <row r="79" spans="5:9" x14ac:dyDescent="0.25">
      <c r="E79" s="41"/>
      <c r="F79" s="41"/>
      <c r="G79" s="41"/>
      <c r="H79" s="41"/>
      <c r="I79" s="41"/>
    </row>
    <row r="80" spans="5:9" x14ac:dyDescent="0.25">
      <c r="E80" s="41"/>
      <c r="F80" s="41"/>
      <c r="G80" s="41"/>
      <c r="H80" s="41"/>
      <c r="I80" s="41"/>
    </row>
    <row r="81" spans="5:9" x14ac:dyDescent="0.25">
      <c r="E81" s="41"/>
      <c r="F81" s="41"/>
      <c r="G81" s="41"/>
      <c r="H81" s="41"/>
      <c r="I81" s="41"/>
    </row>
    <row r="82" spans="5:9" x14ac:dyDescent="0.25">
      <c r="E82" s="41"/>
      <c r="F82" s="41"/>
      <c r="G82" s="41"/>
      <c r="H82" s="41"/>
      <c r="I82" s="41"/>
    </row>
    <row r="83" spans="5:9" x14ac:dyDescent="0.25">
      <c r="E83" s="41"/>
      <c r="F83" s="41"/>
      <c r="G83" s="41"/>
      <c r="H83" s="41"/>
      <c r="I83" s="41"/>
    </row>
    <row r="84" spans="5:9" x14ac:dyDescent="0.25">
      <c r="E84" s="41"/>
      <c r="F84" s="41"/>
      <c r="G84" s="41"/>
      <c r="H84" s="41"/>
      <c r="I84" s="41"/>
    </row>
    <row r="85" spans="5:9" x14ac:dyDescent="0.25">
      <c r="E85" s="41"/>
      <c r="F85" s="41"/>
      <c r="G85" s="41"/>
      <c r="H85" s="41"/>
      <c r="I85" s="41"/>
    </row>
    <row r="86" spans="5:9" x14ac:dyDescent="0.25">
      <c r="E86" s="41"/>
      <c r="F86" s="41"/>
      <c r="G86" s="41"/>
      <c r="H86" s="41"/>
      <c r="I86" s="41"/>
    </row>
    <row r="87" spans="5:9" x14ac:dyDescent="0.25">
      <c r="E87" s="41"/>
      <c r="F87" s="41"/>
      <c r="G87" s="41"/>
      <c r="H87" s="41"/>
      <c r="I87" s="41"/>
    </row>
    <row r="88" spans="5:9" x14ac:dyDescent="0.25">
      <c r="E88" s="41"/>
      <c r="F88" s="41"/>
      <c r="G88" s="41"/>
      <c r="H88" s="41"/>
      <c r="I88" s="41"/>
    </row>
    <row r="89" spans="5:9" x14ac:dyDescent="0.25">
      <c r="E89" s="41"/>
      <c r="F89" s="41"/>
      <c r="G89" s="41"/>
      <c r="H89" s="41"/>
      <c r="I89" s="41"/>
    </row>
    <row r="90" spans="5:9" x14ac:dyDescent="0.25">
      <c r="E90" s="41"/>
      <c r="F90" s="41"/>
      <c r="G90" s="41"/>
      <c r="H90" s="41"/>
      <c r="I90" s="41"/>
    </row>
    <row r="91" spans="5:9" x14ac:dyDescent="0.25">
      <c r="E91" s="41"/>
      <c r="F91" s="41"/>
      <c r="G91" s="41"/>
      <c r="H91" s="41"/>
      <c r="I91" s="41"/>
    </row>
    <row r="92" spans="5:9" x14ac:dyDescent="0.25">
      <c r="E92" s="41"/>
      <c r="F92" s="41"/>
      <c r="G92" s="41"/>
      <c r="H92" s="41"/>
      <c r="I92" s="41"/>
    </row>
    <row r="93" spans="5:9" x14ac:dyDescent="0.25">
      <c r="E93" s="41"/>
      <c r="F93" s="41"/>
      <c r="G93" s="41"/>
      <c r="H93" s="41"/>
      <c r="I93" s="41"/>
    </row>
    <row r="94" spans="5:9" x14ac:dyDescent="0.25">
      <c r="E94" s="41"/>
      <c r="F94" s="41"/>
      <c r="G94" s="41"/>
      <c r="H94" s="41"/>
      <c r="I94" s="41"/>
    </row>
    <row r="95" spans="5:9" x14ac:dyDescent="0.25">
      <c r="E95" s="41"/>
      <c r="F95" s="41"/>
      <c r="G95" s="41"/>
      <c r="H95" s="41"/>
      <c r="I95" s="41"/>
    </row>
    <row r="96" spans="5:9" x14ac:dyDescent="0.25">
      <c r="E96" s="41"/>
      <c r="F96" s="41"/>
      <c r="G96" s="41"/>
      <c r="H96" s="41"/>
      <c r="I96" s="41"/>
    </row>
    <row r="97" spans="5:9" x14ac:dyDescent="0.25">
      <c r="E97" s="41"/>
      <c r="F97" s="41"/>
      <c r="G97" s="41"/>
      <c r="H97" s="41"/>
      <c r="I97" s="41"/>
    </row>
    <row r="98" spans="5:9" x14ac:dyDescent="0.25">
      <c r="E98" s="41"/>
      <c r="F98" s="41"/>
      <c r="G98" s="41"/>
      <c r="H98" s="41"/>
      <c r="I98" s="41"/>
    </row>
    <row r="99" spans="5:9" x14ac:dyDescent="0.25">
      <c r="E99" s="41"/>
      <c r="F99" s="41"/>
      <c r="G99" s="41"/>
      <c r="H99" s="41"/>
      <c r="I99" s="41"/>
    </row>
    <row r="100" spans="5:9" x14ac:dyDescent="0.25">
      <c r="E100" s="41"/>
      <c r="F100" s="41"/>
      <c r="G100" s="41"/>
      <c r="H100" s="41"/>
      <c r="I100" s="41"/>
    </row>
    <row r="101" spans="5:9" x14ac:dyDescent="0.25">
      <c r="E101" s="41"/>
      <c r="F101" s="41"/>
      <c r="G101" s="41"/>
      <c r="H101" s="41"/>
      <c r="I101" s="41"/>
    </row>
    <row r="102" spans="5:9" x14ac:dyDescent="0.25">
      <c r="E102" s="41"/>
      <c r="F102" s="41"/>
      <c r="G102" s="41"/>
      <c r="H102" s="41"/>
      <c r="I102" s="41"/>
    </row>
    <row r="103" spans="5:9" x14ac:dyDescent="0.25">
      <c r="E103" s="41"/>
      <c r="F103" s="41"/>
      <c r="G103" s="41"/>
      <c r="H103" s="41"/>
      <c r="I103" s="41"/>
    </row>
    <row r="104" spans="5:9" x14ac:dyDescent="0.25">
      <c r="E104" s="41"/>
      <c r="F104" s="41"/>
      <c r="G104" s="41"/>
      <c r="H104" s="41"/>
      <c r="I104" s="41"/>
    </row>
    <row r="105" spans="5:9" x14ac:dyDescent="0.25">
      <c r="E105" s="41"/>
      <c r="F105" s="41"/>
      <c r="G105" s="41"/>
      <c r="H105" s="41"/>
      <c r="I105" s="41"/>
    </row>
  </sheetData>
  <mergeCells count="3">
    <mergeCell ref="B6:C6"/>
    <mergeCell ref="B20:C20"/>
    <mergeCell ref="E3:I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C7" sqref="C7"/>
    </sheetView>
  </sheetViews>
  <sheetFormatPr defaultRowHeight="15" x14ac:dyDescent="0.25"/>
  <cols>
    <col min="1" max="1" width="9.5703125" hidden="1" customWidth="1"/>
  </cols>
  <sheetData>
    <row r="1" spans="1:1" ht="15.75" thickTop="1" x14ac:dyDescent="0.25">
      <c r="A1" s="35" t="s">
        <v>57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9A35104FAE2A48B18B518F397B7CA4" ma:contentTypeVersion="11" ma:contentTypeDescription="Create a new document." ma:contentTypeScope="" ma:versionID="818dfa9a4b3d3bceb1a965a71e647ec2">
  <xsd:schema xmlns:xsd="http://www.w3.org/2001/XMLSchema" xmlns:xs="http://www.w3.org/2001/XMLSchema" xmlns:p="http://schemas.microsoft.com/office/2006/metadata/properties" xmlns:ns2="0931f5f7-8e4d-4a45-a9a6-891693687166" xmlns:ns3="ea0113d3-9d6b-407b-8175-bd70f3cf5591" targetNamespace="http://schemas.microsoft.com/office/2006/metadata/properties" ma:root="true" ma:fieldsID="449ed37a8757c5d6b7757d0e4c8f3a2b" ns2:_="" ns3:_="">
    <xsd:import namespace="0931f5f7-8e4d-4a45-a9a6-891693687166"/>
    <xsd:import namespace="ea0113d3-9d6b-407b-8175-bd70f3cf55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1f5f7-8e4d-4a45-a9a6-891693687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113d3-9d6b-407b-8175-bd70f3cf559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C98B79-2B0D-4184-8707-BC8CD9DCFCF2}"/>
</file>

<file path=customXml/itemProps2.xml><?xml version="1.0" encoding="utf-8"?>
<ds:datastoreItem xmlns:ds="http://schemas.openxmlformats.org/officeDocument/2006/customXml" ds:itemID="{FDCE57A4-3AF8-42F6-ABB2-DC7329822BAA}"/>
</file>

<file path=customXml/itemProps3.xml><?xml version="1.0" encoding="utf-8"?>
<ds:datastoreItem xmlns:ds="http://schemas.openxmlformats.org/officeDocument/2006/customXml" ds:itemID="{C02E4483-F2C5-4C7C-A3B1-0BF7788EBB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Pick a Door</vt:lpstr>
      <vt:lpstr>Weather API</vt:lpstr>
      <vt:lpstr>API key</vt:lpstr>
      <vt:lpstr>Door1</vt:lpstr>
      <vt:lpstr>Door2</vt:lpstr>
      <vt:lpstr>Door3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CDutton</cp:lastModifiedBy>
  <dcterms:created xsi:type="dcterms:W3CDTF">2015-08-05T03:18:06Z</dcterms:created>
  <dcterms:modified xsi:type="dcterms:W3CDTF">2015-08-21T20:48:40Z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0x010100319A35104FAE2A48B18B518F397B7CA4</vt:lpwstr>
  </property>
</Properties>
</file>