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toeckle/Dropbox/2015 nynj water/1 fishing in NJ trawl/1 NJT-eDNA 2019-2020/1 1 1 ICES J Mar Sci/ICES J revision/1 ICES J REV submission folder/"/>
    </mc:Choice>
  </mc:AlternateContent>
  <xr:revisionPtr revIDLastSave="0" documentId="13_ncr:1_{36EB44C6-FEFD-2A42-95CF-7D5A1CC65CEC}" xr6:coauthVersionLast="45" xr6:coauthVersionMax="45" xr10:uidLastSave="{00000000-0000-0000-0000-000000000000}"/>
  <bookViews>
    <workbookView xWindow="0" yWindow="460" windowWidth="28800" windowHeight="15940" firstSheet="5" activeTab="9" xr2:uid="{B120FCBC-647B-9A4A-933E-B89E717FA94B}"/>
  </bookViews>
  <sheets>
    <sheet name="LIST OF TABLES" sheetId="22" r:id="rId1"/>
    <sheet name="Table 1 TOWS" sheetId="8" r:id="rId2"/>
    <sheet name="Table 2 WATER SAMPLES" sheetId="23" r:id="rId3"/>
    <sheet name="Table 3 eDNA ASV REF SEQS" sheetId="24" r:id="rId4"/>
    <sheet name="Table 4 WTS,INDIVS,TOWS BY MTH " sheetId="19" r:id="rId5"/>
    <sheet name="Table 5 CORRECTED WTS BY MTH" sheetId="9" r:id="rId6"/>
    <sheet name="Table 6A WTS,INDIVS,TOWS2019jan" sheetId="20" r:id="rId7"/>
    <sheet name="Table 6B WTS,INDIVS,TOWS2019jun" sheetId="11" r:id="rId8"/>
    <sheet name="Table 6C WTS,INDIVS,TOWS2019aug" sheetId="12" r:id="rId9"/>
    <sheet name="Table 6D WTS,INDIVS,TOWS2019nov" sheetId="13" r:id="rId10"/>
  </sheets>
  <definedNames>
    <definedName name="_20194Tows" localSheetId="2">#REF!</definedName>
    <definedName name="_20194Tows" localSheetId="3">#REF!</definedName>
    <definedName name="_20194Tows">#REF!</definedName>
    <definedName name="NJOTTows20161_20193" localSheetId="2">#REF!</definedName>
    <definedName name="NJOTTows20161_20193">#REF!</definedName>
    <definedName name="_xlnm.Print_Area" localSheetId="0">'LIST OF TABLES'!$A$1:$A$14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3" l="1"/>
  <c r="L3" i="23"/>
  <c r="N3" i="23"/>
  <c r="G4" i="23"/>
  <c r="L4" i="23"/>
  <c r="N4" i="23"/>
  <c r="G5" i="23"/>
  <c r="L5" i="23"/>
  <c r="N5" i="23"/>
  <c r="G6" i="23"/>
  <c r="L6" i="23"/>
  <c r="N6" i="23"/>
  <c r="G7" i="23"/>
  <c r="L7" i="23"/>
  <c r="N7" i="23"/>
  <c r="G8" i="23"/>
  <c r="L8" i="23"/>
  <c r="N8" i="23"/>
  <c r="G9" i="23"/>
  <c r="L9" i="23"/>
  <c r="N9" i="23"/>
  <c r="G10" i="23"/>
  <c r="L10" i="23"/>
  <c r="N10" i="23"/>
  <c r="G11" i="23"/>
  <c r="L11" i="23"/>
  <c r="N11" i="23"/>
  <c r="G12" i="23"/>
  <c r="L12" i="23"/>
  <c r="N12" i="23"/>
  <c r="G13" i="23"/>
  <c r="L13" i="23"/>
  <c r="N13" i="23"/>
  <c r="G14" i="23"/>
  <c r="L14" i="23"/>
  <c r="N14" i="23"/>
  <c r="G15" i="23"/>
  <c r="L15" i="23"/>
  <c r="N15" i="23"/>
  <c r="G16" i="23"/>
  <c r="L16" i="23"/>
  <c r="N16" i="23"/>
  <c r="G17" i="23"/>
  <c r="L17" i="23"/>
  <c r="N17" i="23"/>
  <c r="G18" i="23"/>
  <c r="L18" i="23"/>
  <c r="N18" i="23"/>
  <c r="G19" i="23"/>
  <c r="L19" i="23"/>
  <c r="N19" i="23"/>
  <c r="G20" i="23"/>
  <c r="L20" i="23"/>
  <c r="N20" i="23"/>
  <c r="G21" i="23"/>
  <c r="L21" i="23"/>
  <c r="N21" i="23"/>
  <c r="G22" i="23"/>
  <c r="L22" i="23"/>
  <c r="N22" i="23"/>
  <c r="G23" i="23"/>
  <c r="L23" i="23"/>
  <c r="N23" i="23"/>
  <c r="G24" i="23"/>
  <c r="L24" i="23"/>
  <c r="N24" i="23"/>
  <c r="G25" i="23"/>
  <c r="L25" i="23"/>
  <c r="N25" i="23"/>
  <c r="G26" i="23"/>
  <c r="L26" i="23"/>
  <c r="N26" i="23"/>
  <c r="G27" i="23"/>
  <c r="L27" i="23"/>
  <c r="N27" i="23"/>
  <c r="G28" i="23"/>
  <c r="L28" i="23"/>
  <c r="N28" i="23"/>
  <c r="G29" i="23"/>
  <c r="L29" i="23"/>
  <c r="N29" i="23"/>
  <c r="G30" i="23"/>
  <c r="L30" i="23"/>
  <c r="N30" i="23"/>
  <c r="G31" i="23"/>
  <c r="L31" i="23"/>
  <c r="N31" i="23"/>
  <c r="G32" i="23"/>
  <c r="L32" i="23"/>
  <c r="N32" i="23"/>
  <c r="G33" i="23"/>
  <c r="L33" i="23"/>
  <c r="N33" i="23"/>
  <c r="G34" i="23"/>
  <c r="L34" i="23"/>
  <c r="N34" i="23"/>
  <c r="G35" i="23"/>
  <c r="L35" i="23"/>
  <c r="N35" i="23"/>
  <c r="G36" i="23"/>
  <c r="L36" i="23"/>
  <c r="N36" i="23"/>
  <c r="G37" i="23"/>
  <c r="L37" i="23"/>
  <c r="N37" i="23"/>
  <c r="L38" i="23"/>
  <c r="N38" i="23"/>
  <c r="G39" i="23"/>
  <c r="L39" i="23"/>
  <c r="N39" i="23"/>
  <c r="G40" i="23"/>
  <c r="L40" i="23"/>
  <c r="N40" i="23"/>
  <c r="G41" i="23"/>
  <c r="L41" i="23"/>
  <c r="N41" i="23"/>
  <c r="G42" i="23"/>
  <c r="L42" i="23"/>
  <c r="N42" i="23"/>
  <c r="G43" i="23"/>
  <c r="L43" i="23"/>
  <c r="N43" i="23"/>
  <c r="G44" i="23"/>
  <c r="L44" i="23"/>
  <c r="N44" i="23"/>
  <c r="G45" i="23"/>
  <c r="L45" i="23"/>
  <c r="N45" i="23"/>
  <c r="G46" i="23"/>
  <c r="L46" i="23"/>
  <c r="N46" i="23"/>
  <c r="G47" i="23"/>
  <c r="L47" i="23"/>
  <c r="N47" i="23"/>
  <c r="G48" i="23"/>
  <c r="L48" i="23"/>
  <c r="N48" i="23"/>
  <c r="G49" i="23"/>
  <c r="L49" i="23"/>
  <c r="N49" i="23"/>
  <c r="G50" i="23"/>
  <c r="L50" i="23"/>
  <c r="N50" i="23"/>
  <c r="G51" i="23"/>
  <c r="L51" i="23"/>
  <c r="N51" i="23"/>
  <c r="G52" i="23"/>
  <c r="L52" i="23"/>
  <c r="N52" i="23"/>
  <c r="G53" i="23"/>
  <c r="L53" i="23"/>
  <c r="N53" i="23"/>
  <c r="G54" i="23"/>
  <c r="L54" i="23"/>
  <c r="N54" i="23"/>
  <c r="G55" i="23"/>
  <c r="L55" i="23"/>
  <c r="N55" i="23"/>
  <c r="G56" i="23"/>
  <c r="L56" i="23"/>
  <c r="N56" i="23"/>
  <c r="G57" i="23"/>
  <c r="L57" i="23"/>
  <c r="N57" i="23"/>
  <c r="G58" i="23"/>
  <c r="L58" i="23"/>
  <c r="N58" i="23"/>
  <c r="G59" i="23"/>
  <c r="L59" i="23"/>
  <c r="N59" i="23"/>
  <c r="G60" i="23"/>
  <c r="L60" i="23"/>
  <c r="N60" i="23"/>
  <c r="G61" i="23"/>
  <c r="L61" i="23"/>
  <c r="N61" i="23"/>
  <c r="G62" i="23"/>
  <c r="L62" i="23"/>
  <c r="N62" i="23"/>
  <c r="G63" i="23"/>
  <c r="L63" i="23"/>
  <c r="N63" i="23"/>
  <c r="G64" i="23"/>
  <c r="L64" i="23"/>
  <c r="N64" i="23"/>
  <c r="G65" i="23"/>
  <c r="L65" i="23"/>
  <c r="N65" i="23"/>
  <c r="G66" i="23"/>
  <c r="L66" i="23"/>
  <c r="N66" i="23"/>
  <c r="G67" i="23"/>
  <c r="L67" i="23"/>
  <c r="N67" i="23"/>
  <c r="G68" i="23"/>
  <c r="L68" i="23"/>
  <c r="N68" i="23"/>
  <c r="G69" i="23"/>
  <c r="L69" i="23"/>
  <c r="N69" i="23"/>
  <c r="G70" i="23"/>
  <c r="L70" i="23"/>
  <c r="N70" i="23"/>
  <c r="G71" i="23"/>
  <c r="L71" i="23"/>
  <c r="N71" i="23"/>
  <c r="G72" i="23"/>
  <c r="L72" i="23"/>
  <c r="N72" i="23"/>
  <c r="G73" i="23"/>
  <c r="L73" i="23"/>
  <c r="N73" i="23"/>
  <c r="G74" i="23"/>
  <c r="L74" i="23"/>
  <c r="N74" i="23"/>
  <c r="G75" i="23"/>
  <c r="L75" i="23"/>
  <c r="N75" i="23"/>
  <c r="G76" i="23"/>
  <c r="L76" i="23"/>
  <c r="N76" i="23"/>
  <c r="G77" i="23"/>
  <c r="L77" i="23"/>
  <c r="N77" i="23"/>
  <c r="G78" i="23"/>
  <c r="L78" i="23"/>
  <c r="N78" i="23"/>
  <c r="G79" i="23"/>
  <c r="L79" i="23"/>
  <c r="N79" i="23"/>
  <c r="G80" i="23"/>
  <c r="L80" i="23"/>
  <c r="N80" i="23"/>
  <c r="G81" i="23"/>
  <c r="L81" i="23"/>
  <c r="N81" i="23"/>
  <c r="G82" i="23"/>
  <c r="L82" i="23"/>
  <c r="N82" i="23"/>
  <c r="G83" i="23"/>
  <c r="L83" i="23"/>
  <c r="N83" i="23"/>
  <c r="G84" i="23"/>
  <c r="L84" i="23"/>
  <c r="N84" i="23"/>
  <c r="G85" i="23"/>
  <c r="L85" i="23"/>
  <c r="N85" i="23"/>
  <c r="G86" i="23"/>
  <c r="L86" i="23"/>
  <c r="N86" i="23"/>
  <c r="G87" i="23"/>
  <c r="L87" i="23"/>
  <c r="N87" i="23"/>
  <c r="G88" i="23"/>
  <c r="L88" i="23"/>
  <c r="N88" i="23"/>
  <c r="G89" i="23"/>
  <c r="L89" i="23"/>
  <c r="N89" i="23"/>
  <c r="G90" i="23"/>
  <c r="L90" i="23"/>
  <c r="N90" i="23"/>
  <c r="G91" i="23"/>
  <c r="L91" i="23"/>
  <c r="N91" i="23"/>
  <c r="G92" i="23"/>
  <c r="L92" i="23"/>
  <c r="N92" i="23"/>
  <c r="G93" i="23"/>
  <c r="L93" i="23"/>
  <c r="N93" i="23"/>
  <c r="G94" i="23"/>
  <c r="L94" i="23"/>
  <c r="N94" i="23"/>
  <c r="E10" i="20" l="1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9" i="20"/>
  <c r="O1" i="19"/>
  <c r="N1" i="19"/>
  <c r="M1" i="19"/>
  <c r="L1" i="19"/>
  <c r="H1" i="19"/>
  <c r="I1" i="19"/>
  <c r="J1" i="19"/>
  <c r="G1" i="19"/>
  <c r="J7" i="19" l="1"/>
  <c r="I7" i="19"/>
  <c r="H7" i="19"/>
  <c r="G7" i="19"/>
  <c r="F7" i="20" l="1"/>
  <c r="G7" i="20"/>
  <c r="P7" i="20"/>
  <c r="Q7" i="20"/>
  <c r="Z7" i="20"/>
  <c r="AA7" i="20"/>
  <c r="H7" i="20"/>
  <c r="I7" i="20"/>
  <c r="R7" i="20"/>
  <c r="S7" i="20"/>
  <c r="AB7" i="20"/>
  <c r="AC7" i="20"/>
  <c r="J7" i="20"/>
  <c r="K7" i="20"/>
  <c r="T7" i="20"/>
  <c r="U7" i="20"/>
  <c r="AD7" i="20"/>
  <c r="AE7" i="20"/>
  <c r="L7" i="20"/>
  <c r="M7" i="20"/>
  <c r="V7" i="20"/>
  <c r="W7" i="20"/>
  <c r="AF7" i="20"/>
  <c r="AG7" i="20"/>
  <c r="N7" i="20"/>
  <c r="O7" i="20"/>
  <c r="X7" i="20"/>
  <c r="Y7" i="20"/>
  <c r="AH7" i="20"/>
  <c r="AI7" i="20"/>
  <c r="AJ7" i="20"/>
  <c r="AK7" i="20"/>
  <c r="AT7" i="20"/>
  <c r="AU7" i="20"/>
  <c r="BD7" i="20"/>
  <c r="BE7" i="20"/>
  <c r="AL7" i="20"/>
  <c r="AM7" i="20"/>
  <c r="AV7" i="20"/>
  <c r="AW7" i="20"/>
  <c r="BF7" i="20"/>
  <c r="BG7" i="20"/>
  <c r="AN7" i="20"/>
  <c r="AO7" i="20"/>
  <c r="AX7" i="20"/>
  <c r="AY7" i="20"/>
  <c r="BH7" i="20"/>
  <c r="BI7" i="20"/>
  <c r="AP7" i="20"/>
  <c r="AQ7" i="20"/>
  <c r="AZ7" i="20"/>
  <c r="BA7" i="20"/>
  <c r="BJ7" i="20"/>
  <c r="BK7" i="20"/>
  <c r="AR7" i="20"/>
  <c r="AS7" i="20"/>
  <c r="BB7" i="20"/>
  <c r="BC7" i="20"/>
  <c r="BL7" i="20"/>
  <c r="BM7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E8" i="19" l="1"/>
  <c r="D8" i="19"/>
  <c r="C8" i="19"/>
  <c r="B8" i="19"/>
  <c r="E7" i="19"/>
  <c r="D7" i="19"/>
  <c r="C7" i="19"/>
  <c r="B7" i="19"/>
  <c r="C39" i="13" l="1"/>
  <c r="D39" i="13"/>
  <c r="E39" i="13"/>
  <c r="K50" i="9"/>
  <c r="J50" i="9" l="1"/>
  <c r="I50" i="9"/>
  <c r="H50" i="9"/>
  <c r="D25" i="11" l="1"/>
  <c r="D40" i="11"/>
  <c r="D52" i="11"/>
  <c r="D37" i="11"/>
  <c r="D53" i="11"/>
  <c r="D45" i="11"/>
  <c r="D47" i="11"/>
  <c r="D18" i="11"/>
  <c r="D46" i="11"/>
  <c r="D55" i="11"/>
  <c r="D12" i="11"/>
  <c r="D60" i="11"/>
  <c r="D58" i="11"/>
  <c r="D21" i="11"/>
  <c r="D38" i="11"/>
  <c r="D57" i="11"/>
  <c r="D62" i="11"/>
  <c r="D59" i="11"/>
  <c r="D65" i="11"/>
  <c r="D64" i="11"/>
  <c r="D33" i="11"/>
  <c r="D23" i="11"/>
  <c r="D26" i="11"/>
  <c r="D50" i="11"/>
  <c r="D63" i="11"/>
  <c r="D66" i="11"/>
  <c r="D32" i="11"/>
  <c r="D43" i="11"/>
  <c r="D56" i="11"/>
  <c r="D17" i="11"/>
  <c r="D49" i="11"/>
  <c r="D36" i="11"/>
  <c r="D20" i="11"/>
  <c r="D61" i="11"/>
  <c r="D24" i="11"/>
  <c r="D51" i="11"/>
  <c r="D15" i="11"/>
  <c r="D29" i="11"/>
  <c r="D54" i="11"/>
  <c r="D10" i="11"/>
  <c r="D41" i="11"/>
  <c r="D19" i="11"/>
  <c r="D39" i="11"/>
  <c r="D13" i="11"/>
  <c r="D44" i="11"/>
  <c r="D35" i="11"/>
  <c r="D11" i="11"/>
  <c r="D22" i="11"/>
  <c r="D42" i="11"/>
  <c r="D27" i="11"/>
  <c r="D14" i="11"/>
  <c r="D34" i="11"/>
  <c r="D30" i="11"/>
  <c r="D48" i="11"/>
  <c r="D31" i="11"/>
  <c r="D9" i="11"/>
  <c r="D16" i="11"/>
  <c r="D28" i="11"/>
  <c r="D46" i="12"/>
  <c r="D26" i="12"/>
  <c r="D41" i="12"/>
  <c r="D63" i="12"/>
  <c r="D68" i="12"/>
  <c r="D54" i="12"/>
  <c r="D61" i="12"/>
  <c r="D69" i="12"/>
  <c r="D59" i="12"/>
  <c r="D51" i="12"/>
  <c r="D72" i="12"/>
  <c r="D65" i="12"/>
  <c r="D73" i="12"/>
  <c r="D21" i="12"/>
  <c r="D60" i="12"/>
  <c r="D43" i="12"/>
  <c r="D10" i="12"/>
  <c r="D55" i="12"/>
  <c r="D64" i="12"/>
  <c r="D23" i="12"/>
  <c r="D15" i="12"/>
  <c r="D18" i="12"/>
  <c r="D70" i="12"/>
  <c r="D53" i="12"/>
  <c r="D45" i="12"/>
  <c r="D11" i="12"/>
  <c r="D71" i="12"/>
  <c r="D31" i="12"/>
  <c r="D58" i="12"/>
  <c r="D33" i="12"/>
  <c r="D27" i="12"/>
  <c r="D75" i="12"/>
  <c r="D13" i="12"/>
  <c r="D25" i="12"/>
  <c r="D12" i="12"/>
  <c r="D36" i="12"/>
  <c r="D35" i="12"/>
  <c r="D62" i="12"/>
  <c r="D17" i="12"/>
  <c r="D66" i="12"/>
  <c r="D74" i="12"/>
  <c r="D14" i="12"/>
  <c r="D16" i="12"/>
  <c r="D52" i="12"/>
  <c r="D56" i="12"/>
  <c r="D28" i="12"/>
  <c r="D49" i="12"/>
  <c r="D32" i="12"/>
  <c r="D50" i="12"/>
  <c r="D30" i="12"/>
  <c r="D47" i="12"/>
  <c r="D39" i="12"/>
  <c r="D44" i="12"/>
  <c r="D38" i="12"/>
  <c r="D67" i="12"/>
  <c r="D22" i="12"/>
  <c r="D37" i="12"/>
  <c r="D20" i="12"/>
  <c r="D57" i="12"/>
  <c r="D48" i="12"/>
  <c r="D40" i="12"/>
  <c r="D34" i="12"/>
  <c r="D24" i="12"/>
  <c r="D19" i="12"/>
  <c r="D9" i="12"/>
  <c r="D42" i="12"/>
  <c r="D29" i="12"/>
  <c r="D10" i="13" l="1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9" i="13"/>
  <c r="F7" i="13"/>
  <c r="E44" i="13" l="1"/>
  <c r="E83" i="13"/>
  <c r="E32" i="13"/>
  <c r="E71" i="13"/>
  <c r="E80" i="13"/>
  <c r="E31" i="13"/>
  <c r="E21" i="13"/>
  <c r="E62" i="13"/>
  <c r="E77" i="13"/>
  <c r="E64" i="13"/>
  <c r="E47" i="13"/>
  <c r="E18" i="13"/>
  <c r="E73" i="13"/>
  <c r="E59" i="13"/>
  <c r="E81" i="13"/>
  <c r="E61" i="13"/>
  <c r="E49" i="13"/>
  <c r="E76" i="13"/>
  <c r="E82" i="13"/>
  <c r="E79" i="13"/>
  <c r="E78" i="13"/>
  <c r="E65" i="13"/>
  <c r="E16" i="13"/>
  <c r="E15" i="13"/>
  <c r="E27" i="13"/>
  <c r="E50" i="13"/>
  <c r="E42" i="13"/>
  <c r="E24" i="13"/>
  <c r="E63" i="13"/>
  <c r="E41" i="13"/>
  <c r="E13" i="13"/>
  <c r="E33" i="13"/>
  <c r="E34" i="13"/>
  <c r="E23" i="13"/>
  <c r="E68" i="13"/>
  <c r="E51" i="13"/>
  <c r="E75" i="13"/>
  <c r="E30" i="13"/>
  <c r="E11" i="13"/>
  <c r="E72" i="13"/>
  <c r="E52" i="13"/>
  <c r="E20" i="13"/>
  <c r="E12" i="13"/>
  <c r="E26" i="13"/>
  <c r="E55" i="13"/>
  <c r="E10" i="13"/>
  <c r="E36" i="13"/>
  <c r="E48" i="13"/>
  <c r="E14" i="13"/>
  <c r="E74" i="13"/>
  <c r="E28" i="13"/>
  <c r="E70" i="13"/>
  <c r="E45" i="13"/>
  <c r="E25" i="13"/>
  <c r="E29" i="13"/>
  <c r="E9" i="13"/>
  <c r="E17" i="13"/>
  <c r="E40" i="13"/>
  <c r="E60" i="13"/>
  <c r="E43" i="13"/>
  <c r="E19" i="13"/>
  <c r="E66" i="13"/>
  <c r="E53" i="13"/>
  <c r="E54" i="13"/>
  <c r="E57" i="13"/>
  <c r="E22" i="13"/>
  <c r="E37" i="13"/>
  <c r="E35" i="13"/>
  <c r="E38" i="13"/>
  <c r="E46" i="13"/>
  <c r="E56" i="13"/>
  <c r="E58" i="13"/>
  <c r="E69" i="13"/>
  <c r="E67" i="13"/>
  <c r="C69" i="13" l="1"/>
  <c r="C58" i="13"/>
  <c r="C56" i="13"/>
  <c r="C46" i="13"/>
  <c r="C38" i="13"/>
  <c r="C35" i="13"/>
  <c r="C37" i="13"/>
  <c r="C22" i="13"/>
  <c r="C57" i="13"/>
  <c r="C54" i="13"/>
  <c r="C53" i="13"/>
  <c r="C66" i="13"/>
  <c r="C19" i="13"/>
  <c r="C43" i="13"/>
  <c r="C60" i="13"/>
  <c r="C40" i="13"/>
  <c r="C17" i="13"/>
  <c r="C9" i="13"/>
  <c r="C29" i="13"/>
  <c r="C25" i="13"/>
  <c r="C45" i="13"/>
  <c r="C70" i="13"/>
  <c r="C28" i="13"/>
  <c r="C74" i="13"/>
  <c r="C14" i="13"/>
  <c r="C48" i="13"/>
  <c r="C36" i="13"/>
  <c r="C10" i="13"/>
  <c r="C55" i="13"/>
  <c r="C26" i="13"/>
  <c r="C12" i="13"/>
  <c r="C20" i="13"/>
  <c r="C52" i="13"/>
  <c r="C72" i="13"/>
  <c r="C11" i="13"/>
  <c r="C30" i="13"/>
  <c r="C75" i="13"/>
  <c r="C51" i="13"/>
  <c r="C68" i="13"/>
  <c r="C23" i="13"/>
  <c r="C34" i="13"/>
  <c r="C33" i="13"/>
  <c r="C13" i="13"/>
  <c r="C41" i="13"/>
  <c r="C63" i="13"/>
  <c r="C24" i="13"/>
  <c r="C42" i="13"/>
  <c r="C50" i="13"/>
  <c r="C27" i="13"/>
  <c r="C15" i="13"/>
  <c r="C16" i="13"/>
  <c r="C65" i="13"/>
  <c r="C78" i="13"/>
  <c r="C79" i="13"/>
  <c r="C82" i="13"/>
  <c r="C76" i="13"/>
  <c r="C49" i="13"/>
  <c r="C61" i="13"/>
  <c r="C81" i="13"/>
  <c r="C59" i="13"/>
  <c r="C73" i="13"/>
  <c r="C18" i="13"/>
  <c r="C47" i="13"/>
  <c r="C64" i="13"/>
  <c r="C77" i="13"/>
  <c r="C62" i="13"/>
  <c r="C21" i="13"/>
  <c r="C31" i="13"/>
  <c r="C80" i="13"/>
  <c r="C71" i="13"/>
  <c r="C32" i="13"/>
  <c r="C83" i="13"/>
  <c r="C44" i="13"/>
  <c r="C67" i="13"/>
  <c r="CE7" i="13"/>
  <c r="CD7" i="13"/>
  <c r="CC7" i="13"/>
  <c r="CB7" i="13"/>
  <c r="CA7" i="13"/>
  <c r="BZ7" i="13"/>
  <c r="BY7" i="13"/>
  <c r="BX7" i="13"/>
  <c r="BW7" i="13"/>
  <c r="BV7" i="13"/>
  <c r="BU7" i="13"/>
  <c r="BT7" i="13"/>
  <c r="BS7" i="13"/>
  <c r="BR7" i="13"/>
  <c r="BQ7" i="13"/>
  <c r="BP7" i="13"/>
  <c r="BO7" i="13"/>
  <c r="BN7" i="13"/>
  <c r="BM7" i="13"/>
  <c r="BL7" i="13"/>
  <c r="BK7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K7" i="13"/>
  <c r="AJ7" i="13"/>
  <c r="AI7" i="13"/>
  <c r="AC7" i="13"/>
  <c r="AB7" i="13"/>
  <c r="AA7" i="13"/>
  <c r="T7" i="13"/>
  <c r="S7" i="13"/>
  <c r="R7" i="13"/>
  <c r="K7" i="13"/>
  <c r="J7" i="13"/>
  <c r="AP7" i="13"/>
  <c r="AO7" i="13"/>
  <c r="AN7" i="13"/>
  <c r="AH7" i="13"/>
  <c r="AG7" i="13"/>
  <c r="AF7" i="13"/>
  <c r="Z7" i="13"/>
  <c r="Y7" i="13"/>
  <c r="X7" i="13"/>
  <c r="Q7" i="13"/>
  <c r="P7" i="13"/>
  <c r="O7" i="13"/>
  <c r="I7" i="13"/>
  <c r="H7" i="13"/>
  <c r="AM7" i="13"/>
  <c r="AL7" i="13"/>
  <c r="AE7" i="13"/>
  <c r="AD7" i="13"/>
  <c r="W7" i="13"/>
  <c r="V7" i="13"/>
  <c r="U7" i="13"/>
  <c r="N7" i="13"/>
  <c r="M7" i="13"/>
  <c r="L7" i="13"/>
  <c r="G7" i="13"/>
  <c r="E42" i="12" l="1"/>
  <c r="C42" i="12"/>
  <c r="E9" i="12"/>
  <c r="C9" i="12"/>
  <c r="E19" i="12"/>
  <c r="C19" i="12"/>
  <c r="E24" i="12"/>
  <c r="C24" i="12"/>
  <c r="E34" i="12"/>
  <c r="C34" i="12"/>
  <c r="E40" i="12"/>
  <c r="C40" i="12"/>
  <c r="E48" i="12"/>
  <c r="C48" i="12"/>
  <c r="E57" i="12"/>
  <c r="C57" i="12"/>
  <c r="E20" i="12"/>
  <c r="C20" i="12"/>
  <c r="E37" i="12"/>
  <c r="C37" i="12"/>
  <c r="E22" i="12"/>
  <c r="C22" i="12"/>
  <c r="E67" i="12"/>
  <c r="C67" i="12"/>
  <c r="E38" i="12"/>
  <c r="C38" i="12"/>
  <c r="E44" i="12"/>
  <c r="C44" i="12"/>
  <c r="E39" i="12"/>
  <c r="C39" i="12"/>
  <c r="E47" i="12"/>
  <c r="C47" i="12"/>
  <c r="E30" i="12"/>
  <c r="C30" i="12"/>
  <c r="E50" i="12"/>
  <c r="C50" i="12"/>
  <c r="E32" i="12"/>
  <c r="C32" i="12"/>
  <c r="E49" i="12"/>
  <c r="C49" i="12"/>
  <c r="E28" i="12"/>
  <c r="C28" i="12"/>
  <c r="E56" i="12"/>
  <c r="C56" i="12"/>
  <c r="E52" i="12"/>
  <c r="C52" i="12"/>
  <c r="E16" i="12"/>
  <c r="C16" i="12"/>
  <c r="E14" i="12"/>
  <c r="C14" i="12"/>
  <c r="E74" i="12"/>
  <c r="C74" i="12"/>
  <c r="E66" i="12"/>
  <c r="C66" i="12"/>
  <c r="E17" i="12"/>
  <c r="C17" i="12"/>
  <c r="E62" i="12"/>
  <c r="C62" i="12"/>
  <c r="E35" i="12"/>
  <c r="C35" i="12"/>
  <c r="E36" i="12"/>
  <c r="C36" i="12"/>
  <c r="E12" i="12"/>
  <c r="C12" i="12"/>
  <c r="E25" i="12"/>
  <c r="C25" i="12"/>
  <c r="E13" i="12"/>
  <c r="C13" i="12"/>
  <c r="E75" i="12"/>
  <c r="C75" i="12"/>
  <c r="E27" i="12"/>
  <c r="C27" i="12"/>
  <c r="E33" i="12"/>
  <c r="C33" i="12"/>
  <c r="E58" i="12"/>
  <c r="C58" i="12"/>
  <c r="E31" i="12"/>
  <c r="C31" i="12"/>
  <c r="E71" i="12"/>
  <c r="C71" i="12"/>
  <c r="E11" i="12"/>
  <c r="C11" i="12"/>
  <c r="E45" i="12"/>
  <c r="C45" i="12"/>
  <c r="E53" i="12"/>
  <c r="C53" i="12"/>
  <c r="E70" i="12"/>
  <c r="C70" i="12"/>
  <c r="E18" i="12"/>
  <c r="C18" i="12"/>
  <c r="E15" i="12"/>
  <c r="C15" i="12"/>
  <c r="E23" i="12"/>
  <c r="C23" i="12"/>
  <c r="E64" i="12"/>
  <c r="C64" i="12"/>
  <c r="E55" i="12"/>
  <c r="C55" i="12"/>
  <c r="E10" i="12"/>
  <c r="C10" i="12"/>
  <c r="E43" i="12"/>
  <c r="C43" i="12"/>
  <c r="E60" i="12"/>
  <c r="C60" i="12"/>
  <c r="E21" i="12"/>
  <c r="C21" i="12"/>
  <c r="E73" i="12"/>
  <c r="C73" i="12"/>
  <c r="E65" i="12"/>
  <c r="C65" i="12"/>
  <c r="E72" i="12"/>
  <c r="C72" i="12"/>
  <c r="E51" i="12"/>
  <c r="C51" i="12"/>
  <c r="E59" i="12"/>
  <c r="C59" i="12"/>
  <c r="E69" i="12"/>
  <c r="C69" i="12"/>
  <c r="E61" i="12"/>
  <c r="C61" i="12"/>
  <c r="E54" i="12"/>
  <c r="C54" i="12"/>
  <c r="E68" i="12"/>
  <c r="C68" i="12"/>
  <c r="E63" i="12"/>
  <c r="C63" i="12"/>
  <c r="E41" i="12"/>
  <c r="C41" i="12"/>
  <c r="E26" i="12"/>
  <c r="C26" i="12"/>
  <c r="E46" i="12"/>
  <c r="C46" i="12"/>
  <c r="E29" i="12"/>
  <c r="C29" i="12"/>
  <c r="AR7" i="12"/>
  <c r="AQ7" i="12"/>
  <c r="AK7" i="12"/>
  <c r="AJ7" i="12"/>
  <c r="AI7" i="12"/>
  <c r="AC7" i="12"/>
  <c r="AB7" i="12"/>
  <c r="AA7" i="12"/>
  <c r="T7" i="12"/>
  <c r="S7" i="12"/>
  <c r="R7" i="12"/>
  <c r="K7" i="12"/>
  <c r="J7" i="12"/>
  <c r="AP7" i="12"/>
  <c r="AO7" i="12"/>
  <c r="AN7" i="12"/>
  <c r="AH7" i="12"/>
  <c r="AG7" i="12"/>
  <c r="AF7" i="12"/>
  <c r="Z7" i="12"/>
  <c r="Y7" i="12"/>
  <c r="X7" i="12"/>
  <c r="Q7" i="12"/>
  <c r="P7" i="12"/>
  <c r="O7" i="12"/>
  <c r="I7" i="12"/>
  <c r="H7" i="12"/>
  <c r="AM7" i="12"/>
  <c r="AL7" i="12"/>
  <c r="AE7" i="12"/>
  <c r="AD7" i="12"/>
  <c r="W7" i="12"/>
  <c r="V7" i="12"/>
  <c r="U7" i="12"/>
  <c r="N7" i="12"/>
  <c r="M7" i="12"/>
  <c r="L7" i="12"/>
  <c r="G7" i="12"/>
  <c r="F7" i="12"/>
  <c r="C28" i="11" l="1"/>
  <c r="E16" i="11"/>
  <c r="C16" i="11"/>
  <c r="E9" i="11"/>
  <c r="C9" i="11"/>
  <c r="E31" i="11"/>
  <c r="C31" i="11"/>
  <c r="E48" i="11"/>
  <c r="C48" i="11"/>
  <c r="E30" i="11"/>
  <c r="C30" i="11"/>
  <c r="E34" i="11"/>
  <c r="C34" i="11"/>
  <c r="E14" i="11"/>
  <c r="C14" i="11"/>
  <c r="E27" i="11"/>
  <c r="C27" i="11"/>
  <c r="E42" i="11"/>
  <c r="C42" i="11"/>
  <c r="E22" i="11"/>
  <c r="C22" i="11"/>
  <c r="E11" i="11"/>
  <c r="C11" i="11"/>
  <c r="E35" i="11"/>
  <c r="C35" i="11"/>
  <c r="E44" i="11"/>
  <c r="C44" i="11"/>
  <c r="E13" i="11"/>
  <c r="C13" i="11"/>
  <c r="E39" i="11"/>
  <c r="C39" i="11"/>
  <c r="E19" i="11"/>
  <c r="C19" i="11"/>
  <c r="E41" i="11"/>
  <c r="C41" i="11"/>
  <c r="E10" i="11"/>
  <c r="C10" i="11"/>
  <c r="E54" i="11"/>
  <c r="C54" i="11"/>
  <c r="E29" i="11"/>
  <c r="C29" i="11"/>
  <c r="E15" i="11"/>
  <c r="C15" i="11"/>
  <c r="E51" i="11"/>
  <c r="C51" i="11"/>
  <c r="E24" i="11"/>
  <c r="C24" i="11"/>
  <c r="E61" i="11"/>
  <c r="C61" i="11"/>
  <c r="E20" i="11"/>
  <c r="C20" i="11"/>
  <c r="E36" i="11"/>
  <c r="C36" i="11"/>
  <c r="E49" i="11"/>
  <c r="C49" i="11"/>
  <c r="E17" i="11"/>
  <c r="C17" i="11"/>
  <c r="E56" i="11"/>
  <c r="C56" i="11"/>
  <c r="E43" i="11"/>
  <c r="C43" i="11"/>
  <c r="E32" i="11"/>
  <c r="C32" i="11"/>
  <c r="E66" i="11"/>
  <c r="C66" i="11"/>
  <c r="E63" i="11"/>
  <c r="C63" i="11"/>
  <c r="E50" i="11"/>
  <c r="C50" i="11"/>
  <c r="E26" i="11"/>
  <c r="C26" i="11"/>
  <c r="E23" i="11"/>
  <c r="C23" i="11"/>
  <c r="E33" i="11"/>
  <c r="C33" i="11"/>
  <c r="E64" i="11"/>
  <c r="C64" i="11"/>
  <c r="E65" i="11"/>
  <c r="C65" i="11"/>
  <c r="E59" i="11"/>
  <c r="C59" i="11"/>
  <c r="E62" i="11"/>
  <c r="C62" i="11"/>
  <c r="E57" i="11"/>
  <c r="C57" i="11"/>
  <c r="E38" i="11"/>
  <c r="C38" i="11"/>
  <c r="E21" i="11"/>
  <c r="C21" i="11"/>
  <c r="E58" i="11"/>
  <c r="C58" i="11"/>
  <c r="E60" i="11"/>
  <c r="C60" i="11"/>
  <c r="E12" i="11"/>
  <c r="C12" i="11"/>
  <c r="E55" i="11"/>
  <c r="C55" i="11"/>
  <c r="E46" i="11"/>
  <c r="C46" i="11"/>
  <c r="E18" i="11"/>
  <c r="C18" i="11"/>
  <c r="E47" i="11"/>
  <c r="C47" i="11"/>
  <c r="E45" i="11"/>
  <c r="C45" i="11"/>
  <c r="E53" i="11"/>
  <c r="C53" i="11"/>
  <c r="E37" i="11"/>
  <c r="C37" i="11"/>
  <c r="E52" i="11"/>
  <c r="C52" i="11"/>
  <c r="E40" i="11"/>
  <c r="C40" i="11"/>
  <c r="E25" i="11"/>
  <c r="C25" i="11"/>
  <c r="E28" i="11"/>
  <c r="AR7" i="11"/>
  <c r="AL7" i="11"/>
  <c r="AK7" i="11"/>
  <c r="AJ7" i="11"/>
  <c r="AC7" i="11"/>
  <c r="AB7" i="11"/>
  <c r="AA7" i="11"/>
  <c r="T7" i="11"/>
  <c r="S7" i="11"/>
  <c r="R7" i="11"/>
  <c r="J7" i="11"/>
  <c r="I7" i="11"/>
  <c r="AQ7" i="11"/>
  <c r="AP7" i="11"/>
  <c r="AO7" i="11"/>
  <c r="AI7" i="11"/>
  <c r="AH7" i="11"/>
  <c r="AG7" i="11"/>
  <c r="AF7" i="11"/>
  <c r="Z7" i="11"/>
  <c r="Y7" i="11"/>
  <c r="X7" i="11"/>
  <c r="Q7" i="11"/>
  <c r="P7" i="11"/>
  <c r="O7" i="11"/>
  <c r="N7" i="11"/>
  <c r="H7" i="11"/>
  <c r="G7" i="11"/>
  <c r="AN7" i="11"/>
  <c r="AM7" i="11"/>
  <c r="AE7" i="11"/>
  <c r="AD7" i="11"/>
  <c r="W7" i="11"/>
  <c r="V7" i="11"/>
  <c r="U7" i="11"/>
  <c r="M7" i="11"/>
  <c r="L7" i="11"/>
  <c r="K7" i="11"/>
  <c r="F7" i="11"/>
  <c r="K107" i="9" l="1"/>
  <c r="J107" i="9"/>
  <c r="I107" i="9"/>
  <c r="H107" i="9"/>
  <c r="K106" i="9"/>
  <c r="J106" i="9"/>
  <c r="I106" i="9"/>
  <c r="H106" i="9"/>
  <c r="K105" i="9"/>
  <c r="J105" i="9"/>
  <c r="I105" i="9"/>
  <c r="H105" i="9"/>
  <c r="K104" i="9"/>
  <c r="J104" i="9"/>
  <c r="I104" i="9"/>
  <c r="H104" i="9"/>
  <c r="K103" i="9"/>
  <c r="J103" i="9"/>
  <c r="I103" i="9"/>
  <c r="H103" i="9"/>
  <c r="K102" i="9"/>
  <c r="J102" i="9"/>
  <c r="I102" i="9"/>
  <c r="H102" i="9"/>
  <c r="K101" i="9"/>
  <c r="J101" i="9"/>
  <c r="I101" i="9"/>
  <c r="H101" i="9"/>
  <c r="K100" i="9"/>
  <c r="J100" i="9"/>
  <c r="I100" i="9"/>
  <c r="H100" i="9"/>
  <c r="K99" i="9"/>
  <c r="J99" i="9"/>
  <c r="I99" i="9"/>
  <c r="H99" i="9"/>
  <c r="K98" i="9"/>
  <c r="J98" i="9"/>
  <c r="I98" i="9"/>
  <c r="H98" i="9"/>
  <c r="K97" i="9"/>
  <c r="J97" i="9"/>
  <c r="I97" i="9"/>
  <c r="H97" i="9"/>
  <c r="K96" i="9"/>
  <c r="J96" i="9"/>
  <c r="I96" i="9"/>
  <c r="H96" i="9"/>
  <c r="K95" i="9"/>
  <c r="J95" i="9"/>
  <c r="I95" i="9"/>
  <c r="H95" i="9"/>
  <c r="K94" i="9"/>
  <c r="J94" i="9"/>
  <c r="I94" i="9"/>
  <c r="H94" i="9"/>
  <c r="K93" i="9"/>
  <c r="J93" i="9"/>
  <c r="I93" i="9"/>
  <c r="H93" i="9"/>
  <c r="K92" i="9"/>
  <c r="J92" i="9"/>
  <c r="I92" i="9"/>
  <c r="H92" i="9"/>
  <c r="K91" i="9"/>
  <c r="J91" i="9"/>
  <c r="I91" i="9"/>
  <c r="H91" i="9"/>
  <c r="K90" i="9"/>
  <c r="J90" i="9"/>
  <c r="I90" i="9"/>
  <c r="H90" i="9"/>
  <c r="K89" i="9"/>
  <c r="J89" i="9"/>
  <c r="I89" i="9"/>
  <c r="H89" i="9"/>
  <c r="K88" i="9"/>
  <c r="J88" i="9"/>
  <c r="I88" i="9"/>
  <c r="H88" i="9"/>
  <c r="K87" i="9"/>
  <c r="J87" i="9"/>
  <c r="I87" i="9"/>
  <c r="H87" i="9"/>
  <c r="K86" i="9"/>
  <c r="J86" i="9"/>
  <c r="I86" i="9"/>
  <c r="H86" i="9"/>
  <c r="K85" i="9"/>
  <c r="J85" i="9"/>
  <c r="I85" i="9"/>
  <c r="H85" i="9"/>
  <c r="K84" i="9"/>
  <c r="J84" i="9"/>
  <c r="I84" i="9"/>
  <c r="H84" i="9"/>
  <c r="K83" i="9"/>
  <c r="J83" i="9"/>
  <c r="I83" i="9"/>
  <c r="H83" i="9"/>
  <c r="K82" i="9"/>
  <c r="J82" i="9"/>
  <c r="I82" i="9"/>
  <c r="H82" i="9"/>
  <c r="K81" i="9"/>
  <c r="J81" i="9"/>
  <c r="I81" i="9"/>
  <c r="H81" i="9"/>
  <c r="K80" i="9"/>
  <c r="J80" i="9"/>
  <c r="I80" i="9"/>
  <c r="H80" i="9"/>
  <c r="K79" i="9"/>
  <c r="J79" i="9"/>
  <c r="I79" i="9"/>
  <c r="H79" i="9"/>
  <c r="K78" i="9"/>
  <c r="J78" i="9"/>
  <c r="I78" i="9"/>
  <c r="H78" i="9"/>
  <c r="K77" i="9"/>
  <c r="J77" i="9"/>
  <c r="I77" i="9"/>
  <c r="H77" i="9"/>
  <c r="K76" i="9"/>
  <c r="J76" i="9"/>
  <c r="I76" i="9"/>
  <c r="H76" i="9"/>
  <c r="K75" i="9"/>
  <c r="J75" i="9"/>
  <c r="I75" i="9"/>
  <c r="H75" i="9"/>
  <c r="K74" i="9"/>
  <c r="J74" i="9"/>
  <c r="I74" i="9"/>
  <c r="H74" i="9"/>
  <c r="K73" i="9"/>
  <c r="J73" i="9"/>
  <c r="I73" i="9"/>
  <c r="H73" i="9"/>
  <c r="K72" i="9"/>
  <c r="J72" i="9"/>
  <c r="I72" i="9"/>
  <c r="H72" i="9"/>
  <c r="K71" i="9"/>
  <c r="J71" i="9"/>
  <c r="I71" i="9"/>
  <c r="H71" i="9"/>
  <c r="K70" i="9"/>
  <c r="J70" i="9"/>
  <c r="I70" i="9"/>
  <c r="H70" i="9"/>
  <c r="K69" i="9"/>
  <c r="J69" i="9"/>
  <c r="I69" i="9"/>
  <c r="H69" i="9"/>
  <c r="K68" i="9"/>
  <c r="J68" i="9"/>
  <c r="I68" i="9"/>
  <c r="H68" i="9"/>
  <c r="K67" i="9"/>
  <c r="J67" i="9"/>
  <c r="I67" i="9"/>
  <c r="H67" i="9"/>
  <c r="K66" i="9"/>
  <c r="J66" i="9"/>
  <c r="I66" i="9"/>
  <c r="H66" i="9"/>
  <c r="K65" i="9"/>
  <c r="J65" i="9"/>
  <c r="I65" i="9"/>
  <c r="H65" i="9"/>
  <c r="K64" i="9"/>
  <c r="J64" i="9"/>
  <c r="I64" i="9"/>
  <c r="H64" i="9"/>
  <c r="K63" i="9"/>
  <c r="J63" i="9"/>
  <c r="I63" i="9"/>
  <c r="H63" i="9"/>
  <c r="K62" i="9"/>
  <c r="J62" i="9"/>
  <c r="I62" i="9"/>
  <c r="H62" i="9"/>
  <c r="K61" i="9"/>
  <c r="J61" i="9"/>
  <c r="I61" i="9"/>
  <c r="H61" i="9"/>
  <c r="K60" i="9"/>
  <c r="J60" i="9"/>
  <c r="I60" i="9"/>
  <c r="H60" i="9"/>
  <c r="K59" i="9"/>
  <c r="J59" i="9"/>
  <c r="I59" i="9"/>
  <c r="H59" i="9"/>
  <c r="K58" i="9"/>
  <c r="J58" i="9"/>
  <c r="I58" i="9"/>
  <c r="H58" i="9"/>
  <c r="K57" i="9"/>
  <c r="J57" i="9"/>
  <c r="I57" i="9"/>
  <c r="H57" i="9"/>
  <c r="K56" i="9"/>
  <c r="J56" i="9"/>
  <c r="I56" i="9"/>
  <c r="H56" i="9"/>
  <c r="K55" i="9"/>
  <c r="J55" i="9"/>
  <c r="I55" i="9"/>
  <c r="H55" i="9"/>
  <c r="K54" i="9"/>
  <c r="J54" i="9"/>
  <c r="I54" i="9"/>
  <c r="H54" i="9"/>
  <c r="K53" i="9"/>
  <c r="J53" i="9"/>
  <c r="I53" i="9"/>
  <c r="H53" i="9"/>
  <c r="K52" i="9"/>
  <c r="J52" i="9"/>
  <c r="I52" i="9"/>
  <c r="H52" i="9"/>
  <c r="K51" i="9"/>
  <c r="J51" i="9"/>
  <c r="I51" i="9"/>
  <c r="H51" i="9"/>
  <c r="K49" i="9"/>
  <c r="J49" i="9"/>
  <c r="I49" i="9"/>
  <c r="H49" i="9"/>
  <c r="K48" i="9"/>
  <c r="J48" i="9"/>
  <c r="I48" i="9"/>
  <c r="H48" i="9"/>
  <c r="K47" i="9"/>
  <c r="J47" i="9"/>
  <c r="I47" i="9"/>
  <c r="H47" i="9"/>
  <c r="K46" i="9"/>
  <c r="J46" i="9"/>
  <c r="I46" i="9"/>
  <c r="H46" i="9"/>
  <c r="K45" i="9"/>
  <c r="J45" i="9"/>
  <c r="I45" i="9"/>
  <c r="H45" i="9"/>
  <c r="K44" i="9"/>
  <c r="J44" i="9"/>
  <c r="I44" i="9"/>
  <c r="H44" i="9"/>
  <c r="K43" i="9"/>
  <c r="J43" i="9"/>
  <c r="I43" i="9"/>
  <c r="H43" i="9"/>
  <c r="K42" i="9"/>
  <c r="J42" i="9"/>
  <c r="I42" i="9"/>
  <c r="H42" i="9"/>
  <c r="K41" i="9"/>
  <c r="J41" i="9"/>
  <c r="I41" i="9"/>
  <c r="H41" i="9"/>
  <c r="K40" i="9"/>
  <c r="J40" i="9"/>
  <c r="I40" i="9"/>
  <c r="H40" i="9"/>
  <c r="K39" i="9"/>
  <c r="J39" i="9"/>
  <c r="I39" i="9"/>
  <c r="H39" i="9"/>
  <c r="K38" i="9"/>
  <c r="J38" i="9"/>
  <c r="I38" i="9"/>
  <c r="H38" i="9"/>
  <c r="K37" i="9"/>
  <c r="J37" i="9"/>
  <c r="I37" i="9"/>
  <c r="H37" i="9"/>
  <c r="K36" i="9"/>
  <c r="J36" i="9"/>
  <c r="I36" i="9"/>
  <c r="H36" i="9"/>
  <c r="K35" i="9"/>
  <c r="J35" i="9"/>
  <c r="I35" i="9"/>
  <c r="H35" i="9"/>
  <c r="K34" i="9"/>
  <c r="J34" i="9"/>
  <c r="I34" i="9"/>
  <c r="H34" i="9"/>
  <c r="K33" i="9"/>
  <c r="J33" i="9"/>
  <c r="I33" i="9"/>
  <c r="H33" i="9"/>
  <c r="K32" i="9"/>
  <c r="J32" i="9"/>
  <c r="I32" i="9"/>
  <c r="H32" i="9"/>
  <c r="K31" i="9"/>
  <c r="J31" i="9"/>
  <c r="I31" i="9"/>
  <c r="H31" i="9"/>
  <c r="K30" i="9"/>
  <c r="J30" i="9"/>
  <c r="I30" i="9"/>
  <c r="H30" i="9"/>
  <c r="K29" i="9"/>
  <c r="J29" i="9"/>
  <c r="I29" i="9"/>
  <c r="H29" i="9"/>
  <c r="K28" i="9"/>
  <c r="J28" i="9"/>
  <c r="I28" i="9"/>
  <c r="H28" i="9"/>
  <c r="K27" i="9"/>
  <c r="J27" i="9"/>
  <c r="I27" i="9"/>
  <c r="H27" i="9"/>
  <c r="K26" i="9"/>
  <c r="J26" i="9"/>
  <c r="I26" i="9"/>
  <c r="H26" i="9"/>
  <c r="K25" i="9"/>
  <c r="J25" i="9"/>
  <c r="I25" i="9"/>
  <c r="H25" i="9"/>
  <c r="K24" i="9"/>
  <c r="J24" i="9"/>
  <c r="I24" i="9"/>
  <c r="H24" i="9"/>
  <c r="K23" i="9"/>
  <c r="J23" i="9"/>
  <c r="I23" i="9"/>
  <c r="H23" i="9"/>
  <c r="K22" i="9"/>
  <c r="J22" i="9"/>
  <c r="I22" i="9"/>
  <c r="H22" i="9"/>
  <c r="K21" i="9"/>
  <c r="J21" i="9"/>
  <c r="I21" i="9"/>
  <c r="H21" i="9"/>
  <c r="K20" i="9"/>
  <c r="J20" i="9"/>
  <c r="I20" i="9"/>
  <c r="H20" i="9"/>
  <c r="K19" i="9"/>
  <c r="J19" i="9"/>
  <c r="I19" i="9"/>
  <c r="H19" i="9"/>
  <c r="K18" i="9"/>
  <c r="J18" i="9"/>
  <c r="I18" i="9"/>
  <c r="H18" i="9"/>
  <c r="K17" i="9"/>
  <c r="J17" i="9"/>
  <c r="I17" i="9"/>
  <c r="H17" i="9"/>
  <c r="K16" i="9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K11" i="9"/>
  <c r="J11" i="9"/>
  <c r="I11" i="9"/>
  <c r="H11" i="9"/>
  <c r="K10" i="9"/>
  <c r="J10" i="9"/>
  <c r="I10" i="9"/>
  <c r="H10" i="9"/>
  <c r="K9" i="9"/>
  <c r="J9" i="9"/>
  <c r="I9" i="9"/>
  <c r="H9" i="9"/>
  <c r="K8" i="9"/>
  <c r="J8" i="9"/>
  <c r="I8" i="9"/>
  <c r="H8" i="9"/>
  <c r="K7" i="9"/>
  <c r="J7" i="9"/>
  <c r="I7" i="9"/>
  <c r="H7" i="9"/>
  <c r="K6" i="9"/>
  <c r="J6" i="9"/>
  <c r="I6" i="9"/>
  <c r="H6" i="9"/>
  <c r="F5" i="9"/>
  <c r="E5" i="9"/>
  <c r="D5" i="9"/>
  <c r="C5" i="9"/>
  <c r="F4" i="9"/>
  <c r="E4" i="9"/>
  <c r="D4" i="9"/>
  <c r="C4" i="9"/>
</calcChain>
</file>

<file path=xl/sharedStrings.xml><?xml version="1.0" encoding="utf-8"?>
<sst xmlns="http://schemas.openxmlformats.org/spreadsheetml/2006/main" count="2855" uniqueCount="1341">
  <si>
    <t>ID</t>
  </si>
  <si>
    <t>CRUCODE</t>
  </si>
  <si>
    <t>STA</t>
  </si>
  <si>
    <t>STRATUM</t>
  </si>
  <si>
    <t>BLOCK</t>
  </si>
  <si>
    <t>YRMODA</t>
  </si>
  <si>
    <t>TIME</t>
  </si>
  <si>
    <t>MINOUT</t>
  </si>
  <si>
    <t>STARTDEPTH</t>
  </si>
  <si>
    <t>ENDDEPTH</t>
  </si>
  <si>
    <t>SLAT</t>
  </si>
  <si>
    <t>SLONG</t>
  </si>
  <si>
    <t>ELAT</t>
  </si>
  <si>
    <t>ELONG</t>
  </si>
  <si>
    <t>BY MONTH</t>
  </si>
  <si>
    <t>2019 01 jan</t>
  </si>
  <si>
    <t>2019 06 jun</t>
  </si>
  <si>
    <t>2019 08 aug</t>
  </si>
  <si>
    <t>2019 11 nov</t>
  </si>
  <si>
    <t>#SPECIES</t>
  </si>
  <si>
    <t>TOTAL WT</t>
  </si>
  <si>
    <t>ALEWIFE</t>
  </si>
  <si>
    <t>AMERICAN EEL</t>
  </si>
  <si>
    <t>AMERICAN SAND LANCE</t>
  </si>
  <si>
    <t>AMERICAN SHAD</t>
  </si>
  <si>
    <t>ATLANTIC ANGEL SHARK</t>
  </si>
  <si>
    <t>ATLANTIC COD</t>
  </si>
  <si>
    <t>ATLANTIC CROAKER</t>
  </si>
  <si>
    <t>ATLANTIC CUTLASSFISH</t>
  </si>
  <si>
    <t>ATLANTIC HERRING</t>
  </si>
  <si>
    <t>ATLANTIC MACKEREL</t>
  </si>
  <si>
    <t>ATLANTIC MENHADEN</t>
  </si>
  <si>
    <t>ATLANTIC MOONFISH</t>
  </si>
  <si>
    <t>ATLANTIC SHARPNOSE SHARK</t>
  </si>
  <si>
    <t>ATLANTIC SILVERSIDE</t>
  </si>
  <si>
    <t>ATLANTIC SPADEFISH</t>
  </si>
  <si>
    <t>ATLANTIC STURGEON</t>
  </si>
  <si>
    <t>ATLANTIC THREAD HERRING</t>
  </si>
  <si>
    <t>BANDED DRUM</t>
  </si>
  <si>
    <t>BANDED RUDDERFISH</t>
  </si>
  <si>
    <t>BAY ANCHOVY</t>
  </si>
  <si>
    <t>BIGEYE</t>
  </si>
  <si>
    <t>BIGEYE SCAD</t>
  </si>
  <si>
    <t>BLACK DRUM</t>
  </si>
  <si>
    <t>BLACK SEA BASS</t>
  </si>
  <si>
    <t>BLACKCHEEK TONGUEFISH</t>
  </si>
  <si>
    <t>BLUE RUNNER</t>
  </si>
  <si>
    <t>BLUEBACK HERRING</t>
  </si>
  <si>
    <t>BLUEFISH</t>
  </si>
  <si>
    <t>BLUESPOTTED CORNETFISH</t>
  </si>
  <si>
    <t>BLUNTNOSE STINGRAY</t>
  </si>
  <si>
    <t>BULLNOSE RAY</t>
  </si>
  <si>
    <t>BUTTERFISH</t>
  </si>
  <si>
    <t>CHUB MACKEREL</t>
  </si>
  <si>
    <t>CLEARNOSE SKATE</t>
  </si>
  <si>
    <t>COBIA</t>
  </si>
  <si>
    <t>CONGER EEL</t>
  </si>
  <si>
    <t>COWNOSE RAY</t>
  </si>
  <si>
    <t>CUNNER</t>
  </si>
  <si>
    <t>DUSKY ANCHOVY</t>
  </si>
  <si>
    <t>DWARF GOATFISH</t>
  </si>
  <si>
    <t>FOURSPOT FLOUNDER</t>
  </si>
  <si>
    <t>GIZZARD SHAD</t>
  </si>
  <si>
    <t>GOOSEFISH</t>
  </si>
  <si>
    <t>GRAY TRIGGERFISH</t>
  </si>
  <si>
    <t>GULF STREAM FLOUNDER</t>
  </si>
  <si>
    <t>HADDOCK</t>
  </si>
  <si>
    <t>HARVESTFISH</t>
  </si>
  <si>
    <t>HICKORY SHAD</t>
  </si>
  <si>
    <t>HOGCHOKER</t>
  </si>
  <si>
    <t>INSHORE LIZARDFISH</t>
  </si>
  <si>
    <t>LINED SEAHORSE</t>
  </si>
  <si>
    <t>LITTLE SKATE</t>
  </si>
  <si>
    <t>LOOKDOWN</t>
  </si>
  <si>
    <t>NAKED GOBY</t>
  </si>
  <si>
    <t>NORTHERN KINGFISH</t>
  </si>
  <si>
    <t>NORTHERN PIPEFISH</t>
  </si>
  <si>
    <t>NORTHERN PUFFER</t>
  </si>
  <si>
    <t>NORTHERN SEAROBIN</t>
  </si>
  <si>
    <t>NORTHERN SENNET</t>
  </si>
  <si>
    <t>NORTHERN STARGAZER</t>
  </si>
  <si>
    <t>PIGFISH</t>
  </si>
  <si>
    <t>PINFISH</t>
  </si>
  <si>
    <t>PLANEHEAD FILEFISH</t>
  </si>
  <si>
    <t>RED CORNETFISH</t>
  </si>
  <si>
    <t>RED HAKE</t>
  </si>
  <si>
    <t>ROCK GUNNEL</t>
  </si>
  <si>
    <t>ROUGH SCAD</t>
  </si>
  <si>
    <t>ROUGHTAIL STINGRAY</t>
  </si>
  <si>
    <t>ROUND HERRING</t>
  </si>
  <si>
    <t>ROUND SCAD</t>
  </si>
  <si>
    <t>SAND TIGER</t>
  </si>
  <si>
    <t>SCUP</t>
  </si>
  <si>
    <t>SEA LAMPREY</t>
  </si>
  <si>
    <t>SHARKSUCKER</t>
  </si>
  <si>
    <t>SHEEPSHEAD</t>
  </si>
  <si>
    <t>SILVER HAKE</t>
  </si>
  <si>
    <t>SILVER PERCH</t>
  </si>
  <si>
    <t>SMALLMOUTH FLOUNDER</t>
  </si>
  <si>
    <t>SMOOTH DOGFISH</t>
  </si>
  <si>
    <t>SOUTHERN KINGFISH</t>
  </si>
  <si>
    <t>SPANISH MACKEREL</t>
  </si>
  <si>
    <t>SPINY BUTTERFLY RAY</t>
  </si>
  <si>
    <t>SPINY DOGFISH</t>
  </si>
  <si>
    <t>SPOT</t>
  </si>
  <si>
    <t>SPOTFIN BUTTERFLYFISH</t>
  </si>
  <si>
    <t>SPOTFIN MOJARRA</t>
  </si>
  <si>
    <t>SPOTTED HAKE</t>
  </si>
  <si>
    <t>SPOTTED SEATROUT</t>
  </si>
  <si>
    <t>STRIPED ANCHOVY</t>
  </si>
  <si>
    <t>STRIPED BASS</t>
  </si>
  <si>
    <t>STRIPED BURRFISH</t>
  </si>
  <si>
    <t>STRIPED CUSK EEL</t>
  </si>
  <si>
    <t>STRIPED SEAROBIN</t>
  </si>
  <si>
    <t>SUMMER FLOUNDER</t>
  </si>
  <si>
    <t>TAUTOG</t>
  </si>
  <si>
    <t>THRESHER SHARK</t>
  </si>
  <si>
    <t>WEAKFISH</t>
  </si>
  <si>
    <t>WHITE PERCH</t>
  </si>
  <si>
    <t>WINDOWPANE</t>
  </si>
  <si>
    <t>WINTER FLOUNDER</t>
  </si>
  <si>
    <t>WINTER SKATE</t>
  </si>
  <si>
    <t>30 TOWS</t>
  </si>
  <si>
    <t>STRATUM DEPTH</t>
  </si>
  <si>
    <t>#SPECIES/TOW</t>
  </si>
  <si>
    <t>COMMON</t>
  </si>
  <si>
    <t>LATIN</t>
  </si>
  <si>
    <t>#TOWS</t>
  </si>
  <si>
    <t>WT</t>
  </si>
  <si>
    <t>IN</t>
  </si>
  <si>
    <t>Squalus acanthias</t>
  </si>
  <si>
    <t>LEUCORAJA ERINACEA</t>
  </si>
  <si>
    <t>LEUCORAJA OCELLATA</t>
  </si>
  <si>
    <t>SCOMBER SCOMBRUS</t>
  </si>
  <si>
    <t>SCOPHTHALMUS AQUOSUS</t>
  </si>
  <si>
    <t>BREVOORTIA TYRANNUS</t>
  </si>
  <si>
    <t>CLUPEA HARENGUS</t>
  </si>
  <si>
    <t>ALOSA PSEUDOHARENGUS</t>
  </si>
  <si>
    <t>MORONE SAXATILIS</t>
  </si>
  <si>
    <t>ALOSA AESTIVALIS</t>
  </si>
  <si>
    <t>PSEUDOPLEURONECTES AMERICANUS</t>
  </si>
  <si>
    <t>PARALICHTHYS DENTATUS</t>
  </si>
  <si>
    <t>ACIPENSER OXYRHYNCHUS</t>
  </si>
  <si>
    <t>MERLUCCIUS BILINEARIS</t>
  </si>
  <si>
    <t>MENIDIA MENIDIA</t>
  </si>
  <si>
    <t>ALOSA SAPIDISSIMA</t>
  </si>
  <si>
    <t>AMMODYTES AMERICANUS</t>
  </si>
  <si>
    <t>POGONIAS CROMIS</t>
  </si>
  <si>
    <t>UROPHYCIS REGIUS</t>
  </si>
  <si>
    <t>MELANOGRAMMUS AEGLEFINUS</t>
  </si>
  <si>
    <t>ETROPUS MICROSTOMUS</t>
  </si>
  <si>
    <t>UROPHYCIS CHUSS</t>
  </si>
  <si>
    <t>PEPRILUS TRIACANTHUS</t>
  </si>
  <si>
    <t>ANCHOA MITCHILLI</t>
  </si>
  <si>
    <t>PETROMYZON MARINUS</t>
  </si>
  <si>
    <t>PRIONOTUS EVOLANS</t>
  </si>
  <si>
    <t>SYNGNATHUS FUSCUS</t>
  </si>
  <si>
    <t>DOROSOMA CEPEDIANUM</t>
  </si>
  <si>
    <t>STENOTOMUS CHRYSOPS</t>
  </si>
  <si>
    <t>PRIONOTUS CAROLINUS</t>
  </si>
  <si>
    <t>MORONE AMERICANA</t>
  </si>
  <si>
    <t>BAIRDIELLA CHRYSURA</t>
  </si>
  <si>
    <t>MENTICIRRHUS AMERICANUS</t>
  </si>
  <si>
    <t>INDIVs</t>
  </si>
  <si>
    <t>RAJA EGLANTERIA</t>
  </si>
  <si>
    <t>MYLIOBATIS FREMINVILLEI</t>
  </si>
  <si>
    <t>MUSTELUS CANIS</t>
  </si>
  <si>
    <t>RAJA ERINACEA</t>
  </si>
  <si>
    <t>DASYATIS CENTROURA</t>
  </si>
  <si>
    <t>ODONTASPIS TAURUS</t>
  </si>
  <si>
    <t>GYMNURA ALTAVELA</t>
  </si>
  <si>
    <t>SQUATINA DUMERILI</t>
  </si>
  <si>
    <t>ANCHOA HEPSETUS</t>
  </si>
  <si>
    <t>CENTROPRISTIS STRIATA</t>
  </si>
  <si>
    <t>MENTICIRRHUS SAXATILIS</t>
  </si>
  <si>
    <t>ALOPIAS VULPINUS</t>
  </si>
  <si>
    <t>LOPHIUS AMERICANUS</t>
  </si>
  <si>
    <t>Pomatomus saltatrix</t>
  </si>
  <si>
    <t>CYNOSCION REGALIS</t>
  </si>
  <si>
    <t>RAJA OCELLATA</t>
  </si>
  <si>
    <t>PARALICHTHYS OBLONGUS</t>
  </si>
  <si>
    <t>RHIZOPRIONODON TERRAENOVAE</t>
  </si>
  <si>
    <t>ARCHOSARGUS PROBATOCEPHALUS</t>
  </si>
  <si>
    <t>TRINECTES MACULATUS</t>
  </si>
  <si>
    <t>TAUTOGA ONITIS</t>
  </si>
  <si>
    <t>DASYATIS SAYI</t>
  </si>
  <si>
    <t>RACHYCENTRON CANADUM</t>
  </si>
  <si>
    <t>SCOMBEROMORUS MACULATUS</t>
  </si>
  <si>
    <t>ASTROSCOPUS GUTTATUS</t>
  </si>
  <si>
    <t>OPISTHONEMA OGLINUM</t>
  </si>
  <si>
    <t>SPHOEROIDES MACULATUS</t>
  </si>
  <si>
    <t>MICROPOGONIUS UNDULATUS</t>
  </si>
  <si>
    <t>TRACHURUS LATHAMI</t>
  </si>
  <si>
    <t>ALOSA MEDIOCRIS</t>
  </si>
  <si>
    <t>ORTHOPRISTIS CHRYSOPTERA</t>
  </si>
  <si>
    <t>SCOMBER JAPONICUS</t>
  </si>
  <si>
    <t>CITHARICHTHYS ARCTIFRONS</t>
  </si>
  <si>
    <t>TAUTOGOLABRUS ADSPERSUS</t>
  </si>
  <si>
    <t>ECHENEIS NAUCRATES</t>
  </si>
  <si>
    <t>UPENEUS PARVUS</t>
  </si>
  <si>
    <t>VOMER SETAPINNIS</t>
  </si>
  <si>
    <t>39 TOWS</t>
  </si>
  <si>
    <t>WTS</t>
  </si>
  <si>
    <t>INDIVS</t>
  </si>
  <si>
    <t>TOWs</t>
  </si>
  <si>
    <t>LEIOSTOMUS XANTHURUS</t>
  </si>
  <si>
    <t>POMATOMUS SALTATRIX</t>
  </si>
  <si>
    <t>RHINOPTERA BONASUS</t>
  </si>
  <si>
    <t>ANCHOA LYOLEPIS</t>
  </si>
  <si>
    <t>TRICHIURUS LEPTURUS</t>
  </si>
  <si>
    <t>BALISTES CAPRISCUS</t>
  </si>
  <si>
    <t>SQUALUS ACANTHIAS</t>
  </si>
  <si>
    <t>SERIOLA ZONATA</t>
  </si>
  <si>
    <t>CHILOMYCTERUS SCHOEPFI</t>
  </si>
  <si>
    <t>ETRUMEUS TERES</t>
  </si>
  <si>
    <t>CONGER OCEANICUS</t>
  </si>
  <si>
    <t>SPHYRAENA BOREALIS</t>
  </si>
  <si>
    <t>PEPRILUS ALEPIDOTUS</t>
  </si>
  <si>
    <t>OPHIDION MARGINATUM</t>
  </si>
  <si>
    <t>CARANX CRYSOS</t>
  </si>
  <si>
    <t>SELAR CRUMENOPTHALMUS</t>
  </si>
  <si>
    <t>BAIRDIELLA CHRYSOURA</t>
  </si>
  <si>
    <t>FISTULARIA VILLOSA</t>
  </si>
  <si>
    <t>HIPPOCAMPUS ERECTUS</t>
  </si>
  <si>
    <t>FISTULARIA TABACARIA</t>
  </si>
  <si>
    <t>PRIACANTHUS ARENATUS</t>
  </si>
  <si>
    <t>GOBIOSOMA BOSCI</t>
  </si>
  <si>
    <t>TOWS</t>
  </si>
  <si>
    <t>ANGUILLA ROSTRATA</t>
  </si>
  <si>
    <t>GADUS MORHUA</t>
  </si>
  <si>
    <t>LARIMUS FASCIATUS</t>
  </si>
  <si>
    <t>SYMPHURUS PLAGIUSA</t>
  </si>
  <si>
    <t>SYNODUS FOETENS</t>
  </si>
  <si>
    <t>SELENE VOMER</t>
  </si>
  <si>
    <t>LAGODON RHOMBOIDES</t>
  </si>
  <si>
    <t>MONACANTHUS HISPIDUS</t>
  </si>
  <si>
    <t>DECAPTERUS PUNCTATUS</t>
  </si>
  <si>
    <t>EUCINOSTOMUS ARGENTEUS</t>
  </si>
  <si>
    <t>CHAETODON OCELLATUS</t>
  </si>
  <si>
    <t>CYNOSCION NEBULOSUS</t>
  </si>
  <si>
    <t>PHOLIS GUNNELLUS</t>
  </si>
  <si>
    <t>CHAETODIPTERUS FABER</t>
  </si>
  <si>
    <t>GUACHANCHE BARRACUDA</t>
  </si>
  <si>
    <t>SPHYRAENA GUACHANCHE</t>
  </si>
  <si>
    <t>TOTAL G PER TOW</t>
  </si>
  <si>
    <t>% MONTHLY BIOMASS</t>
  </si>
  <si>
    <t>TOTAL INDIVS</t>
  </si>
  <si>
    <t xml:space="preserve">TOTAL SPECIES </t>
  </si>
  <si>
    <t>MONTHLY WTS CORRECTED TO GRAMS/TOW</t>
  </si>
  <si>
    <t>WTS (KG)</t>
  </si>
  <si>
    <t>TRAWL MONTHLY TOTALS UNCORRECTED</t>
  </si>
  <si>
    <t>TOTAL</t>
  </si>
  <si>
    <t>SINGLETONS:</t>
  </si>
  <si>
    <t>TRAWL JAN 2019: WTS, INDIVS PER TOW</t>
  </si>
  <si>
    <t>TRAWL JUNE 2019: WTS, INDIVS PER TOW</t>
  </si>
  <si>
    <t>TRAWL AUG 2019: WTS, INDIVS PER TOW</t>
  </si>
  <si>
    <t>TRAWL NOV 2019: WTS, INDIVIS PER TOW</t>
  </si>
  <si>
    <t>BLOCK/TOW</t>
  </si>
  <si>
    <t>Table 1. Tows</t>
  </si>
  <si>
    <t>654NJTTAP</t>
  </si>
  <si>
    <t>tap</t>
  </si>
  <si>
    <t>NJT TAP</t>
  </si>
  <si>
    <t>659NJT30S</t>
  </si>
  <si>
    <t>S</t>
  </si>
  <si>
    <t>NJT 30S</t>
  </si>
  <si>
    <t>653NJT30B</t>
  </si>
  <si>
    <t>B</t>
  </si>
  <si>
    <t>NJT 30B</t>
  </si>
  <si>
    <t>646NJT28S</t>
  </si>
  <si>
    <t>NJT 28S</t>
  </si>
  <si>
    <t>643NJT28B</t>
  </si>
  <si>
    <t>NJT 28B</t>
  </si>
  <si>
    <t>657NJT25S</t>
  </si>
  <si>
    <t>NJT 25S</t>
  </si>
  <si>
    <t>641NJT25B</t>
  </si>
  <si>
    <t>NJT 25B</t>
  </si>
  <si>
    <t>652NJT23S</t>
  </si>
  <si>
    <t>NJT 23S</t>
  </si>
  <si>
    <t>644NJT23B</t>
  </si>
  <si>
    <t>NJT 23B</t>
  </si>
  <si>
    <t>651NJT21S</t>
  </si>
  <si>
    <t>NJT 21S</t>
  </si>
  <si>
    <t>655NJT21B</t>
  </si>
  <si>
    <t>NJT 21B</t>
  </si>
  <si>
    <t>658NJT20S</t>
  </si>
  <si>
    <t>NJT 20S</t>
  </si>
  <si>
    <t>649NJT20B</t>
  </si>
  <si>
    <t>NJT 20B</t>
  </si>
  <si>
    <t>645NJT12S</t>
  </si>
  <si>
    <t>NJT 12S</t>
  </si>
  <si>
    <t>642NJT12B</t>
  </si>
  <si>
    <t>NJT 12B</t>
  </si>
  <si>
    <t>656NJT05S</t>
  </si>
  <si>
    <t xml:space="preserve">NJT 05S </t>
  </si>
  <si>
    <t>650NJT05S</t>
  </si>
  <si>
    <t>NJT 05S</t>
  </si>
  <si>
    <t>647NJT03S</t>
  </si>
  <si>
    <t>NJT 03S</t>
  </si>
  <si>
    <t>648NJT03B</t>
  </si>
  <si>
    <t>NJT 03B</t>
  </si>
  <si>
    <t>660NJT02S</t>
  </si>
  <si>
    <t>NJT 02S</t>
  </si>
  <si>
    <t>NJTTAP</t>
  </si>
  <si>
    <t>NJT144S</t>
  </si>
  <si>
    <t>NJT 144S</t>
  </si>
  <si>
    <t>NJT144B</t>
  </si>
  <si>
    <t>NJT 144B</t>
  </si>
  <si>
    <t>NJT133S</t>
  </si>
  <si>
    <t>NJT 133S</t>
  </si>
  <si>
    <t>NJT133B</t>
  </si>
  <si>
    <t>NJT 133B</t>
  </si>
  <si>
    <t>NJT132S</t>
  </si>
  <si>
    <t>NJT 132S</t>
  </si>
  <si>
    <t>NJT132B</t>
  </si>
  <si>
    <t>NJT 132B</t>
  </si>
  <si>
    <t>NJT130S</t>
  </si>
  <si>
    <t>NJT 130S</t>
  </si>
  <si>
    <t>NJT130B</t>
  </si>
  <si>
    <t>NJT 130B</t>
  </si>
  <si>
    <t>NJT128S</t>
  </si>
  <si>
    <t>NJT 128S</t>
  </si>
  <si>
    <t>NJT128B</t>
  </si>
  <si>
    <t>NJT 128B</t>
  </si>
  <si>
    <t>NJT127S</t>
  </si>
  <si>
    <t>NJT 127S</t>
  </si>
  <si>
    <t>NJT127B</t>
  </si>
  <si>
    <t>NJT 127B</t>
  </si>
  <si>
    <t>NJT123S</t>
  </si>
  <si>
    <t>NJT 123S</t>
  </si>
  <si>
    <t>NJT123B</t>
  </si>
  <si>
    <t>NJT 123B</t>
  </si>
  <si>
    <t>NJT113S</t>
  </si>
  <si>
    <t>NJT 113S</t>
  </si>
  <si>
    <t>NJT113B</t>
  </si>
  <si>
    <t>NJT 113B</t>
  </si>
  <si>
    <t>NJT111S</t>
  </si>
  <si>
    <t>NJT 111S</t>
  </si>
  <si>
    <t>NJT111B</t>
  </si>
  <si>
    <t>NJT 111B</t>
  </si>
  <si>
    <t>NJT110S</t>
  </si>
  <si>
    <t>NJT 110S</t>
  </si>
  <si>
    <t>NJT110B</t>
  </si>
  <si>
    <t>NJT 110B</t>
  </si>
  <si>
    <t>NJT107S</t>
  </si>
  <si>
    <t>NJT 107S</t>
  </si>
  <si>
    <t>NJT107B</t>
  </si>
  <si>
    <t>NJT 107B</t>
  </si>
  <si>
    <t>NJT105S</t>
  </si>
  <si>
    <t>NJT 105S</t>
  </si>
  <si>
    <t>NJT105B</t>
  </si>
  <si>
    <t>NJT 105B</t>
  </si>
  <si>
    <t>NJT104S</t>
  </si>
  <si>
    <t>NJT 104S</t>
  </si>
  <si>
    <t>NJT104B</t>
  </si>
  <si>
    <t>NJT 104B</t>
  </si>
  <si>
    <t>NJT100S</t>
  </si>
  <si>
    <t>NJT 100S</t>
  </si>
  <si>
    <t>NJT100B</t>
  </si>
  <si>
    <t>NJT 100B</t>
  </si>
  <si>
    <t>NJT098S</t>
  </si>
  <si>
    <t>NJT 098S</t>
  </si>
  <si>
    <t>NJT098B</t>
  </si>
  <si>
    <t>NJT 098B</t>
  </si>
  <si>
    <t>NJT096S</t>
  </si>
  <si>
    <t>NJT 096S</t>
  </si>
  <si>
    <t>NJT096B</t>
  </si>
  <si>
    <t>NJT 096B</t>
  </si>
  <si>
    <t>NJT094S</t>
  </si>
  <si>
    <t>NJT 094S</t>
  </si>
  <si>
    <t>NJT094B</t>
  </si>
  <si>
    <t>NJT 094B</t>
  </si>
  <si>
    <t>NJT090S</t>
  </si>
  <si>
    <t>NJT 090S</t>
  </si>
  <si>
    <t>NJT090B</t>
  </si>
  <si>
    <t>NJT 090B</t>
  </si>
  <si>
    <t>NJT088S</t>
  </si>
  <si>
    <t>NJT 088S</t>
  </si>
  <si>
    <t>NJT088B</t>
  </si>
  <si>
    <t>NJT 088B</t>
  </si>
  <si>
    <t>NJT086S</t>
  </si>
  <si>
    <t>NJT 086S</t>
  </si>
  <si>
    <t>NJT086B</t>
  </si>
  <si>
    <t>NJT 086B</t>
  </si>
  <si>
    <t>NJT 065B</t>
  </si>
  <si>
    <t>NJT 056B</t>
  </si>
  <si>
    <t>NJT 056S</t>
  </si>
  <si>
    <t>NJT 050B</t>
  </si>
  <si>
    <t>NJT 050S</t>
  </si>
  <si>
    <t>NJT 049B</t>
  </si>
  <si>
    <t>NJT 049S</t>
  </si>
  <si>
    <t>NJT 037B</t>
  </si>
  <si>
    <t>NJT 037S</t>
  </si>
  <si>
    <t>NJT 036B</t>
  </si>
  <si>
    <t>NJT 036S</t>
  </si>
  <si>
    <t>NJT31S</t>
  </si>
  <si>
    <t>NJT 031S</t>
  </si>
  <si>
    <t>NJT31B</t>
  </si>
  <si>
    <t>NJT 031B</t>
  </si>
  <si>
    <t>NJT30S</t>
  </si>
  <si>
    <t>NJT 030S</t>
  </si>
  <si>
    <t>NJT30B</t>
  </si>
  <si>
    <t>NJT 030B</t>
  </si>
  <si>
    <t>NJT29S</t>
  </si>
  <si>
    <t>NJT 029S</t>
  </si>
  <si>
    <t>NJT29B</t>
  </si>
  <si>
    <t>NJT 029B</t>
  </si>
  <si>
    <t>NJT25S</t>
  </si>
  <si>
    <t>NJT 025S</t>
  </si>
  <si>
    <t>NJT25B</t>
  </si>
  <si>
    <t>NJT 025B</t>
  </si>
  <si>
    <t>NJT23S</t>
  </si>
  <si>
    <t>NJT 023S</t>
  </si>
  <si>
    <t>NJT23B</t>
  </si>
  <si>
    <t>NJT 023B</t>
  </si>
  <si>
    <t>NJT22S</t>
  </si>
  <si>
    <t>NJT 022S</t>
  </si>
  <si>
    <t>NJT22B</t>
  </si>
  <si>
    <t>NJT 022B</t>
  </si>
  <si>
    <t>NJT10B</t>
  </si>
  <si>
    <t>NJT 010B</t>
  </si>
  <si>
    <t>NJT06B</t>
  </si>
  <si>
    <t>NJT 006B</t>
  </si>
  <si>
    <t>NJT04S</t>
  </si>
  <si>
    <t>NJT 004S</t>
  </si>
  <si>
    <t>NJT04B</t>
  </si>
  <si>
    <t>NJT 004B</t>
  </si>
  <si>
    <t>NJT03S</t>
  </si>
  <si>
    <t>NJT 003S</t>
  </si>
  <si>
    <t>DNA yield per liter filtered (ng)</t>
  </si>
  <si>
    <t>Extracted DNA conc (ng/ul)</t>
  </si>
  <si>
    <t>Interval filtration to extraction (days)</t>
  </si>
  <si>
    <t>DNA extraction date</t>
  </si>
  <si>
    <t>Filters received RU</t>
  </si>
  <si>
    <t>Volume filtered (mL)</t>
  </si>
  <si>
    <t>Filter name</t>
  </si>
  <si>
    <t>Interval collection to filtration (days)</t>
  </si>
  <si>
    <t>Filtration date</t>
  </si>
  <si>
    <t>Stratum depth (m)</t>
  </si>
  <si>
    <t>Stratum</t>
  </si>
  <si>
    <t>(S)urface, (B)ottom</t>
  </si>
  <si>
    <t>Sample name</t>
  </si>
  <si>
    <t>Collection date</t>
  </si>
  <si>
    <t xml:space="preserve">WATER SAMPLES </t>
  </si>
  <si>
    <t>Table 2. Water samples</t>
  </si>
  <si>
    <t>Table 3. ASV reference sequences</t>
  </si>
  <si>
    <t>Table 4. Weights, individuals, tows by month</t>
  </si>
  <si>
    <t>Table 5. Corrected weights by month (per tow values)</t>
  </si>
  <si>
    <t>Table 6A. Weights, individuals by tow, month January 2019</t>
  </si>
  <si>
    <t>Table 6B. Weights, individuals by tow, month June 2019</t>
  </si>
  <si>
    <t>Table 6C. Weights, individuals by tow, month August 2019</t>
  </si>
  <si>
    <t>Table 6D. Weights, individuals by tow, month November 2019</t>
  </si>
  <si>
    <t>SUPPLEMENTARY TABLES 1-6</t>
  </si>
  <si>
    <t xml:space="preserve"> </t>
  </si>
  <si>
    <t>GGTAGTCCACACTGTGAACTCTGAAGATGATGCTTAGCAGACCCGAAAGGTTAAATCTTCCGCCTGAGTAGTACGATCGCAAGATTAAAATTCAAAAACTTTGGCTGTTCACTATTTCGA---------------</t>
  </si>
  <si>
    <t>&gt;4.00_White_anemone_Diadumene_leucolena</t>
  </si>
  <si>
    <t>TTCTATTCTTAACCACAAACTAAATCTCCTGGCACTACGAGTACACACTTAAAACCTAAGAACTTGGCGGTGTTTCAACATAC----------------------------------------------------</t>
  </si>
  <si>
    <t>&gt;4.00_Proboscis_worm_Glycera_dibranchiata</t>
  </si>
  <si>
    <t>GGGATTAGATACCCCGTTTTAGGAGGCACCTTGCAAAGAAGAGCTGGTACTGCAAGACACGATGCGGTTGCTTGGGGATATGCTAGAGGAGCCTGTT--------------------------------------</t>
  </si>
  <si>
    <t>&gt;4.00_Candidatus_pelagicus10</t>
  </si>
  <si>
    <t>GGGATTAGATACCCTGTTTTAGGAGGAACTTTACAGCGAAGAGCTGGTACTGCAAGACATGATGCGGTTGCTTGGGGATATGCTAGAGGAGCCTGTT--------------------------------------</t>
  </si>
  <si>
    <t>&gt;4.00_Candidatus_pelagicus09</t>
  </si>
  <si>
    <t>GGGATTAGATACCCTGTTTTAGGAGGAACTCTACAGCGTAGAGCTGGTACAGCAAGACACGATGCAGTTGCATGGGGATATGCTAGAGGAGCCTGTT--------------------------------------</t>
  </si>
  <si>
    <t>&gt;4.00_Candidatus_pelagicus08</t>
  </si>
  <si>
    <t>GGGATTAGATACCCTGTTTTAGGAGGAACTTTACAACGTAGAGCTGGTACAGCAAGGCACGATGCGGTTGCTTGGGGTTATGCTAGAGGAGCCTGTT--------------------------------------</t>
  </si>
  <si>
    <t>&gt;4.00_Candidatus_pelagicus07</t>
  </si>
  <si>
    <t>GGGATTAGATACCCCGTTTTAGGAGGAACCTTGCAAAGAAGAGCTGGTACAGCAAGACATGATGCGGTTGCTTGGGGATATGCTAGAGGAGCCTGTT--------------------------------------</t>
  </si>
  <si>
    <t>&gt;4.00_Candidatus_pelagicus06</t>
  </si>
  <si>
    <t>GGGATTAGATACCCTGTTTTAGGAGGAACTCTACAGCGTAGAGCTGGTACAGCAAGACACGATGCAGTTGCTTGGGGATATGCTAGAGGAGCCTGTT--------------------------------------</t>
  </si>
  <si>
    <t>&gt;4.00_Candidatus_pelagicus05</t>
  </si>
  <si>
    <t>GGGATTAGATACCCTGTTTTAGGAGGAACTTTACAACGAAGAGCTGGTACAGCAAGACATGATGCTGTTGCTTGGGGGTATGCTAGAGGAGCCTGTT--------------------------------------</t>
  </si>
  <si>
    <t>&gt;4.00_Candidatus_pelagicus04</t>
  </si>
  <si>
    <t>GGGATTAGATACCCTGTTTTAGGGGGAACTTTACAACGTAGAGCTGGTACAGCAAGACATGATGCTGTTGCTTGGGGGTATGCTAGAGGAGCCTGTT--------------------------------------</t>
  </si>
  <si>
    <t>&gt;4.00_Candidatus_pelagicus03</t>
  </si>
  <si>
    <t>GGGATTAGATACCCTGTTTTAGGAGGAACTTTACAACGTAGAGCTGGTACAGCAAGACACGATGCAGTTGCTTGGGGATATGCTAGAGGAGCCTGTT--------------------------------------</t>
  </si>
  <si>
    <t>&gt;4.00_Candidatus_pelagicus02</t>
  </si>
  <si>
    <t>GGGATTAGATACCCTGTTTTAGGAGGAACTTTACAACGAAGAGCTGGTACAGCAAGACATGATGCTGTTGCTTGGGGATATGCTAGAGGAGCCTGTT--------------------------------------</t>
  </si>
  <si>
    <t>&gt;4.00_Candidatus_pelagicus01</t>
  </si>
  <si>
    <t>TTCTATTCTTAACCTCACCCCATTTCTCCTGGCACTACGAGTACATACTTAAAACCTAAGAACTTGGCGGTGTCTCAACATAC----------------------------------------------------</t>
  </si>
  <si>
    <t>&gt;4.00_American_bloodworm_Glycera_americana</t>
  </si>
  <si>
    <t>ATTATTTCTAGCCACCACCTAAAATTTAACTTCAATCAAAGCCAGAGAACTACCTACAACAGTACTAAACTCAAAGAATTTGGCGGTGTTTTAGACCTAC-----------------------------------</t>
  </si>
  <si>
    <t>&gt;4.00_Acorn_worm_Saccoglossus_kowalevskii</t>
  </si>
  <si>
    <t>ACTATGCTTAGCCCTAAACCCAAGTAGTTAAATTAACAAAACTATTCACCAGAGAACTACAAGCCACAGCTTAAAACTACTTGGCGGTGCTTTATATCCTT----------------------------------</t>
  </si>
  <si>
    <t>&gt;3.50_Human_numt_HSA524</t>
  </si>
  <si>
    <t>CCAATACGCTTAGCCCTAAACTCCAATAGTTAAATCAACAGAACTATTCACCAGAACACTACAAGCAATAGCTTAAAACTCAAAGGACTTGGCGGTGCTTTATATCCCT--------------------------</t>
  </si>
  <si>
    <t>&gt;3.50_Human_numt_332</t>
  </si>
  <si>
    <t>ACTATGCTTAGCCCTAAACCCAGATAGTTAAATTAACAAAACTACTCGCCAGAGTACTACAAACAACAGCTTAAAACTCAAAGGACTTGGCAGTGCTTTATATCCCT----------------------------</t>
  </si>
  <si>
    <t>&gt;3.50_Human_numt_151</t>
  </si>
  <si>
    <t>ACTATGCTTAGTTCTAAACCCAAATAGTTCAACCAACAAAACTATTCACCAGAGTACTACAAGCAACAGCTTAAGACTCAAAAGACTTGGCAGTGCTTTATATCCCT----------------------------</t>
  </si>
  <si>
    <t>&gt;3.50_Human_numt227</t>
  </si>
  <si>
    <t>ACTATGCTTAGCCCTAAACTCCAATAGTTAAATCAACAAAACTATTCACCAGAACACTACAAGCAATAGCTTAAAACTCAAAGGACTTGGCGGTGCTTTATATCCCT----------------------------</t>
  </si>
  <si>
    <t>&gt;3.50_Human_numt1</t>
  </si>
  <si>
    <t>ACTATGCTTAGCCCTAAACCCTGATAGTTACATTAACAAAACCATTCGCCAGAGTAGTACAAGCAACAGCTTAAAACTCAAAGGACTTGGCGTTGCTTTATATCCCT----------------------------</t>
  </si>
  <si>
    <t>&gt;3.50_Human_chromo_RP11382F24</t>
  </si>
  <si>
    <t>ACTATGCTTAGCCCTAAACACAAATAGTTATATTAACAAGACTGTTCGCCAGAGTACTACATGCAGCAGCTTAAAACTCAAAGGACTTGGCGGTGCTTTATAGCCTT----------------------------</t>
  </si>
  <si>
    <t>&gt;3.50_Human_chromo_PCDH15partial</t>
  </si>
  <si>
    <t>GCTATGCTTAACCCTAAACTCGAACAGTTAGATCAACAAAACTGTTCGCCAGAACACTACAAGCAACAGCTTAAAACTCAAAGGACTTGGCCATGCTTTATATCCCT----------------------------</t>
  </si>
  <si>
    <t>&gt;3.50_Human_chromo_BACRP11755J8</t>
  </si>
  <si>
    <t>ACTATGTTTAGCCATAAACTTAAAGTTATTCACTAGAGTACTATCAGCAACAGCTTAAAACTCAAAGGACTTGGTGGTATGGTGTTTCCATCCCCC---------------------------------------</t>
  </si>
  <si>
    <t>&gt;3.50_Human_chromo_ATPase</t>
  </si>
  <si>
    <t>ACTATGCTTAGCCATAAACTTAAATAACTGAATAAAGTTATTTGCCAGAGTACTACTACCAGCAACAGCCTAAATCTCAGAGGATTTGGCAGTGCTTTATATTCCT-----------------------------</t>
  </si>
  <si>
    <t>&gt;3.50_Human_chromoX_RP11522L3</t>
  </si>
  <si>
    <t>ACTATGCTTAGCTATAAACTCAAATAATTTAACAAACAAAATTATTCACCAGAGTATGACAAGCAATAGCTTAAAACTCAAAGGACATGGCGGTGCTTTACATCCCT----------------------------</t>
  </si>
  <si>
    <t>&gt;3.50_Human_chromoX_RP11461J3</t>
  </si>
  <si>
    <t>ACTCTGCTTAGCCATACGCTCAAATAATTTAACAAAAAAATTATACACCAGCGTACTACAAGCAATAGCTTAAAAATCAAAGGAATTCATGGTGCTTTACATCCTT-----------------------------</t>
  </si>
  <si>
    <t>&gt;3.50_Human_chromoX_numtHSA566</t>
  </si>
  <si>
    <t>ACTAGAGTTACATTAACAAAACCATTTGCCTGAGCAACAGCTTAAAACTCAAAGGACTTGGCAGTGCTTTATATCCCT---------------------------------------------------------</t>
  </si>
  <si>
    <t>&gt;3.50_Human_chromosome8_RP1111N9</t>
  </si>
  <si>
    <t>ACTAGGCTTAGCCCTAAACTCCAATAGTTAAATCAACAAAACTATTCCCCAGAACACTACAAGCAATAGCTTAAAACTCAAAGGACTTGGCAGTGCTTTATATCCCT----------------------------</t>
  </si>
  <si>
    <t>&gt;3.50_Human_chromosome7_ch17112M4</t>
  </si>
  <si>
    <t>ACTATGCTTAGCCCTAAACTCTAATAGTTACATTGAGAAAACCATTCGCCAGAGTACTACAAGCAACAGCTTAAAACTCAAAGGACTTGGCGGTGCTTTATATCCCT----------------------------</t>
  </si>
  <si>
    <t>&gt;3.50_Human_chromosome4_rp11659o3</t>
  </si>
  <si>
    <t>ACTATGCTTAGCCCTAAACTATAATAGTTAAATTAACAAAACAATTTACCAGAATACTACAAGCAACAGGTTAAAACTCAAAGGACTTGGCAGTGCTTTATATCCAT----------------------------</t>
  </si>
  <si>
    <t>&gt;3.50_Human_chromosome2_rp11190J23</t>
  </si>
  <si>
    <t>ACTACACTTAGCCCTAAAGTCGAATAGTTACATTAACAAAACCATTCGCCAGACTACTACAAGCAACAGCTTAAAACTCAAAGGACTTGGCGGTGCTTTACATCCCT----------------------------</t>
  </si>
  <si>
    <t>&gt;3.50_Human_chromosome2_erb</t>
  </si>
  <si>
    <t>TCTATGCTTAGCCCTAAACCCTAACAGTTACATTAACAAAACCATTCGCCAGAGTACTACAAGCAACAATTTAAAACTCAAAGGACTTGGTGGTGCTTTATATCCCT----------------------------</t>
  </si>
  <si>
    <t>&gt;3.50_Human_chromosome20_RAE1</t>
  </si>
  <si>
    <t>GCTATGCTTAACTCTAAACTCAAATAGTTAGATCAAAAAAACTGTTCGCCAGAACACTACAAGCAACAGCTTAAAACTCAAAGGACTTGGCGGTGCTTTATATCCCT----------------------------</t>
  </si>
  <si>
    <t>&gt;3.50_Human_chromosome1_659M14</t>
  </si>
  <si>
    <t>ACTATGCTCAGCCCTAAACTTCAACAGTTAAATCAACAAAACTGCTCGCCAGAACACTAGGAGCAACAGCTTAAAACTCAAAGGACCTGGCGGTGCTTCACATCCCT----------------------------</t>
  </si>
  <si>
    <t>&gt;3.50_Human_chromosome17_rp11646f1</t>
  </si>
  <si>
    <t>CCCTACTAGAGTTACATTAACAAAACCATTTGCCTGAGCAACAGCTTAAAACTCAAAGGACTTGGCAGTGCTTTATATCCCTCTAG-------------------------------------------------</t>
  </si>
  <si>
    <t>&gt;3.50_Human_chromo8_RP1111N9b</t>
  </si>
  <si>
    <t>CCCCACTAGAGTTACATTAACAAAACCATTTGCCTGAGCAACAGCTTAAAACTCAAAGGACTTGGCAGTGCTTTATATCCCTCTAG-------------------------------------------------</t>
  </si>
  <si>
    <t>&gt;3.50_Human_chromo8_RP1111N9a</t>
  </si>
  <si>
    <t>ACTATGCTTACCCCTAAACTCTAATAGTTACATTTAAAAAAAAATTTGCCAGAATACTACCAGCAACAGCTAAAAACTCAAAGGATTTGATGCTGCTTATATCCCT-----------------------------</t>
  </si>
  <si>
    <t>&gt;3.50_Human_chromo8_RP11-101E19</t>
  </si>
  <si>
    <t>GCTATGCTTAACCCTAAACTCGAATAGTTAGATCAACAAAACTGTTCGCCAGAACACTACAAGCAACAGCTTAAAACTCAAAGGACTTGGCGGTGCTTTACATCCCT----------------------------</t>
  </si>
  <si>
    <t>&gt;3.50_Human_chromo4_AABC161701</t>
  </si>
  <si>
    <t>GCTATGCTTAACCTTAAACTCGAATAGTTAGATCAACAAAACTGTTCTCCAGAACACTACAAGCAACAGCTTAAAACTCAAAGGTCTTGGCAGTGCTTTACATCCCT----------------------------</t>
  </si>
  <si>
    <t>&gt;3.50_Human_chromo4_96</t>
  </si>
  <si>
    <t>GCTATGCTTAACCCTAAACTCGAATAGTTAGATCAACAAAACTGTTCGCCAGAACACTACAAGCAACAGCTTAAAACTCAAAGGACTTGGCAGTGCTTTATATCCCT----------------------------</t>
  </si>
  <si>
    <t>&gt;3.50_Human_chromo2_RP1185C8</t>
  </si>
  <si>
    <t>GCTATGCTTAACTCTAAACTCGAATAGTTAGATCAACAAAACTGTTGGCCAGAACACTACAAGCAACAGCTTAAAACTCAAAGGACTTGGCGGTGCTTTATAGCCCT----------------------------</t>
  </si>
  <si>
    <t>&gt;3.50_Human_chromo22_CH17297A18</t>
  </si>
  <si>
    <t>CTATGCTTAGCCCTAAACTCTAATAGTTACATTAACAAAACCATTCGCCAGAGTACTACAAGCAACAGCTTAAAACTCAAAGGACTTGGCAGTGCTTTATATCCCT-----------------------------</t>
  </si>
  <si>
    <t>&gt;3.50_Human_chromo17_RP1113L8b</t>
  </si>
  <si>
    <t>ACTATGCTTAGCCCTAAACTCTAATAGTTACATTAACAAAACCATTCGCCAGAGTACTACAAGCAACAGCTTAAAACTCAAAGGACTTGGCAGTGCTTTATATCCCT----------------------------</t>
  </si>
  <si>
    <t>&gt;3.50_Human_chromo17_RP1113L8</t>
  </si>
  <si>
    <t>GCTATGCTTAACCCTAAACTCGAATAGTTAGATCAACAAAACTGTTCACCAGAACACTACAAGCAACAGCTTAAAACTCAAAGGACTTGGCGGTGCTTTATATCCCT----------------------------</t>
  </si>
  <si>
    <t>&gt;3.50_Human_chromo17_106I20</t>
  </si>
  <si>
    <t>ACTATGCTTAGCCCTAAACTATAATAGTTATATTAACAAAACCATTCGCCAGAATACTAGAAGCAATAGCTTAAAACTCAAAGGACTTGGCGGTGCTTTATATCCCT----------------------------</t>
  </si>
  <si>
    <t>&gt;3.50_Human_chromo11_DYNCHH1</t>
  </si>
  <si>
    <t>ACTATGCTTACACAAATAGTTATATTAACAAGACTGTTCGCCAGAGTACTACATGCAGCAGCTTAAAACTCAAAGGACTTGGCGGTGCTTTATAGCCTT------------------------------------</t>
  </si>
  <si>
    <t>&gt;3.50_Human_chromo10_PCDH15</t>
  </si>
  <si>
    <t>ACTATGCTTAGCCCTAAACCTCAACAGTTAAATCAACAAAACTGCTCGCCAGAACACTACGAGCCACAGCTTAAAACTCAAAGGACCTGGCGGTGCTTCACACCCCT----------------------------</t>
  </si>
  <si>
    <t>&gt;3.00_Human_mito7</t>
  </si>
  <si>
    <t>ACTATGCTTAGCCCTAAACCTCAACAGTTAAACCAACAAAACTGCTCGCCAGAACACTACGAGCCACAGCTTAAAACTCAAAGGACCTGGCGGTGCTTCATATCCCT----------------------------</t>
  </si>
  <si>
    <t>&gt;3.00_Human_mito6</t>
  </si>
  <si>
    <t>ACTATGCTTAGCCCTAAACCTCAACAGTTAAATCAACAAAACTGCTCGCCAGAACACTACGGGCCACAGCTTAAAACTCAAAGGACCTGGCGGTGCTTCATATCCCT----------------------------</t>
  </si>
  <si>
    <t>&gt;3.00_Human_mito5</t>
  </si>
  <si>
    <t>ACTATGCTCAGCCCTAAACCTCAACAGTTAAATCAACAAAACTGCTCGCCAGAACACTACGAGCCACAGCTTAAAACTCAAAGGACCTGGCGGTGCTTCATATCCCT----------------------------</t>
  </si>
  <si>
    <t>&gt;3.00_Human_mito4</t>
  </si>
  <si>
    <t>ACTATGCTTAGCCCTAAACCCCAACAGTTAAATCAACAAAACTGCTCGCCAGAACACTACGAGCCACAGCTTAAAACTCAAAGGACCTGGCGGTGCTTCATATCCCT----------------------------</t>
  </si>
  <si>
    <t>&gt;3.00_Human_mito3</t>
  </si>
  <si>
    <t>ACTATGCTTAGCCCTAAACCTCAACAGTTAAATCAACAAAACTGCTCGCCAGAACACTACGAGCCACAGCTTAAAACTCAAAGGACCTGGCGGTGCTTCATACCCCT----------------------------</t>
  </si>
  <si>
    <t>&gt;3.00_Human_mito2</t>
  </si>
  <si>
    <t>ACTATGCTTAGCCCTAAACCTCAACAGTTAAATCAACAAAACTGCTCGCCAGAACACTACGAGCCACAGCTTAAAACTCAAAGGACCTGGCGGTGCTTCATATCCCT----------------------------</t>
  </si>
  <si>
    <t>&gt;3.00_Human_mito1</t>
  </si>
  <si>
    <t>ACTATGCTTAGCCCTAAACATAAATCATTCTACAACAAAATAATTCTCCAGAGAACTACTAGCAACAGCTTAAAACTCAAAGGACTTGGCGGTTCTTTATATCCCT-----------------------------</t>
  </si>
  <si>
    <t>&gt;2.5_Dog_numt3</t>
  </si>
  <si>
    <t>ACTATGCTTAGCCCTAAACATAAACCATTCTATAACAAAATAATTCGCCAGAGAACTACTAGCAACAGCTTAAAACTCAAAGGACTTGGCGGTGCTTTATATCCCT-----------------------------</t>
  </si>
  <si>
    <t>&gt;2.5_Dog_numt2</t>
  </si>
  <si>
    <t>ACTATGCTTAGCCCTAAACATAAATCAGTCTATAACAAAATAATTCACCAGAGAACTACTAGCAACAGCTTAAATCTCAAAGGACGTGGCTGTGCTTTATATCCCT-----------------------------</t>
  </si>
  <si>
    <t>&gt;2.5_Dog_numt</t>
  </si>
  <si>
    <t>ACTATGCTTAGCCCTAAACATAAGCTATTCTATAACAAAATAATTCGCCAGAGAACTACTAGCAACAGCTTAAAACTCAAAGGACTTGGCGGTGCTTTATACCCCT-----------------------------</t>
  </si>
  <si>
    <t>&gt;2.5_Dog_chromoX_XX35E2</t>
  </si>
  <si>
    <t>ACTATGCTTAGCCCTAAACTTCAACAGTTAAATTAACAAAACTGCTCGCCAGAACACTACGAGCCACAGCTTAAAACTCAAAGGACCTGGCGGTGCTTCATATCCCT----------------------------</t>
  </si>
  <si>
    <t>&gt;2.50_Human_chromo_mutS_5</t>
  </si>
  <si>
    <t>ACTATGCCTGGCCCTAAATCTTGATACTAATATACTCACGTATCCGCCTGAGAACTACGAGCACAAACGCTTAAAACTCTAAGGACTTGGCGGTGCCCTAAACCCAC----------------------------</t>
  </si>
  <si>
    <t>&gt;2.20_Turkey_Meleagris_gallopavo</t>
  </si>
  <si>
    <t>ACTATGCTTAGCCCTAAACACAAATAATTATAAGAACAAAATTATTCGCCAGAGTACTACCGGCAACAGCCCGAAACTCAAAGGACTTGGCGGTGCTTTATACCCTT----------------------------</t>
  </si>
  <si>
    <t>&gt;2.20_Sheep_Ovis_aries2</t>
  </si>
  <si>
    <t>ACTATGCTTAGCCCTAAACACAAATAATTATAAAAACAAAATTATTCGCCAGAGTACTACCGGCAACAGCCCGAAACTCAAAGGACTTGGCGGTGCTTTATACCCTT----------------------------</t>
  </si>
  <si>
    <t>&gt;2.20_Sheep_Ovis_aries</t>
  </si>
  <si>
    <t>ACTATGCTTAGCTATAAACCTAAATAATTAAATTTAACAAAACTATTTGCCAGAGAACTACTAGCCATAGCTTAAAACTCAAAGGACTTGGCGGTACTTTATATCCAT---------------------------</t>
  </si>
  <si>
    <t>&gt;2.20_House_mouse_Mus_musculus(2)</t>
  </si>
  <si>
    <t>ACTATGCTTAGCCATAAACCTAAATAATTAAATTTAACAAAACTATTTGCCAGAGAACTACTAGCCATAGCTTAAAACTCAAAGGACTTGGCGGTACTTTATATCCAT---------------------------</t>
  </si>
  <si>
    <t>&gt;2.20_House_mouse_Mus_musculus</t>
  </si>
  <si>
    <t>ACTATGCTTAGCCCTAAACTAAAATAGCTTACCACAACAAAGCTATTCGCCAGAGTACTACTAGCAACAGCCTAAAACTCAAAGGACTTGGCGGTGCTTTACATCCCT---------------------------</t>
  </si>
  <si>
    <t>&gt;2.20_Horse_Equus_caballus</t>
  </si>
  <si>
    <t>ACTATGCTTAGCCCTAAACACAAATAATTACAGAAACAAAATTATTCGCCAGAGTACTACCGGCAACAGCCCGAAACTCAAAGGACTTGGCGGTGCTTTATACCCTT----------------------------</t>
  </si>
  <si>
    <t>&gt;2.20_Goat_Capra_hircus</t>
  </si>
  <si>
    <t>ACTATGCTTAGCCCTAAACATAGATAATTTTACAACAAAATAATTCGCCAGGGGACTACTAGCAATAGCTTAAAACTCAAAGGACTTGGCGGTGCTTTATATCCCT-----------------------------</t>
  </si>
  <si>
    <t>&gt;2.20_Dog_mito2</t>
  </si>
  <si>
    <t>ACTATGCTTAGCCCTAAACATAGATAATTTTACAACAAAATAATTCGCCAGAGGACTACTAGCAATAGCTTAAAACTCAAAGGACTTGGCGGTGCTTTATATCCCT-----------------------------</t>
  </si>
  <si>
    <t>&gt;2.20_Dog_Canis_lupus_mito1</t>
  </si>
  <si>
    <t>ACTATGCTTAGCCCTAAACACAGATAATTACATAAACAAAATTATTCGCCAGAGTACTACTAGCAACAGCTTAAAACTCAAAGGACTTGGCGGTGCTTTATATCCTT----------------------------</t>
  </si>
  <si>
    <t>&gt;2.20_Cow_Bos_taurus</t>
  </si>
  <si>
    <t>ACTATGCCTAGCCCTAAATCTAGATACCTCCCATCACACATGTATCCGCCTGAGAACTACGAGCACAAACGCTTAAAACTCTAAGGACTTGGCGGTGCCCCAAACCCAC--------------------------</t>
  </si>
  <si>
    <t>&gt;2.20_Chicken</t>
  </si>
  <si>
    <t>ACTATGCTTAGCCCTAAACTTAGATAGTTACCCTAAACAAAACTATCCGCCAGAGAACTACTAGCAATAGCTTAAAACTCAAAGGACTTGGCGGTGCTTTACATCCCT---------------------------</t>
  </si>
  <si>
    <t>&gt;2.20_Cat_Felis_catus(2)</t>
  </si>
  <si>
    <t>ACTATGCTTAGCCCTAAACTTAGATAGTTATCCTAAACAAAACTATCCGCCAGAGAACTACTAGCAATAGCTTAAAACTCAAAGGACTTGGCGGTGCTTTACATCCCT---------------------------</t>
  </si>
  <si>
    <t>&gt;2.20_Cat_Felis_catus</t>
  </si>
  <si>
    <t>ACTATGCTTAGCCCTAAATCTTGATGTTATCTCATACTAAAACATCCGCCCGAGAACTACGAGCACAAACGCTTAAAACTCTAAGGACTTGGCGGTGCCCTAAACCCAC--------------------------</t>
  </si>
  <si>
    <t>&gt;2.00_Willet_Tringa_semipalmata</t>
  </si>
  <si>
    <t>ACTATGCTTAGCCCTAAACATAAATAGTTATATAAACAAAACTATTCGCCAGAGTACTACCGGCAATAGCTTAAAACTCAAAGGACTTGGCGGTGCTTTATACCCTT----------------------------</t>
  </si>
  <si>
    <t>&gt;2.00_White_tailed_deer_Odocoileus_virginianus</t>
  </si>
  <si>
    <t>ACTATGCCTGGCCCTAAATCTTGATGCTCGATCTTACCGGAGCATCCGCCCGAGAACTACGAGCACAAACGCTTAAAACTCTAAGGACTTGGCGGTGTCCCAAACCCAC--------------------------</t>
  </si>
  <si>
    <t>&gt;2.00_Tree_swallow_Tachycineta_bicolor(2)</t>
  </si>
  <si>
    <t>ACTATGCCTGGCCCTAAATCTTGATGCTCGATCTTACCGGAGCATCCGCCTGAGAACTACGAGCACAAACGCTTAAAACTCTAAGGACTTGGCGGTGTCCCAAACCCAC--------------------------</t>
  </si>
  <si>
    <t>&gt;2.00_Tree_swallow_Tachycineta_bicolor</t>
  </si>
  <si>
    <t>ACTATGCCTGGCCGTAAATCTTGATACTCGATATTACCTGAGTGTCCGCCCGAGAACTACGAGCACAAACGCTTAAAACTCTAAGGACTTGGCGGTGCCCCAAACCCAC--------------------------</t>
  </si>
  <si>
    <t>&gt;2.00_Thrasher_family_Mimidae_sp</t>
  </si>
  <si>
    <t>ACTATGCTTAGCCATAAACACAGACAATTAATATAACAAAATTGTTCGCCAGAGAACTACTAGCAACAGCTTAAAACTCAAAGGACTTGGCGGTGCTTTATATCCCT----------------------------</t>
  </si>
  <si>
    <t>&gt;2.00_Striped_skunk_Mephitis_mephitis</t>
  </si>
  <si>
    <t>ACTATGTCTAGCCGTAAACTTTTAATTACACCCATTTCTGCCAGGGAACTACGAGCAAAGCTTAAAACCCAAAGGACTTGACGGTACCCCACATCCGC-------------------------------------</t>
  </si>
  <si>
    <t>&gt;2.00_Spring_peeper_Pseudacris_crucifer</t>
  </si>
  <si>
    <t>ACTATGCCTGGCCCTAAATCTTGATGCTTACACCTACTAAAGCATCCGCCCGAGAACTACGAGCACCAACGCTTAAAACTCTAAGGACTTGGCGGTGTCCCAAACCCAC--------------------------</t>
  </si>
  <si>
    <t>&gt;2.00_Sparrow_finches_Emberiza_tristami_others</t>
  </si>
  <si>
    <t>ACTATGCCTAGCCGTAAACTTTTATTCACATCCAAATCGCCAGGGAACTACGAGCCAAGCTTAAAACCCAAAGGACTTGACGGTACCCCATATCCAC--------------------------------------</t>
  </si>
  <si>
    <t>&gt;2.00_Southern_toad_Anaxyrus_terrestris</t>
  </si>
  <si>
    <t>ACTATGCTTAGCCCTAAACACAAATATTTAATTAACAAAAATATTCGCCAGAGTACTACTAGCAATTGCTTAAAACTCAAAGGACTTGGCGGTGCTTTATATCCCT-----------------------------</t>
  </si>
  <si>
    <t>&gt;2.00_Southern_flying_squirrel_Glaucomys_volans</t>
  </si>
  <si>
    <t>ACTATGCTTAGCCCTAAACCTAGATATTTCACATACAAAAATATCCGCCAGAGAACTACGAGCAATACGCTTAAAACTCTAAGGACTTGGCGGTACCTCAAACCCCC----------------------------</t>
  </si>
  <si>
    <t>&gt;2.00_Snapping_turtle_Chelydra_serpentina</t>
  </si>
  <si>
    <t>ACTATGCTTAGCCCTAAATCCTGATGCTTACTCTACCAAAGCATCCGCCCGAGAACTACGAGCACAAACGCTTAAAACTCTAAGGACTTGGCGGTGCCCCAAATCCCC---------------------------</t>
  </si>
  <si>
    <t>&gt;2.00_Semipalmated_plover_Charadrius_semipalmatus</t>
  </si>
  <si>
    <t>ACTATGCTTAGCCCTAAATCTTGATGCTCCTTCGTACTAAAGCATCCGCCTGAGAACTACGAGCACAAACGCTTAAAACTCTAAGGACTTGGCGGTGCCCTAAACCCAC--------------------------</t>
  </si>
  <si>
    <t>&gt;2.00_Sandpiper_like_Tringa_flavipes_like98</t>
  </si>
  <si>
    <t>ACTATGCTTAGCCTTAAATCTTGATGCTCTCCTGTACTAAAGCATCCGCCTGAGAACTACGAGCACAAACGCTTAAAACTCTAAGGACTTGGCGGTGCCCTAAACCCAC--------------------------</t>
  </si>
  <si>
    <t>&gt;2.00_Sandpiper_2_Limnodromus98</t>
  </si>
  <si>
    <t>ATTATGCCTAGCCCTAAATCTTGATGTTTGTCATACTAAAGCATCCGCCTGAGAACTACGAGCACAAACGCTTAAAACTCTAAGGACTTGGCGGTGCCCCAAACCCAC---------------------------</t>
  </si>
  <si>
    <t>&gt;2.00_Royal_tern_Thalasseus_maximus</t>
  </si>
  <si>
    <t>ACTATGCCTGGCCCTAAATCTTGATGCTCTATATAACCAAAGCATCCGCCTGAGAACTACGAGCACAAACGCTTAAAACTCTAAGGACTTGGCGGTGCCCCAAACCCAC--------------------------</t>
  </si>
  <si>
    <t>&gt;2.00_Rock_pigeon_Columba_livia</t>
  </si>
  <si>
    <t>ACTATGCCTGGCCCTAAATCTAGATGCTTATGTTACTAAAGCATCCGCCCGAGGACTACGAGCACAAACGCTTAAAACTCTAAGGACTTGGCGGTGCCCTAAACCCAC---------------------------</t>
  </si>
  <si>
    <t>&gt;2.00_Rock_or_mourning_dove_Columba_livia_or_Zenaida_macroura</t>
  </si>
  <si>
    <t>ACTATGCTCAGCCCTAAACATGGATAGCTAACATAACAAAACTATCTGCCAGAGAACTACTAGCAACAGCTTAAAACTCAAAGGACTTGGCGGTGCTTTACATCCCT----------------------------</t>
  </si>
  <si>
    <t>&gt;2.00_River_otter_Lontra_canadensis</t>
  </si>
  <si>
    <t>ACTATGCCTAGCCCTAAATCTCGATGCTTGCCGTACCAAAGCATCCGCCTGAGAACTACGAGCACAAACGCTTAAAACTCTAAGGACTTGGCGGTGCCCCAAACCCAT---------------------------</t>
  </si>
  <si>
    <t>&gt;2.00_Ring_billed_gull_Larus_delawarensis</t>
  </si>
  <si>
    <t>ACTATGCCCAGCCCTAAATCTTGATGCTTACCCTACTGAAGCATCCGCCTGAGAACTACGAGCACAAACGCTTAAAACTCTAAGGACTTGGCGGTGCCCCAAACCCAC---------------------------</t>
  </si>
  <si>
    <t>&gt;2.00_Red_throated_loon_Gavia_stellata</t>
  </si>
  <si>
    <t>ACTATGCTTAGCCCTAAATCTTGATGTTCTCTCGTACTAAAACATCCGCCCGAGAACTACGAGCACAAACGCTTAAAACTCTAAGGACTTGGCGGTGCCCTAAACCCAC--------------------------</t>
  </si>
  <si>
    <t>&gt;2.00_Red_knot_Calidris_canutus</t>
  </si>
  <si>
    <t>ACTATGCTTAGCCCTAAACATAAATAGTTCTATAACAAAACAATTCGCCAGAGAACTACTAGCAACAGCTTAAAACTCAAAGGACTTGGCGGTGCTTTATATCCCT-----------------------------</t>
  </si>
  <si>
    <t>&gt;2.00_Red_fox_Vulpes_vulpes</t>
  </si>
  <si>
    <t>ACTATGCTTAGCCCTAAACCTAGATATTTATATACAAAAATATCCGCCAGAGAATTACGAGCAAAACGCTTAAAACTCTAAGGACTTGGCGGTGCCTCAAACCCAC-----------------------------</t>
  </si>
  <si>
    <t>&gt;2.00_Red_eared_slider_Trachemys_scripta</t>
  </si>
  <si>
    <t>ACTATGCCTAGCCCTAAATCTAGATGTTTACCCTACCAAAACATCCGCCCGAGAACTACGAGCACAAACGCTTAAAACTCTAAGGACTTGGCGGTGCTCCAAACCCAC---------------------------</t>
  </si>
  <si>
    <t>&gt;2.00_Rail_Rallus_sp</t>
  </si>
  <si>
    <t>ACTATGCCTAGCCCTAAACATAAATAATTAACGTAACAAAATTATTTGCCAGAGAACTACTAGCAACAGCTTAAAACTCAAAGGACTTGGCGGTGCTTTACATCCCT----------------------------</t>
  </si>
  <si>
    <t>&gt;2.00_Racoon_Procyon_lotor</t>
  </si>
  <si>
    <t>ACTATGCTCAGCCTTAAATCTTGGTACTTAACTTACTAAAGTATCCGCCTGAGAACTACGAGCACAAACGCTTAAAACTCTAAGGACTTGGCGGTGCCCCAAACCCAC---------------------------</t>
  </si>
  <si>
    <t>&gt;2.00_Prob_great_blue_heron_ardea_cinerea100</t>
  </si>
  <si>
    <t>ACTATGCCTAGCCCTAAACCCAAATAGTTACATAACAAAACTATTCGCCAGAGTACTACTCGCAACTGCCTAAAACTCAAAGGACTTGGCGGTGCTTCACATCCAC-----------------------------</t>
  </si>
  <si>
    <t>&gt;2.00_Pig_Sus_scrofa</t>
  </si>
  <si>
    <t>ACTATGCTTAGCCCTAAACCTAGATATTTACATACAAAAATATCCGCCAGAGAATTACGAGCAAAACGCTTAAAACTCTAAGGACTTGGCGGTACCTCAAACCCAC-----------------------------</t>
  </si>
  <si>
    <t>&gt;2.00_Painted_turtle_Chrysemys_picta</t>
  </si>
  <si>
    <t>ACTATGCTTAGCCGTAAACCCTAATAGTCACAAAACAAGACTATTCGCCAGAGTACTACTAGCAACAGCTTAAAACTCAAAGGACTTGGCGGTGCTTCATACCCCT-----------------------------</t>
  </si>
  <si>
    <t>&gt;2.00_Pacific_gray_whale</t>
  </si>
  <si>
    <t>ACTATGCCTAGCCCTAAATCCCAATGCTTACTATACCAAAGCATTCGCCTGAGAACTACGAGCACAAACGCTTAAAACTCTAAGGACTTGGCGGTGCCCCAAACCCAC---------------------------</t>
  </si>
  <si>
    <t>&gt;2.00_Oystercatcher99_Haematopus99</t>
  </si>
  <si>
    <t>ACTATGCCTGGCCCTAAATCTCAGTGCTTGACTAACTAAAGCACTCGCCCGAGAACTACGAGCACAAACGCTTAAAACTCTAAGGACTTGGCGGTGCCTCAAACCCAC---------------------------</t>
  </si>
  <si>
    <t>&gt;2.00_Osprey_Pandion_haliaetus</t>
  </si>
  <si>
    <t>ACTATGCTTAGTAATAAACTAAAATAATTTAACAAACAAAATTATTCGCCAGAGAACTACTAGCAATTGCTTAAAACTCAAAGGACTTGGCGGTGCCCTAAACCCAC----------------------------</t>
  </si>
  <si>
    <t>&gt;2.00_Opossum_Didelphis_virginiana</t>
  </si>
  <si>
    <t>ACTATGCTTAGCCCTAAACCTTAATAATTAAACCTACAAAATTATTTGCCAGAGAACTACTAGCTACAGCTTAAAACTCAAAGGACTTGGCGGTACTTTATATCCAT----------------------------</t>
  </si>
  <si>
    <t>&gt;2.00_Norway_rat_Rattus_norvegicus</t>
  </si>
  <si>
    <t>ACTATGCTTAGCCCTAAACTTAGGTAATTTAATTAACAAAACTACTCGCCAGAGGACTACTAGCAACAGCTTAAAACTCAAAGGACTTGGCGGTGCTTTATATCCAT----------------------------</t>
  </si>
  <si>
    <t>&gt;2.00_Northern_short_tailed_shrew_Blarina_brevicauda</t>
  </si>
  <si>
    <t>ACTATGCTTAGCCATAAACTCTAATAGTCACGAAACAAGACTACTCGCCAGAGTACTACTAGCAACAGCCTAAAACTCAAAGGACTTGGCGGTGCTTCATACCCCC-----------------------------</t>
  </si>
  <si>
    <t>&gt;2.00_Northern_right_whale</t>
  </si>
  <si>
    <t>ACTATGCCTAGCCTTAAATCTTGGCACTTACCCTACTAAAGTGCCCGCCTGAGAACTACGAGCACAAACGCTTAAAACTCTAAGGACTTGGCGGTGCTCTAAACCCAC---------------------------</t>
  </si>
  <si>
    <t>&gt;2.00_Northern_gannet_Morus_bassanus_incomplete_refseq</t>
  </si>
  <si>
    <t>ACTATGCCTGGCCCTAAATCTTGATGCTTACACCTACTAAAGCATCCGCCCGAGAACTACGAGCACTAACGCTTAAAACTCTAAGGACTTGGCGGTGCTCCAAACCCAC--------------------------</t>
  </si>
  <si>
    <t>&gt;2.00_Northern_cardinal_Cardinalis_cardinalis</t>
  </si>
  <si>
    <t>ACTATGCCTGGCCCTAAATCTTGATACTTACCATACCAAAGTATCCGCCAGAGAACTACGAGCACAAACGCTTGAAACTCTAAGGACTTGGCGGTGCCCTAAACCCAC---------------------------</t>
  </si>
  <si>
    <t>&gt;2.00_Netta_rufina99</t>
  </si>
  <si>
    <t>ACTATGCCTGGCCCTAAATCTTGATACTTACCATACCAAAGTATCCGCCAGAGAACTACGAGCACAAACGCTTAAAACTCTAAGGACTTGGCGGTGCCCTAAACCCAC---------------------------</t>
  </si>
  <si>
    <t>&gt;2.00_Netta_rufina100</t>
  </si>
  <si>
    <t>ACTATGCTTAGCCCTAAACTTCAATATATATAATACAAAACAAATATATTTGCCTGAGAACTACTGGCCACAGCTTAAAACTCAAAGGACTTGGCGGTACTTTATATCCAT------------------------</t>
  </si>
  <si>
    <t>&gt;2.00_Muskrat_Ondatra_zibethicus99</t>
  </si>
  <si>
    <t>ACTATGCCTGGCCCTAAATCTTGATGCTTACACCTACTAAAGCATCCGCCCGAGAACTACGAGCACTAACGCTTAAAACTCTAAGGACTTGGCGGTGCCCCAAACCCAC--------------------------</t>
  </si>
  <si>
    <t>&gt;2.00_Multiple_finches_sparrows_blackbirds</t>
  </si>
  <si>
    <t>ACTATGCTTAGCCCTAAACTTCAATAATTTTAAAACAAAAATATTTGCCTGAGAACTACTGGCTACAGCTTAAAACTCAAAGGACTTGGCGGTACTTTATATCCAT-----------------------------</t>
  </si>
  <si>
    <t>&gt;2.00_Meadow_vole_Microtus_pennsylvanicus</t>
  </si>
  <si>
    <t>ACTATGCCTGGCCCTAAATCTTGATACTTACCCTACCGAAGTATCCGCCAGAGAACTACGAGCACAAACGCTTAAAACTCTAAGGACTTGGCGGTGCCCTAAACCCAC---------------------------</t>
  </si>
  <si>
    <t>&gt;2.00_Mallard_other_Anas_sp</t>
  </si>
  <si>
    <t>ACTATGCTTAGCCCTAAACTTAGATATTTTCCACACAAAAATATCCGCCAGAGAACTACGAGCATAAACGCTTAAAACTCTAAGGACTTGGCGGTACCTCAAACCCTC---------------------------</t>
  </si>
  <si>
    <t>&gt;2.00_Loggerhead_sea_turtle</t>
  </si>
  <si>
    <t>ACTATGCTTAGCCCTAAACTTAGATATTTAACATACAAAAATATCCGCCAGAGAACTACGAGCAAAACGCTTGAAACTCTAAGGACTTGGCGGTACCTCAAACCCCC----------------------------</t>
  </si>
  <si>
    <t>&gt;2.00_Leatherback_turtle</t>
  </si>
  <si>
    <t>ACTATGCCTAGCCCTAAATCTCGATGCTTGCCGTACCAAAGCATCCGCCCGAGAACTACGAGCACAAACGCTTAAAACTCTAAGGACTTGGCGGTGTCCCAAACCCAT---------------------------</t>
  </si>
  <si>
    <t>&gt;2.00_Laughing_gull_Larus_atricilla</t>
  </si>
  <si>
    <t>ACTATGCTTAGTCGTAAACCCTAATAGTCACAAAACAAGACTATTCGCCAGAGTACTACTAGCAACAGCCTAAAACTCAAAGGACTTGGCGGTGCTTCATACCCCT-----------------------------</t>
  </si>
  <si>
    <t>&gt;2.00_Humpback_whale</t>
  </si>
  <si>
    <t>ACTATGCCTGGCCCTAAATCTTGATGCTTAAACCTACTAAAGCATCCGCCCGAGAACTACGAGCACTAACGCTTAAAACTCTAAGGACTTGGCGGTGCCCCAAACCCAC--------------------------</t>
  </si>
  <si>
    <t>&gt;2.00_House_sparrow_Passer_domesticus</t>
  </si>
  <si>
    <t>ACTATGCTTAGCCCTAAATCTTGATACTTACTATACTAAAGTATCCGCCTGAGAACTACGAGCACAAACGCTTAAAACTCTAAGGACTTGGCGGTGCCCCAAACCCAC---------------------------</t>
  </si>
  <si>
    <t>&gt;2.00_Horned_grebe_Podiceps_auritus</t>
  </si>
  <si>
    <t>ACTATGCTTAGCCCTAAACATAAATAATTCACGTAACAAAATTATTCGCCAGAGAACTACTAGCAACAGCTTAAAACTCAAAGGACTTGGCGGTGCTTCACACCCCT----------------------------</t>
  </si>
  <si>
    <t>&gt;2.00_Harbor_seal_Phoca_largha_others</t>
  </si>
  <si>
    <t>ACTATGCTTAGCCCTAAACCTCAGTAGTTAAACCAACAAAACTACTCGCCAGAATACTACAAGCAACCGCTTGAAACTCAAAGGACTTGGCGGTGCTTCACCCCC------------------------------</t>
  </si>
  <si>
    <t>&gt;2.00_Grivet_or_green_monkey_Chlorocebus_aethiops_or_sabaeus</t>
  </si>
  <si>
    <t>ACTATGCCTAGCCCTAAATCTCGATGCTTGCCGTACCAAAGCATCCGCCCGAGAACTACGAGCACAAACGCTTAAAACTCTAAGGACTTGGCGGTGCCCCAAACCCAC---------------------------</t>
  </si>
  <si>
    <t>&gt;2.00_Great_black_backed_gull_others</t>
  </si>
  <si>
    <t>ACTATGCCTAGCCCTAAATCTCGATGCTTGCCGTACCAAAGCATCCGCCCGAGAACTACGAGCACAAACGCTTAAAACTCTAAGGACTTGGCGGTGCCCCAAACCCAT---------------------------</t>
  </si>
  <si>
    <t>&gt;2.00_Great_black_backed_gull_Larus_marinus</t>
  </si>
  <si>
    <t>ACTATGCTTAGCCCTAAACATAAATATTCAATTAACAAGAATATTCGCCAGAGAACTACTAGCCACTGCTTAAAACTCAAAGGACTTGGCGGTGCTTTATACCCCT-----------------------------</t>
  </si>
  <si>
    <t>&gt;2.00_Gray_squirrel_Sciurus_carolinensis</t>
  </si>
  <si>
    <t>ACTATGCCTAGCCCTAAATCTTGGTACTTCCCCTACTTAAGTATCCGCCTGAGAACTACGAGCACAAACGCTTAAAACTCTAAGGACTTGGCGGTGCCCCAAACCCAC---------------------------</t>
  </si>
  <si>
    <t>&gt;2.00_Glossy_ibis_refseq_incomplete</t>
  </si>
  <si>
    <t>ACTATGCCTAGCCGTAAACTTTTATTCACATCCAAATCGCCAGGGAACTACGAGCTAAGCTTAAAACCCAAAGGACTTGACGGTACCCCATATCCAC--------------------------------------</t>
  </si>
  <si>
    <t>&gt;2.00_Fowlers_toad_Anaxyrus_fowleri</t>
  </si>
  <si>
    <t>ACTATGCTTAGTCGTAAACCCCAATAGTCACAAAACAAGACTATTCGCCAGAGTACTACTAGCAACAGCCTAAAACTCAAAGGACTTGGCGGTGCCTCATACCCAT-----------------------------</t>
  </si>
  <si>
    <t>&gt;2.00_Fin_whale_Balaenoptera_physalus</t>
  </si>
  <si>
    <t>ACTATGCCCAGCCGTAAACTTTTACTTACATCAAATCGCCAGGGAACTACGAGCCAAGCTTAAAACCCAAAGGACTTGACGGTACCCCACATCCCC---------------------------------------</t>
  </si>
  <si>
    <t>&gt;2.00_European_toad_Bufo_bufo</t>
  </si>
  <si>
    <t>ACTATGCTTAGCCCTAAACTTAGATATTTTAAATACAAAAAATATCCGCCAGAGAATTACGAGCTAAACATGCTTAAAACTCTAAGGACTTGGCGGTACCTCAAACCCAC-------------------------</t>
  </si>
  <si>
    <t>&gt;2.00_Eastern_musk_turtle_Sternotherus_odoratus_incomplete_refseq</t>
  </si>
  <si>
    <t>ACTATGCTTAGCCCTAAACTTAAATAATTCCATAACAAAATTACTCGCCAGAGAACTACAAGCCAGAGCTTGAAACTCAAAGGACTTGGCGGTGCTTTATACCCAC-----------------------------</t>
  </si>
  <si>
    <t>&gt;2.00_Eastern_cottontail_2_or_marsh_rabbit_Sylvilagus_floridianus_or_palustris</t>
  </si>
  <si>
    <t>ACTATGCTTAGCCCTAAACTTAAATAATTCCATAACAAAATTACTCGCCAGAGAACTACAAGCCAGAGCTTAAAACTCAAAGGACTTGGCGGTGCTTTATACCCAC-----------------------------</t>
  </si>
  <si>
    <t>&gt;2.00_Eastern_cottontail_1_or_marsh_rabbit_Syvilagus_floridianus_or_palustris</t>
  </si>
  <si>
    <t>ACTATGCTTAGCCTTAAACACAAATACTTAATAAACAAGAGTATTCGCCAGAGAACTACTAGCAACAGCCTAAAACTCAAAGGACTTGGCGGTACTTTACATCCCT-----------------------------</t>
  </si>
  <si>
    <t>&gt;2.00_Eastern_chipmunk_Tamias_striatus</t>
  </si>
  <si>
    <t>ACTATGCCCGGCCCTAAATCTTGATACTTCCCATACCAAAGTATCCGCCAGAGAACTACGAGCACAAACGCTTAAAACTCTAAGGACTTGGCGGTGCCCTAAACCCAC---------------------------</t>
  </si>
  <si>
    <t>&gt;2.00_Duck_sp_athya_sp98</t>
  </si>
  <si>
    <t>ACTATGCCTGGCCCTAAATCTTGATACTTACTATACCAAAGTATCCGCCAGAGAACTACGAGCACAAACGCTTAAAACTCTAAGGACTTGGCGGTGCCCTAAACCCAC---------------------------</t>
  </si>
  <si>
    <t>&gt;2.00_Duck_sp_Athya_sp</t>
  </si>
  <si>
    <t>ACTATGCCTGGCCGTAAATTCAAATGCTTCTTCTCACCCAAGCATTCGCCAGGGAATTACGAGCACAAACGCTTAAAACCCTAAGGACTTGGCGGTGTCCCAAACCCAC--------------------------</t>
  </si>
  <si>
    <t>&gt;2.00_Downy_woodpecker_Picoides_pubescens</t>
  </si>
  <si>
    <t>ACTATGCTTAGCCCTAAACCTAGATATTTATATACAAAAATATCCGCCAGAGAATTACGAGCGAAAACGCTTAAAACTCTAAGGACTTGGCGGTACCTCAAACCCAC----------------------------</t>
  </si>
  <si>
    <t>&gt;2.00_Diamondback_terrapin_Malaclemys</t>
  </si>
  <si>
    <t>ACTATGCTTAGCCCTAAACCTTAAAGATTAAATAACAAAATCATTTGCCTGAGAACTACTGGCTACCGCTTAAAACTCAAAGGACTTGGCGGTACTTTATATCCAT-----------------------------</t>
  </si>
  <si>
    <t>&gt;2.00_Deer_mouse_Peromyscus_leucopus</t>
  </si>
  <si>
    <t>ACTATGCCTAGCCCTAAATCTTGGCACTTCCCCCACTAAAGTGCCCGCCCGAGAACTACGAGCACAAACGCTTAAAACTCTAAGGACTTGGCGGTGCCCCAAACCCAC---------------------------</t>
  </si>
  <si>
    <t>&gt;2.00_Cormorant99</t>
  </si>
  <si>
    <t>ATTATGCCTAGCCCTAAATCTTGATGTTTATCATACTAAAGCATCCGCCTGAGAACTACGAGCACAAACGCTTAAAACTCTAAGGACTTGGCGGTGCCCCAAACCCAC---------------------------</t>
  </si>
  <si>
    <t>&gt;2.00_Common_tern_Sterna_hirundo</t>
  </si>
  <si>
    <t>ACTATGCCTGGCCCTAAATCTTGATGCTCTACTTTACCTGAGCGTCCGCCCGAGAACTACGAGCACAAACGCTTAAAACTCTAAGGACTTGGCGGTGTCCCAAACCCAC--------------------------</t>
  </si>
  <si>
    <t>&gt;2.00_Common_starling_Sturnus_vulgaris</t>
  </si>
  <si>
    <t>ACTATGCTTAGCCCTAAACTTAGGTATTTAACTAACAAAAATACCCGCCAGAGAACTACTAGCAATAGCTTAAAACTCAAAGGACTTGGCGGTGCTTTATATCCCT-----------------------------</t>
  </si>
  <si>
    <t>&gt;2.00_Common_shrew_Sorex_cinereus</t>
  </si>
  <si>
    <t>ACTATGCCTGGCCCTAAATCTTGATACTTACCATACCGAAGTATCCGCCAGAGAACTACGAGCACAAACGCTTAAAACTCTAAGGACTTGGCGGTGCCCTAAACCCAC---------------------------</t>
  </si>
  <si>
    <t>&gt;2.00_Common_merganser_Mergus_merganser_prob_others</t>
  </si>
  <si>
    <t>ACTATGCCCAGCCCTAAATCTTGATGCTTACCCCACTGAAGCATCCGCCTGAGAACTACGAGCACAAACGCTTAAAACTCTAAGGACTTGGCGGTGCCCCAAACCCAC---------------------------</t>
  </si>
  <si>
    <t>&gt;2.00_Common_loon_Gavia_immer</t>
  </si>
  <si>
    <t>ACTATGCCTGGCCTTAAATCTTGATATCCCATTACCAATATATCCGCCCGAGAACTACGAGCACAAACGCTTAAAACTCTAAGGACTTGGCGGTGCCCCAAACCCAC----------------------------</t>
  </si>
  <si>
    <t>&gt;2.00_Chukar_partridge_Alectoris_chukar</t>
  </si>
  <si>
    <t>ACTATGCTTAACCCTAAACTTAGATATTTTAAATACAAAATTATCCGCCAGAAAACTACGAGCAAAACGCTTAAAACTCCAAGGACTTGGCGGTACCTCAAATCCAC----------------------------</t>
  </si>
  <si>
    <t>&gt;2.00_Chinese_soft_shell_turtle_Pelodiscus_sinensis</t>
  </si>
  <si>
    <t>ACTATGCTTAGCCTTAAACCTTAAGGGTTAAACTATAACAAAACCCTTTGCCTGAGAACTACTAGCCACCGCTTAAAACTCAAAGGACTTGGCGGTACTTTATATCCAT--------------------------</t>
  </si>
  <si>
    <t>&gt;2.00_Chinese_or_gray_dwarf_hamster_Cricetulus_griseus_or_migratorius</t>
  </si>
  <si>
    <t>ACTATGCCTGGCCCTAAATCTTGATACTTACTTTACCGAAGTATCCGCCAGAGAACTACGAGCACAAACGCTTAAAACTCTAAGGACTTGGCGGTGCCCCAAACCCAC---------------------------</t>
  </si>
  <si>
    <t>&gt;2.00_Canada_goose_other_geese_swans</t>
  </si>
  <si>
    <t>ACTATGCTTAGTCGTAAACTTAAATAATCCTAAAACAAGATTATTCGCCAGAGTACTATCGGCAACAGCCCAAAACTCAAAGGACTTGGCGGTGCTTCATATCCTT-----------------------------</t>
  </si>
  <si>
    <t>&gt;2.00_Bottlenose_dolphin_Tursiops_truncatus</t>
  </si>
  <si>
    <t>ACTATGCCTAGCCCTAAATCTTGATGCTTACCGTACCAAAGCATCCGCCTGAGAACTACGAGCACAAACGCTTAAAACTCTAAGGACTTGGCGGTGCTCCAAACCCAC---------------------------</t>
  </si>
  <si>
    <t>&gt;2.00_Black_skimmer_Rhynchops_niger</t>
  </si>
  <si>
    <t>ACTATGCTCAGCCCTAAATCTAGATACTCAACCTACCAAAGTATCCGCCCGAGAACTACGAGCACAAACGCTTGAAACTCTAAGGACTTGGCGGTGCCCCAAACCCAC---------------------------</t>
  </si>
  <si>
    <t>&gt;2.00_Black_crowned_night_heron_Nycticorax_nycticorax</t>
  </si>
  <si>
    <t>ACTATGCTCAGCCCTAAATCTAGATACTCAACCTACCAAAGTATCCGCCCGAGAACTACGAGCACAAACGCTTAAAACTCTAAGGACTTGGCGGTGCCCTAAACCCAC---------------------------</t>
  </si>
  <si>
    <t>&gt;2.00_Black_crowned_night_heron99</t>
  </si>
  <si>
    <t>ACTATGCCTGGCCCTAAATCTTGATGCTCGATATTACCTGAGCATCCGCCTGAGAACTACGAGCACAAACGCTTGAAACTCTAAGGACTTGGCGGTGTCCCAAACCCAC--------------------------</t>
  </si>
  <si>
    <t>&gt;2.00_Black_capped_chickadee</t>
  </si>
  <si>
    <t>ACTATGCCTAGCCCTAAATCCTGATGCTTACCCTACCAAAGCATCCGCCTGAGAACTACGAGCGCAAACGCTTAAAACTCTAAGGACTTGGCGGTGCCCCAAACCCAC---------------------------</t>
  </si>
  <si>
    <t>&gt;2.00_Black_bellied_or_golden_plover_Pluvialis_squatarola_dominica</t>
  </si>
  <si>
    <t>ACTATGCCTGGCCCTAAATCTTGATGCTCGATCTTACCGGAGCATCCGCCCGAGAACTACGAGCACAAACGCTTAAAACTCTAAGGACTTGGCGGTGCCCCAAACCCAC--------------------------</t>
  </si>
  <si>
    <t>&gt;2.00_Barn_swallow_Hirundo_rustica</t>
  </si>
  <si>
    <t>ACTATGCCTGGCCCTAAATCTTGATACTTACCCTACCAAAGTATCCGCCAGAGAACTACGAGCACAAACGCTTAAAACTCTAAGGACTTGGCGGTGCCCTAAACCCAC---------------------------</t>
  </si>
  <si>
    <t>&gt;2.00_American_widgeon_other_ducks</t>
  </si>
  <si>
    <t>ACTATGCCTGGCCCTAAATCTTGATGCTCGATATTACCTGAGCATCCGCCCGAGAACTACGAGCACAAACGCTTAAAACTCTAAGGACTTGGCGGTGCTCCAAACCCAC--------------------------</t>
  </si>
  <si>
    <t>&gt;2.00_American_robin_others_Turdus_migratorius</t>
  </si>
  <si>
    <t>ACTATGCCTGGCCCTAAATCTTGATACTCGATATTACCTGAGTATCCGCCCGAGAACTACGAGCACAAACGCTTAAAACTCTAAGGACTTGGCGGTGCCCCAAACCCAC--------------------------</t>
  </si>
  <si>
    <t>&gt;2.00_American_robin98_Turdus_migratorius98</t>
  </si>
  <si>
    <t>ACTATGCCTAGCCGTAAACTTTTACTCACATCCAATTCGCCAGGGAACTACGAGCCAAGCTTAAAACCCAAAGGACTTGACGGTACCCCATATCCAC--------------------------------------</t>
  </si>
  <si>
    <t>&gt;2.00_American_or_fowlers_toad_Anaxyrus_americanus_fowleri</t>
  </si>
  <si>
    <t>ACTATGCCTGGCCCTAAATCTTGATGCTCTATGCTACCTGAGCATCCGCCCGAGAACTACGAGCACAAACGCTTAAAACTCTAAGGACTTGGCGGTGTCCCAAACCCAC--------------------------</t>
  </si>
  <si>
    <t>&gt;2.00_American_crow_other_corvids</t>
  </si>
  <si>
    <t>ACTATGCTTGGCCCTAAATCTAGATACTTTTCCCCACTAAAGTATCCGCCTGAGAACTACGAGCACAAACGCTTAAAACTCTAAGGACTTGGCGGTGCTCCAAACCCAC--------------------------</t>
  </si>
  <si>
    <t>&gt;2.00_American_coot_Fulica_americana</t>
  </si>
  <si>
    <t>ACTATGCCTAGCCGTAAACAATTAATTTACACCAATAAGCGCCAGGGAATTACGAGCAATGCTTAAAACCCAAAGGATTTGACGGTGTCCCACCCCA--------------------------------------</t>
  </si>
  <si>
    <t>&gt;2.00_American_bullfrog_or_green_frog_Rana_catesbiana_or_clamitans</t>
  </si>
  <si>
    <t>ACTATGCTTAGCCCTAAACACAGATAATTACATAAACAAAATTATTTGCCAGAGTACTACCAGCAACAGCTTAAAACTCAAAGGACTTGGCGGTGCTTTATATCCTT----------------------------</t>
  </si>
  <si>
    <t>&gt;2.00_American_bison_Bison_bison</t>
  </si>
  <si>
    <t>ACTATGCTTAGCCGTAAACTTAGATATGTAAACCTAACAAACATATTCGCCAGAGAACTACTAGCAATTGCTTAAAACTCAAAGGACTTGGCGGTGCTTTATATCCAT---------------------------</t>
  </si>
  <si>
    <t>&gt;2.00_American_beaver_Castor_canadensis</t>
  </si>
  <si>
    <t>ACTATACCTAACCATAAACATCGATAATGCATTACGTTAACTATCCACCCAAATACTACAAGCATGAGCTTAAAACCCAAAGGACTTGGCAATGCTTTAGATCCAC-----------------------------</t>
  </si>
  <si>
    <t>&gt;1.20_Unknown_fish_tautog90</t>
  </si>
  <si>
    <t>ACTATGCCCAGCCTTAAACATTGACAGTATACTACATATGCCGTCCGCCTGGGAAATACGAGCGCCAGCTTAAAACCCAAAGGACTTGGCGGTGCTTTAGACCCAC-----------------------------</t>
  </si>
  <si>
    <t>&gt;1.20_Unknown_fish_Striped_piggy94_Pomadasys_stridens94</t>
  </si>
  <si>
    <t>ACTATGCCTAGCCATAAACACAGGTGAATACATCACACCTATCACTTGCCCGGAAACTACGAGCCCCAGCTTAAAACCCAAAGGACTTGGCGGTGCTTTAGACCCAC----------------------------</t>
  </si>
  <si>
    <t>&gt;1.20_Unknown_fish_Stiphodon_alcedo93</t>
  </si>
  <si>
    <t>ACTATGCATAGCCGTAAACATTGATAGAAACTCACACCTTCTATCCGCCCGGGAACTACGAGCATTAGCTTAAAACCCAAAGGACTTGGCGGTACTTTAGACCCCC-----------------------------</t>
  </si>
  <si>
    <t>&gt;1.20_Unknown_fish_Psenopsis97</t>
  </si>
  <si>
    <t>ACTATGCCCAGCCTTAAACATTGACAGTAAATTACAAATACCGTCCGCCCGGGAATTACGAGCACTAGCTTAAAACCCAAAGGACTTGGCGGTGCTTTAGATCCAC-----------------------------</t>
  </si>
  <si>
    <t>&gt;1.20_Unknown_fish_Ostracion_rhinorhynchos93</t>
  </si>
  <si>
    <t>ACTGTGCCCAGCCTTAAACATTGACAGTAAATTACAAATACCGTCCGCCCGGGAATTACGAGCACTAGCTTAAAACCCAAAGGACTTGGCGGTGCTTTAGATCCAC-----------------------------</t>
  </si>
  <si>
    <t>&gt;1.20_Unknown_fish_Oplegnathus_fasciatus93</t>
  </si>
  <si>
    <t>ACTATGCTTAGCCTTAAACATTAATAGGACCACACACTCCTATTCGCCCGGGAACTACGAGCACTAGCTTAAAACCCAAAGGACTTGGCGGTGCTTAACATCCAC------------------------------</t>
  </si>
  <si>
    <t>&gt;1.20_Unknown_fish_meadow_lake</t>
  </si>
  <si>
    <t>ACTATGCTTAGCTCTAAATACAGATAAAACCTTACCTATATTTTATCCGCCCGGGTACTACGAGCGCTAGCTTAAAACCCAAAGGACTTGGCGGTGCTTCAACTCCAA---------------------------</t>
  </si>
  <si>
    <t>&gt;1.20_Unknown_fish_Eucinostomus_dowii94</t>
  </si>
  <si>
    <t>ACTATGCCTAGCCCTAAACATTGATAGGCCATCACAGCCCTATCCGCCAGGGTACTACAAGCACCAGCTTAAAACCCAAAGGACTTGGCGGTGCTTTAGACCCAC------------------------------</t>
  </si>
  <si>
    <t>&gt;1.20_Unknown_fish_Cornetfish93_Fistularia93</t>
  </si>
  <si>
    <t>ACTATGCCTAGCCGTAAACTTTGATGAAAACATACAACTGACATCCGCCAGGGGACTATAAGCGCCAGCTTAAAACCCAAAGGACTTGGCGGTGCCTCAGACCCAC-----------------------------</t>
  </si>
  <si>
    <t>&gt;1.20_Atlantic_salmon_Salmo_salar(2)</t>
  </si>
  <si>
    <t>ACTATGCCTAGCCGTAAACTTTGATGGAAACATACAACTGACATCCGCCAGGGGACTATAAGCGCCAGCTTAAAACCCAAAGGACTTGGCGGTGCCTCAGACCCAC-----------------------------</t>
  </si>
  <si>
    <t>&gt;1.20_Atlantic_salmon_Salmo_salar</t>
  </si>
  <si>
    <t>ACTATGCTTAACCATAAACATTGTTATAAATAAACCTACCTTAATACACTGCCTGTATACTACAAGCGCTAGCTTACAATCCAAAGGACTTGGCGGTGCTCCAAACCTAC-------------------------</t>
  </si>
  <si>
    <t>&gt;1.11_Unknown_ray_spF</t>
  </si>
  <si>
    <t>ACTATGCTTAACCATAAACATCGTTATAAACAAACCTACCTTAATACACCGCCTGAATACTACAAGCGCTAGCTTACAATCCAAAGGACTTGGCGGTGCTCCAAACCCAC-------------------------</t>
  </si>
  <si>
    <t>&gt;1.11_Unknown_ray_spE_formerly_Unknown_ray94c</t>
  </si>
  <si>
    <t>ACTATGCTTAACCGTAAACATTGTTATAAACAAACTTACCTTAACACACCGCCTGAATACTACAAGCGCTAGCTTAAAATCCAAAGGACTTGGCGGTGCTCCAAACCCAC-------------------------</t>
  </si>
  <si>
    <t>&gt;1.11_Unknown_ray_spD</t>
  </si>
  <si>
    <t>ACTATGCTTAACCGTAAACATTGTTACAAATAAATTTACCTTAACACACCGCCTGAATACTACAAGCGCTAGCTTACAATCCAAAGGACTTGGCGGTGCTCCAAACCCAC-------------------------</t>
  </si>
  <si>
    <t>&gt;1.11_Unknown_ray_spC_formerly_Unknown_ray_sp95</t>
  </si>
  <si>
    <t>ACTATGCTTAACCGTAAACATTGTTACAAATAAATTTACCTTATCACACCGCCTGAATACTACAAGCACTAGCTTAAAATCCAAAGGACTTGGCGGTGCTCCAAACCCAA-------------------------</t>
  </si>
  <si>
    <t>&gt;1.11_Unknown_ray_spB</t>
  </si>
  <si>
    <t>ACTATGCTTAACCGTAAACATTGTTACAAATATATTTACCTTAACACACCGCCTGAACACTACAAGCACTAGCTTAAAATCCAAAGGACTTGGCGGTGCTCCAAACCCAC-------------------------</t>
  </si>
  <si>
    <t>&gt;1.11_Unknown_ray_spA</t>
  </si>
  <si>
    <t>ACTATGCCTAGCCGTAAACACCGATAGTGCATTACGTTAACTATCCGCCCGGGTACTACGAGCATGAGCTTAAAACCCAAAGGACTTGGCGGTGCTTTAGATCCAC-----------------------------</t>
  </si>
  <si>
    <t>&gt;1.10_Tautog_Tautoga_onitis_cluster3</t>
  </si>
  <si>
    <t>ACTATGCCTAGCCGTAAACATCGATAGTGCATTACGTTAACTATCCGCCCGGGTACTACGAGCATGGGCTTAAAACCCAAAGGACTTGGCGGTGCTTTAGATCCAC-----------------------------</t>
  </si>
  <si>
    <t>&gt;1.10_Tautog_Tautoga_onitis_cluster2</t>
  </si>
  <si>
    <t>ACTATGCCTAGCCGTAAACATCGATAGTGCATTACGTTAACTATCCGCCCGGGTACTACGAGCATGAGCTTAAAACCCAAAGGACTTGGCGGCGCTTTAGATCCAC-----------------------------</t>
  </si>
  <si>
    <t>&gt;1.10_Tautog_cluster4</t>
  </si>
  <si>
    <t>ACTATGCTTAGCCCTAAACATCGATTGTATAATACACTCAATATCCGCCCGGGAATTACAAACGTTAGTTTAAAACCCAAAGGACTTGGCGGTGCTTAACATCCAC-----------------------------</t>
  </si>
  <si>
    <t>&gt;1.10_Summer_flounder99b_Paralicthys_dentatus99b</t>
  </si>
  <si>
    <t>ACTATGCTTAGCCCTAAACATCGATTGTGTAATACACTCAATATCCGCCCGGGGATTACAAACGTTAGTTTAAAACCCAAAGGACTTGGCGGTGCTTAACATCCAC-----------------------------</t>
  </si>
  <si>
    <t>&gt;1.10_Summer_flounder99a</t>
  </si>
  <si>
    <t>ACTATGCTTAGCCCTAAACATTGACAACAACATACACCTGTTGTCCGCCCGGGAACTACGAGCATCAGCTTGAAACCCAAAGGACTTGGCGGTGCTTTAGATCCAC-----------------------------</t>
  </si>
  <si>
    <t>&gt;1.10_Spot_or_Black_drum99a_Pogonias_cromis99a_or_Leiostomus_xanthurus99a</t>
  </si>
  <si>
    <t>ACTATGCTTAGCCATAAACATTGACAGTCTATTACATTTTCTGTCCGCCCGGGAACTACGAGCATTAGCTTAAAACCCAAAGGACTTGGCGGTGCTTTAGACCCAC-----------------------------</t>
  </si>
  <si>
    <t>&gt;1.10_Scup99_Stenotomus_chrysops99</t>
  </si>
  <si>
    <t>ACTATGCTTAGCCTTAAACATTGATTATTAATTACATCAAATATCCGCCCGGGTATTACGAACATTAGTTTAAAACCCAAAGGACTTGGCGGTGCTTAACATCCAC-----------------------------</t>
  </si>
  <si>
    <t>&gt;1.00_Scad98_Trachurus_trachurus98</t>
  </si>
  <si>
    <t>ACTATGCTTAGCCCCAAACATTGATAGCACGCCACATATGCTATCCGCCCGGGAAGTAAGTGCACGAGCTTGAAACCCAAAGGACTTGGCGGTGCTTTAGATCCCC-----------------------------</t>
  </si>
  <si>
    <t>&gt;1.10_Northern_sea_robin99_Prionotus_carolinus99</t>
  </si>
  <si>
    <t>ACTATGCACAGCCGTAAACTTTGATAAGAATATACAACATTATCCGCCTGGGAACTACGAGCGTAAGCTTAAAACCCAAAGGACTTGGCGGTGCTTTAGATCCAC------------------------------</t>
  </si>
  <si>
    <t>&gt;1.10_Mummichog_Fundulus_heteroclitus_cluster3</t>
  </si>
  <si>
    <t>ACTATGCACAGCCATAAACTTTGATAAGAATATACAACATTATCCGCCTGGGTACTACGAGCGTAAGCTTAAAACCCAAAGGACTTGGCGGTGCTTTAGATCCAC------------------------------</t>
  </si>
  <si>
    <t>&gt;1.10_Mummichog_Fundulus_heteroclitus_cluster2</t>
  </si>
  <si>
    <t>ACTATGCTTAGCCCTAAACATTGACTGTTTATTACATAAACATCCGCCTGGGAACTACGAACATTAGTTTAAAACCCAAAGGACTTGGCGGTGCTTAACATCCAC------------------------------</t>
  </si>
  <si>
    <t>&gt;1.10_Mahi_mahi_Coryphaena_hippurus_variant_1nt</t>
  </si>
  <si>
    <t>ACTATGCCTAGCCGTAAACTTTTATGCTAACGTACAACTAGCATCCGCCAGGGAACTACAAGCACCAGCTTAAAACCCAAAGGACTTGGCGGTGCCTCAGACCCCC-----------------------------</t>
  </si>
  <si>
    <t>&gt;1.10_Bay_anchovy99a_Anchoa_mitchilli99a</t>
  </si>
  <si>
    <t>ACTATGCCCAGCCGTAAACTTTGGTGATAAAACACACATATCACCCGCCCGGGTACTACGAGCATTAGCTTAAAACCCAAAGGACTTGGCGGTGCTTTAGATCCAC-----------------------------</t>
  </si>
  <si>
    <t>&gt;1.10_Atlantic_silverside2_Menidia_menidia2</t>
  </si>
  <si>
    <t>ACTATGCCTAGCCGTAAACTTTGGTGATAAAACACACATATCGCCCGCCCGGGTACTACGAGCATTAGCTTAAAACCCAAAGGACTTGGCGGTGCTTTAGATCCAC-----------------------------</t>
  </si>
  <si>
    <t>&gt;1.10_Atlantic_silverside_cluster3</t>
  </si>
  <si>
    <t>ACTATGCCTAGCCGTAAACTTTGGTGATAAAACACACATATCACCCGCCCGGGTACTACAAGCATTAGCTTAAAACCCAAAGGACTTGGCGGTGCTTTAGATCCAC-----------------------------</t>
  </si>
  <si>
    <t>&gt;1.10_Atlantic_silverside_cluster2</t>
  </si>
  <si>
    <t>ACTATGCCCCGCCGTAAACTTAGATATTTCAGTACAATAAATATCCGCCAGGGGACTACGAGCGCCAGCTTAAAACCCAAAGGACTTGGCGGTGCTTCAGACCCCC-----------------------------</t>
  </si>
  <si>
    <t>&gt;1.10_Atlantic_menhaden_LS15_Brevoortia_tyrannus</t>
  </si>
  <si>
    <t>ACTATGCTTAACCATAAATAGACCTTTACCACTACTTACTTTGTTTAAGTCCGCCTGAGTACTACAAGCGCTAGCTTAAAACCCAAAGGACTTGGCGGTGCCCCAGACCCCC-----------------------</t>
  </si>
  <si>
    <t>&gt;1.01_Winter_skate_or_Little_skate_Leucoraja_ocellata_or_erinacea</t>
  </si>
  <si>
    <t>ACTATACCCAACCATAAACTTAGACAACATCCCACTATATTGTTCGCCAGAGTACTACAAGCGCTAGCTTAAAACCCAAAGGACTTGGCGGTATCCCATACCCAC------------------------------</t>
  </si>
  <si>
    <t>&gt;1.01_White_shark_Carcharhinus_leucas</t>
  </si>
  <si>
    <t>ACTATGCCCAACCATAAACTTAGACAACACTCCACTATATTGTTCGCCAGAATACTACAAGCGCTAGCTTAAAACCCAAAGGACTTGACGGTATCCCACACCCAC------------------------------</t>
  </si>
  <si>
    <t>&gt;1.01_Unknown_shark_sp_shark96B</t>
  </si>
  <si>
    <t>ACTATGTCTAACCACAAACTTAAACAATAATTCACTATATTGTTCGCCAGAGTACTACAAGCGCTAGCTTGAAACCCAAAGGACTTGGCGGTGTCCCAAACCCAC------------------------------</t>
  </si>
  <si>
    <t>&gt;1.01_Thresher_shark_Alopias_vulpinus</t>
  </si>
  <si>
    <t>ACTATGCCCAACCACAAACTTAGACAATAACCTACTACATTGTCCGCCAGAGTACTACAAGCGCTAGCTTAAAACCCAAAGGACTTGGCGGTGCTTCAGACCCCC------------------------------</t>
  </si>
  <si>
    <t>&gt;1.01_Spiny_dogfish_Squaalus_acanthias</t>
  </si>
  <si>
    <t>ACTATGCTTAACTATAAACATTGCTATTAATAAATATACCTTAATATCCGCCTGAGTACTACAAGCGCTAGCTTAAAACCCAAAGGACTTGGCGGTGCTCCACACCCAC--------------------------</t>
  </si>
  <si>
    <t>&gt;1.01_Spiny_butterfly_ray_Gynmura_altavela</t>
  </si>
  <si>
    <t>ACTATGCCCAACCACAAACTTAGACAACACCCTACTATATTGTTCGCCAGAGTACTACAAGCGCTAGCTTAAAACCCAAAGGACTTGGCGGTATCCCATACCCAC------------------------------</t>
  </si>
  <si>
    <t>&gt;1.01_Spinner_shark_Carcharhinus_brevipinna</t>
  </si>
  <si>
    <t>ACTATGCTTAACCGTAAACATCGTTATAAATAAAACCACCTTAAAATACCGCCCGAATACTACAAGCGCTAGCTTAAAATCCAAAGGACTTGGCGGTGCTCCAAACCCAC-------------------------</t>
  </si>
  <si>
    <t>&gt;1.01_Southern_stingray_Dasyatis_americana</t>
  </si>
  <si>
    <t>ACTATGTCCAACCACAAACTTAGACAATAAATCACTATATTGTTCGCCCGAGTACTACAAGCGCTAGCTTAAAACCCAAAGGACTTGGCGGTATCCCATACCCAC------------------------------</t>
  </si>
  <si>
    <t>&gt;1.01_Smooth_dogfish_Mustelus_canis</t>
  </si>
  <si>
    <t>ACTATGCTCAACCACAAACTTAAACAACATCCTACTATATTGTTCGCCAGAGTACTACAAGCGCTAGCTTAAAACCCAAAGGACTTGGCGGTATCCCATACCCAC------------------------------</t>
  </si>
  <si>
    <t>&gt;1.01_Sandbar_shark_Carcharhinus_plumbeus</t>
  </si>
  <si>
    <t>ACTATGTCTAACCATAAACTTAAACAATAATTTACTATATTGTTCGCCAGAGAACTACAAGCGCTAGCTTAAAACCCAAAGGACTTGGCGGTGTCCCAAACCCAC------------------------------</t>
  </si>
  <si>
    <t>&gt;1.01_Sand_tiger_shark_Carcharias_taurus</t>
  </si>
  <si>
    <t>ACTATGCTTAACCGTAAACATTGTTACAAGCATATTTACCTTAATACACCGCCTGAACACTACAAGCGCTAGCTTAAAATCCAAAGGACTTGGCGGTGCTCCAAACCCAC-------------------------</t>
  </si>
  <si>
    <t>&gt;1.01_Roughtail_stingray_Dasyatis_centroura</t>
  </si>
  <si>
    <t>ACTATGCCTAACTATAAACTTAGACAATAATCCACTATATTGTTCACCAGAGTACTACAAGCGCTAGCTTAAAACCCAAAGGACTTGGCGGTGTCCCACACCCAC------------------------------</t>
  </si>
  <si>
    <t>&gt;1.01_Nurse_shark_Ginglymostoma_cirratum</t>
  </si>
  <si>
    <t>ACTATGCTCAACCATAAACATCGTTACTAATGATTTACCTTAATACCCGCCCGAGTACTACAAGCGCTAGCTTAAAACCCAAAGGACTTGGCGGTGCTCCAAACCCAC---------------------------</t>
  </si>
  <si>
    <t>&gt;1.01_Cownose_ray_Rhinoptera_bonasus</t>
  </si>
  <si>
    <t>ACTATGCCTAACCATAAATAGACCCTACCACTACTTACCTTGTCTAAGTCCGCCCGAGTACTACAAGCGCTAGCTTAAAACCCAAAGGACTTGGCGGTGCCCCAGACCCCC------------------------</t>
  </si>
  <si>
    <t>&gt;1.01_Clearnose_skate_Raja_eglanteria</t>
  </si>
  <si>
    <t>ACTATGCCCTACCATAAACTTAGACAATAATCTACTATATTGTCCGCCAGAGTACTACAAGCGCTAGCTTAAAACCCAAAGGACTTGGCGGTGCCCCACACCCAC------------------------------</t>
  </si>
  <si>
    <t>&gt;1.01_Chain_dogfish_Scyliohinus_retifer</t>
  </si>
  <si>
    <t>ACTATGCTTAACTATAAACATTGTTATTAATGAACTTACCTTAATATCCGCCCGAGTACTACAAGCGCTAGCTTAAAACCCAAAGGACTTGGCGGTGCTCCAAATCCCC--------------------------</t>
  </si>
  <si>
    <t>&gt;1.01_Bullnose_ray_Myliobatis_freminvillii</t>
  </si>
  <si>
    <t>ACTATGCTCAACCATAAACATTGTTACTAATAATTTACCTTAATACCCGCCCGAGTACTACAAGCGCTAGCTTAAAACCCAAAGGACTTGGCGGTGCTCCAAATCCAC---------------------------</t>
  </si>
  <si>
    <t>&gt;1.01_Brazilian_cownose_ray_Rhinoptera_brasiliensis_formerly_Cownose_ray98</t>
  </si>
  <si>
    <t>ACTATGCTTAACCATAAACATTGTTATAAATAAACCTACCTTAACATACCGCCTGAATACTACAAGCGCTAGCTTAAAATCCAAAGGACTTGGCGGTGCTCCATACCCAC-------------------------</t>
  </si>
  <si>
    <t>&gt;1.01_Bluntnose_stingray_Dasyatis_say_formerly_unknown_ray94B</t>
  </si>
  <si>
    <t>ACTATGCCCAACCACAAACTTAAACAACATCCCACTATATTGTTCGCCAGAGTACTACAAGCGCTAGCTTAAAACCCAAAGGACTTGGCGGTATCCCATACCCAC------------------------------</t>
  </si>
  <si>
    <t>&gt;1.01_Blacktip_shark_Carcharhinus_limbatus</t>
  </si>
  <si>
    <t>ACTATGCCTAACCATAAATAGACCTTTACTACCACTTACTTTGTTTAAGTCCGCCTGAGTACTACAAGCGCTAGCTTAAAACCCAAAGGACTTGGCGGTGCCCCAGACCCCC-----------------------</t>
  </si>
  <si>
    <t>&gt;1.01_Barndoor_skate_Dipturus_laevis</t>
  </si>
  <si>
    <t>ACTATGCTTAACCGTAAACACAGTTACAAATAACCTGTTACCTTAATACACCGCCTGAACACTACGAGCGCTAGCTTAAAACACAAAGGACTTGGCGGTGCTCCAAACCCAT-----------------------</t>
  </si>
  <si>
    <t>&gt;1.01_Atlantic_stingray_Dasyatis_sabina</t>
  </si>
  <si>
    <t>ACTATGCCCAACCATAAACTTAGACAACACTCCACTATATTGTTCGCCAGAATACTACAAGCGCTAGCTTAAAACCCAAAGGACTTGGCGGTATCCCACACCCAC------------------------------</t>
  </si>
  <si>
    <t>&gt;1.01_Atlantic_sharpnose_shark_Rhizoprionodon_terraenovae</t>
  </si>
  <si>
    <t>ACTATGCCCATCTACAAACTTAGACAATAATTTACCATATTGTCCGCCAGAGTACTACAAGCGCTAGCTTAAAACCCAAAGGACTTGGCGGTGCCTCAGACCCCC------------------------------</t>
  </si>
  <si>
    <t>&gt;1.01_Atlantic_angel_shark_Squatina_dumeril</t>
  </si>
  <si>
    <t>ACTATGCTTAGCCATAAACAAAGACATTTAATCACAACAATGTTCGCCCGGACACTACAAGCATAAGCTTAAAACCCAAAGGACCTGACGGTGCCTTAGATCCCC------------------------------</t>
  </si>
  <si>
    <t>&gt;1.00_Zebrafish_Danio_rerio</t>
  </si>
  <si>
    <t>ACTATGCTTAGCCCTGAACATTGATCGTTTATTACACCAAACATCCGCCCGGGAATTACGAACACCAGTTTAAAACCCAAAGGACTTGGCGGTGCTTAACATCCAC-----------------------------</t>
  </si>
  <si>
    <t>&gt;1.00_Yellowtail_amberjack99_Seriola_lalandi99</t>
  </si>
  <si>
    <t>ACTATGCCTGGCCGTAAACATTGATAAAATATTACACATATTATCCGCCTGGGTACTACGAGCAGTAGCTTAAAACCCAAAGGACTTGGCGGTGCTTTAGACCCCC-----------------------------</t>
  </si>
  <si>
    <t>&gt;1.00_Yellowfin_goatfish_Mulloidichthys_vanicolensis</t>
  </si>
  <si>
    <t>ACTATGCCTAGCCATAAACATTGGTAGCACATTACACCCACTACCCGCCTGGGAACTACGAGCATCAGCTTGAAACCCAAAGGACTTGGCGGTGCTTTAGATCCAC-----------------------------</t>
  </si>
  <si>
    <t>&gt;1.00_Yellow_perch_Perca_flavescens</t>
  </si>
  <si>
    <t>ACTATGCTTAGCCCTAAACATTGATTGTTTACTACATCAAACATCCGCCTGGGAATTACGAACATTAGTTTAAAACCCAAAGGACTTGGCGGTGCTTAATATCCAC-----------------------------</t>
  </si>
  <si>
    <t>&gt;1.00_Yellow_jack_Carangoides_bartholomaei</t>
  </si>
  <si>
    <t>ACTATGCTTAGCCTTAAACCCAGATGTATTCTTACACACACATCCGCCCGGGTACTACGAGCACAGCTTAAAACCCAAAGGACTTGGCGGTGTCTCAGACCCAC-------------------------------</t>
  </si>
  <si>
    <t>&gt;1.00_Yellow_bullhead_Ameiurus_natalis</t>
  </si>
  <si>
    <t>ACTATGCTTAGCCCTAAACATCGATTGCACCATACACTCAATATCCGCCCGGGAATTATGAACGTCAGTTTAAAACCCAAAGGACTTGGCGGTGCTTAACATCCAC-----------------------------</t>
  </si>
  <si>
    <t>&gt;1.00_Witch_flounder_Glyptocephalus_cynoglossus</t>
  </si>
  <si>
    <t>ACTATGCTTAGCCCTAAACATCGATTGCACCATACACTCCATATCCGCCCGGGAATTATGAACGTCAGTTTAAAACCCAAAGGACTTGGCGGTGCTTAACATCCAC-----------------------------</t>
  </si>
  <si>
    <t>&gt;1.00_Winter_or_Yellowtail_flounder_Pseudopleuronectes_americanus_or_Pleuronectes_ferrugineus</t>
  </si>
  <si>
    <t>ACTATGCTTAGCCCTAAACATCGATTTAATACCCCATTAAATCCGCCTGGGGACTACGAACGTATGTTTAAAACCCCAAGGACTTGGCGGTGCTTTATATCCAC-------------------------------</t>
  </si>
  <si>
    <t>&gt;1.00_Windowpane_flounder_Scophthalmos_aquosus</t>
  </si>
  <si>
    <t>ACTATGCCTAGCCGTAAACTTTGATGGAAACATACAACTAACATCCGCCAGGGAACTACAAGCGCCAGCTTAAAACCCAAAGGACTTGGCGGTGCCTCAGACCCAC-----------------------------</t>
  </si>
  <si>
    <t>&gt;1.00_Whitefish_Coregonus_sp</t>
  </si>
  <si>
    <t>ACTATGCTCAGTCATAAACCCAAATGTCAAATTACAATAGACATTCGCCCGGGTACTACGAGCGTCAGCTTGAAACCCAAAGGACTTGGCGGTGCCTTAGACCCCC-----------------------------</t>
  </si>
  <si>
    <t>&gt;1.00_White_sucker_Catastomus_commersoni</t>
  </si>
  <si>
    <t>ACTATGCTTAGCCCTAAACATAGACAGTTGTTTACCCCCACTGTCCGCCCGGGTACTACGAGCATTAGTTTGAAACCCAAAGGACTTGGCGGTGCTTTAGACCCAC-----------------------------</t>
  </si>
  <si>
    <t>&gt;1.00_White_perch_Morone_americana</t>
  </si>
  <si>
    <t>ACTATGCTCAGCCCTAAACTTTGATAGTTTTACCACACCCACTATCCGCCCGGGTACTACGAGCTTTAGCTTAAAACCCAAAGGACTTGGCGGTGCTTAAGATCCGT----------------------------</t>
  </si>
  <si>
    <t>&gt;1.00_White_mullet_Mugil_curema</t>
  </si>
  <si>
    <t>ACTATGCTTAGCCTTAAACCCAGATGTACTCTTACACACACATCCGCCCGGGTACTACGAGCACAGCTTAAAACCCAAAGGACTTGGCGGTGTCTCAGACCCAC-------------------------------</t>
  </si>
  <si>
    <t>&gt;1.00_White_catfish_Ameiurus_catus</t>
  </si>
  <si>
    <t>ACTATGCTTAGCCTTAAACATAGACAGTTGTTTACCCACACTGTCCGCCCGGGTACTACGAGCATTAGCTTGAAACCCAAAGGACTTGGCGGTGCTTTAGACCCAC-----------------------------</t>
  </si>
  <si>
    <t>&gt;1.00_White_bass_Morone_chrysops</t>
  </si>
  <si>
    <t>ACTATGCTTAGCCTTAAACATTGACAACAACATACACCTGTTGTCCGCCTGGGTACTACGAGCATTAGCTTAAAACCCAAAGGACTTGGCGGTGCTTTAGACCCAC-----------------------------</t>
  </si>
  <si>
    <t>&gt;1.00_Weakfish_Cynoscion_regalis</t>
  </si>
  <si>
    <t>ACTATGCCTAGCCATAAACATTGGTAGTACCCTACACTCACTACCCGCCTGGGAACTACGAGCATTAGCTTGAAACCCAAAGGACTTGGCGGTGCTTTAGATCCCC-----------------------------</t>
  </si>
  <si>
    <t>&gt;1.00_Walleye_Sander_vitreus</t>
  </si>
  <si>
    <t>ACTATGCTTAGCCATAAACCTAGATGTAAACTTACACACACATCCGCCAGGGTACTACGAGCCTAGCTTAAAACCCAAAGGACTTGGCGGTGTCTCAGACCCAC-------------------------------</t>
  </si>
  <si>
    <t>&gt;1.00_Walking_catfish_Clarias_batrachus</t>
  </si>
  <si>
    <t>ACTATGCCTAGCCGTAAACATTGATAGAATTTTACACCCTCTATCCGCCTGGGTACTACGAGCATTAGCTTGAAACCCAAAGGACTTGGCGGTACTTTAGATCCCC-----------------------------</t>
  </si>
  <si>
    <t>&gt;1.00_Tuna_sp_Thunnus_sp</t>
  </si>
  <si>
    <t>ACTATGTATGGTTGTTAACATCGATGGTTTTATACCCAAACCATCCGCCTGGGGACTACGAGCAATAGCTTAAAACCCAAAGGACTTGGCGGTGCTTTAGACCCCC-----------------------------</t>
  </si>
  <si>
    <t>&gt;1.00_Tomcod_Microgadus_tomcod</t>
  </si>
  <si>
    <t>ACTATGCCCAGCCCTAAACTTTGATAGCCCACTACACCCGCTATCCGCCCGGGTACTACGAGCACTAGCTTAAAACCCAAAGGACTTGGCGGTGCTTTAGATCCAC-----------------------------</t>
  </si>
  <si>
    <t>&gt;1.00_Tilapia_Oreochromis_sp</t>
  </si>
  <si>
    <t>ACTATGCTTAGCCCTAAATACAGATAAAATTACACTTTACTTTATCCGCCCGGGTACTACGAGCATTAGCTTGAAACCCAAAGGACTTGGCGGTGCTTTAGACCCAT----------------------------</t>
  </si>
  <si>
    <t>&gt;1.00_Tidewater_or_slender_mojarra_Eucinstomus_harengulus_jonesii</t>
  </si>
  <si>
    <t>ACTATGCCTAGCCCTAAACATTGATAGAATTTTACAACCACTATCCGCCCGGGGACTACAAGCATCAGCTTGAAACCCAAAGGACTTGGCGGTGCTTTAGATCCAC-----------------------------</t>
  </si>
  <si>
    <t>&gt;1.00_Three-spined_stickleback_Gasterosteus_aculeatus</t>
  </si>
  <si>
    <t>ACTATGCCCTGCCGTAAACTTAGATATTTCAATACAATAAATATCCGCCCGGGGACTACGAGCGCCAGCTTAAAACCCAAAGGACTTGGCGGTGCTTCAGACCCCC-----------------------------</t>
  </si>
  <si>
    <t>&gt;1.00_Thread_herring_Opisthonema_oglinum</t>
  </si>
  <si>
    <t>ACTATGCCTAGCCGTAAACATCGATAGTGCATTACGTTAACTATCCGCCCGGGTACTACGAGCATGAGCTTAAAACCCAAAGGACTTGGCGGTGCTTTAGATCCAC-----------------------------</t>
  </si>
  <si>
    <t>&gt;1.00_Tautog_Tautoga_onitis</t>
  </si>
  <si>
    <t>ACTATGCTCAGTTATAAACCCAGACGTCCAACTACAATTAGACGTCCGCCCGGGTACTACGAGCATTAGCTTGAAACCCAAAGGACCTGACGGTGCCTCAGACCCCC----------------------------</t>
  </si>
  <si>
    <t>&gt;1.00_Taillight_or_Weed_shiner_Notropis_maculatus_or_texanus</t>
  </si>
  <si>
    <t>ACTATGCTTAGCCCTAAACATCGATTATTAATTACACCCAATATCCGCCCGGGAATTACGAGCATCAGTTTAAAACCCAAAGGACTTGGCGGTGCTTAACATCCAC-----------------------------</t>
  </si>
  <si>
    <t>&gt;1.00_Swordfish_Xiphias_gladius</t>
  </si>
  <si>
    <t>ACTATGCTTAGCCCTAAACATCGATTGTATAATACACTCAATATCCGCCCGGGGATTACAAACGTTAGTTTAAAACCCAAAGGACTTGGCGGTGCTTAACATCCAC-----------------------------</t>
  </si>
  <si>
    <t>&gt;1.00_Summer_flounder_Paralichthys_dentatus</t>
  </si>
  <si>
    <t>ACTATGCTCAGTCATAAACTTTGGTGATAAATTACACATATTGCCCGCCAGGGTACTACGAGCGCTAGCTTAAAACCCAAAGGACTTGGCGGTGCCCCAGACCCAC-----------------------------</t>
  </si>
  <si>
    <t>&gt;1.00_Sturgeon_sp_Acipenser_sp</t>
  </si>
  <si>
    <t>ACTATGCTTAGCCCTAAACATTGGCAGCACACCACATATGCTGCCCGCCTGGGAAGTAAGAGCACCAGCTTGAAACCCAAAGGACTTGGCGGTGCTTTAGATCCCC-----------------------------</t>
  </si>
  <si>
    <t>&gt;1.00_Striped_sea_robin_Prionotus_evolans</t>
  </si>
  <si>
    <t>ACTATGCACAGCCGTAAACTTTGATATGATATTACAACATTATCCGCCTGGGGACTACGAGCGTAAGCTTAAAACCCAAAGGACTTGGCGGTGCTTTAGATCCAT------------------------------</t>
  </si>
  <si>
    <t>&gt;1.00_Striped_killifish_Fundulus_majalis</t>
  </si>
  <si>
    <t>ACTATGCTAAGCCTTAAACACAGACAAATGCTCTGTCCGCCAGGGTATTACGAGCATCAGCTTAAAACCCAAAGGACTTGGCGGTACTTTACACCCAC-------------------------------------</t>
  </si>
  <si>
    <t>&gt;1.00_Striped_cusk_eel96_Ophidon_marginatum96</t>
  </si>
  <si>
    <t>ACTATGCTAAGCCTTAAACATAGACATACTCTGTCCGCCAGGGTATTACGAGCATCAGCTTAAAACCCAAAGGACTTGGCGGTACTTTACACCCAC---------------------------------------</t>
  </si>
  <si>
    <t>&gt;1.00_Striped_cusk_eel_Ophidon_marginatum</t>
  </si>
  <si>
    <t>ACTATGCCTAGCCCTAAACATTGACAGTAAATTCACCAACTGTTCGCCCGGGAACTACGAGCACCAGCTTAAAACCCAAAGGACTTGGCGGTGCTTTAGACCCAC------------------------------</t>
  </si>
  <si>
    <t>&gt;1.00_Striped_burrfish_Chilomycterus_schoepfi</t>
  </si>
  <si>
    <t>ACTATGCTTAGCCTTAAACTTAGTTAGTATATTACATACACACCCGCCTGGGAACTACGAGCATTAGCTTAAAACCCAAAGGACTTGGCGGTGCTTAACACCCCC------------------------------</t>
  </si>
  <si>
    <t>&gt;1.00_Striped_blenny_Chasmodes_bosquianus</t>
  </si>
  <si>
    <t>ACTATGCTTAGCCTTAAACATAGACAGTTGTTTACCCCCACTGTCCGCCCGGGCACTACGAGCATTAGCTTGAAACCCAAAGGACTTGGCGGTGCTTTAGACCCAC-----------------------------</t>
  </si>
  <si>
    <t>&gt;1.00_Striped_bass_Morone_saxatilis</t>
  </si>
  <si>
    <t>ACTATGCTTAGCCTTAAACATTGACAACAAAATACACCTGTTGTCCGCCTGGGTACTACGAGCATCAGCTTAAAACCCAAAGGACTTGGCGGTGCTTTAGATCCAC-----------------------------</t>
  </si>
  <si>
    <t>&gt;1.00_Spotted_sea_trout_Cynoscion_nebulosus_edited_2ndbaseTtoC</t>
  </si>
  <si>
    <t>ACTATGCCTAGCCATAAACATTGATAGTTAACTACGCCCACTATCCGCCCGGGGACTACGAGCATCAGCTTGAAACCCAAAGGACTTGGCGGTGCTTTAGATCCAC-----------------------------</t>
  </si>
  <si>
    <t>&gt;1.00_Spotted_rose_snapper98_Lutjanus_guttatus98</t>
  </si>
  <si>
    <t>ACTATGCCTAGCCATAAACATTGATAGTCTACTACACCCACTATCCGCCCGGGGACTACGAGCATCAGCTTAAAACCCAAAGGACTTGGCGGTGCTTTAGATCCAC-----------------------------</t>
  </si>
  <si>
    <t>&gt;1.00_Spotted_rose_snapper97_Lutjanus_guttatus97</t>
  </si>
  <si>
    <t>ACTATGCCTAGCCATAAACATTGATAGTTAGCTACACCCACTATCCGCCCGGGGACTACGAGCATCAGCTTGAAACCCAAAGGACTTGGCGGTGCTTTAGATCCAC-----------------------------</t>
  </si>
  <si>
    <t>&gt;1.00_Spotted_rose_snapper_Lutjanus_guttatus</t>
  </si>
  <si>
    <t>ACTATGCCTGGCCGTAAACATTGATAAGATATTACACGCATTATCCGCCTGGGTACTACGAGCGCTAGCTTAAAACCCGAAGGACTTGGCGGTGCTTTAGACCCCC-----------------------------</t>
  </si>
  <si>
    <t>&gt;1.00_Spotted_goatfish_Pseudupeneus_maculatus</t>
  </si>
  <si>
    <t>ACTATGCTTAGCCCTAAATATAGATAAAGCCTCACCTTTGACTTTATCCGCCAGGGTACTACGAGCGCTAGCTTAAAACCCAAAGGACTTGGCGGTGCTTCAAACCCAA--------------------------</t>
  </si>
  <si>
    <t>&gt;1.00_Spotfin_mojarra_Eucinostomus_argentatus</t>
  </si>
  <si>
    <t>ACTATGCACAGCCATAAACTTTGATAAAAATATACAATATTATCCGCCCGGGTACTACGAGCATGAGCTTAAAACCCAAAGGACTTGGCGGTGCTTTAGATCCAC------------------------------</t>
  </si>
  <si>
    <t>&gt;1.00_Spotfin_killifish_Fundulus_luciae_formerly_Fundulus_grandis97</t>
  </si>
  <si>
    <t>ACTATGCCTAGCCCTAAACATTGATAGTTAATTACACCCACTGTCCGCCTGGGGACTACGAGCATAAGCTTAAAACCCAAAGGACTTGGCGGTGCTTTAGACCCAC-----------------------------</t>
  </si>
  <si>
    <t>&gt;1.00_Spotfin_butterfly_fish_Chaeton_ocellatus</t>
  </si>
  <si>
    <t>ACTATGCCTAGCCGTAAACATTGATAGAATTATACGCCCTCTATCCGCCCGGGTACTACGAGCATCAGCTTGAAACCCAAAGGACTTGGCGGTACTTTAGATCCCC-----------------------------</t>
  </si>
  <si>
    <t>&gt;1.00_Spanish_mackerel_Scomberomorus_maculatus</t>
  </si>
  <si>
    <t>ACTATGCTTAGTCGTAAACATTGACAACAACACACACCTGTTGTCCGCCTGGGAACTACGAGCGCCAGCTTAAAACCCAAAGGACTTGGCGGTGCTTTAGATCCAC-----------------------------</t>
  </si>
  <si>
    <t>&gt;1.00_Southern_kingfish_Menticirrhus_americanus_(nibea95)</t>
  </si>
  <si>
    <t>ACTATGCTTAGCCCTAAACATAGAATAAACTTTACTTAATATACTCCGCCCGGGTATTACGAGCATCAGCTTAAAACCCAAAGGACTTGGCGGTGCTTTACATCCAC----------------------------</t>
  </si>
  <si>
    <t>&gt;1.00_Smallmouth_flounder_Etropus_microstomus</t>
  </si>
  <si>
    <t>ACTATGCCTAGCCTTAAACATCGATAGCAACTTACACCTGCTATCCGCCTGGGAACTACGAGCACCAGCTTGAAACCCAAAGGACTTGGCGGTGCTTTAGATCCAC-----------------------------</t>
  </si>
  <si>
    <t>&gt;1.00_Smallmouth_bass_Micropterus_dolomieu</t>
  </si>
  <si>
    <t>ACTATGCTCAGCCGTAAACAACGATAGCCCCTGCACTTGCTACCCGCCCGGGAACTACGAGCCCCAGCTTGAAACCCAAAGGACTTGGCGGTGCTTAAGATCCAC------------------------------</t>
  </si>
  <si>
    <t>&gt;1.00_Skilletfish99_Gobiesox_strumosus99</t>
  </si>
  <si>
    <t>ACTATGCTTAGCCCTAAACATTGACAACAAGATACAACTGTTGTCCGCCTGGACACTACGAGCACCAGCTTGAAAGCCAAAGGACTTGGCGGTGCCTTAGACCCAC-----------------------------</t>
  </si>
  <si>
    <t>&gt;1.00_Silver_perch_Bardiella_chrysoura_(nibea93)</t>
  </si>
  <si>
    <t>ACTATGTGTGGCTGTTAACATCGAGGGCCCGATACTCTGACCCTCCGCCCGGGGACTACGAGCACTAGCTTAAAACCCAAAGGACTTGGCGGTGCTTTACCCCCCA-----------------------------</t>
  </si>
  <si>
    <t>&gt;1.00_Silver_hake_Merluccius_bilinearis</t>
  </si>
  <si>
    <t>ACTATGCCTAGCCGTAAACTTTAATGCTAATGTACAACTAGCATCCGCCAGGGAACTACGAGCACCAGCTTAAAACCCAAAGGACTTGGCGGTGCCTCAGACCCCC-----------------------------</t>
  </si>
  <si>
    <t>&gt;1.00_Silver_anchovy_Engraulis_eurystole</t>
  </si>
  <si>
    <t>ACTATGCCCGGCCGTAAACTTTTATGCTAATGTACAACTAGCATCCGCCAGGGAACTACAAGCACCAGCTTAAAACCCAAAGGACTTGGCGGTGCCTCAGACCCCC-----------------------------</t>
  </si>
  <si>
    <t>&gt;1.00_Shortfinger_anchovy_Anchoa_lyolepis</t>
  </si>
  <si>
    <t>ACTATGCACAGCCCTAAACTTCGATAATATCTTACAACTATTATCCGCCCGGGAACTACGAGCATTAGCTTAAAACCCAAAGGACTTGGCGGTGCTTTAGATCCCT-----------------------------</t>
  </si>
  <si>
    <t>&gt;1.00_Sheepshead_minnow_Cyprindon_variegatus</t>
  </si>
  <si>
    <t>ACTATGCTTAGCCCTAAACATTGATTGTTTAATACATCAAACATCCGCCCGGGAATTACGAACATCAGTTTAAAACCCAAAGGACTTGGCGGTGCTTTACATCCAC-----------------------------</t>
  </si>
  <si>
    <t>&gt;1.00_Sharksucker_Echeneis_naucrates</t>
  </si>
  <si>
    <t>ACTATGCCTAGCCGTAAACATAAGCAGCCTATCACTCCGCTGTTCGCCAGGGGACTACAAGCCCCAGCTTAAAACCCAAAGGACTTGGCGGTGCTTTAGACCCCC------------------------------</t>
  </si>
  <si>
    <t>&gt;1.00_Seaboard_goby_Gobiosoma_ginsburgi</t>
  </si>
  <si>
    <t>GCTATGCCTGCCATAAATAAACAACCGTCGCCAGGGCACTACGAACAATCGTTTAAAACCCAAAGAACTTGACGGCACCCTAAACCCAC----------------------------------------------</t>
  </si>
  <si>
    <t>&gt;1.00_Sea_lamprey_Petromyzon_marinus</t>
  </si>
  <si>
    <t>ACTATGCTTAGCCATAAACATTGACAGTCTACTACATTTTCTGTCCGCCCGGGAACTACGAGCATTAGCTTAAAACCCAAAGGACTTGGCGGTGCTTTAGACCCAC-----------------------------</t>
  </si>
  <si>
    <t>&gt;1.00_Scup_Stenotomus_chrysops</t>
  </si>
  <si>
    <t>ACTATGCCCAGCCCTAAACTTTGATAATAACCTACACCTATTATCCGCCCGGGTATTACGAGCACCAGCTTAAAACCCAAAGGACTTGGCGGTGCTTTAGATCCAC-----------------------------</t>
  </si>
  <si>
    <t>&gt;1.00_Rough_silverside_Membras_martinica_formerly_Odontesthes94</t>
  </si>
  <si>
    <t>ACTATGCTTAGCCTTAAACATTGATTATTTATTACATCAAACATCCGCCCGGGAATTACGAACATTAGTTTAAAACCCAAAGGACTTGGCGGTGCTTAACATCCAC-----------------------------</t>
  </si>
  <si>
    <t>&gt;1.00_Rough_scad_Trachurus_lathami</t>
  </si>
  <si>
    <t>ACTATGCCTAGCCCTAAACATTGATAGTATTATACACCCACTATCCGCCTGGGAACTACGAGCATTAGCTTAAAACCCAAAGGACTTGGCGGTGCTTTAGATCCAC-----------------------------</t>
  </si>
  <si>
    <t>&gt;1.00_Rock_gunnel_Pholis_gunnelus</t>
  </si>
  <si>
    <t>ACTATGTGTGGTCCTCAACATCGATAATTATTGTACTTAAATTATCCGCCCGGGAACTACGAGCATTAGCTTAAAACCCAAAGGACTTGGCGGTGCTTTAGACCCCC----------------------------</t>
  </si>
  <si>
    <t>&gt;1.00_Red_White_or_Spotted_hake_sp_Urophycis_sp</t>
  </si>
  <si>
    <t>ACTATGCTTCGCCCTAAACATTGATAGCTTAACACAATAACTATCCGCCTGGAAACTACGAGCAATAGCTTAAAACCCAAAGGACTTGGCGGTGCTTTAGATCCAC-----------------------------</t>
  </si>
  <si>
    <t>&gt;1.00_Red_grouper_Epinephelus_morio</t>
  </si>
  <si>
    <t>ACTATGCCTGGTCATAAACACTGATAAACTATTACATATATTATCCGCCTGGGTATTACGAGCGCTAGCTTAAAACCCAAAGGACTTGGCGGTGCTTTAGACCCAC-----------------------------</t>
  </si>
  <si>
    <t>&gt;1.00_Red_goatfish_Mullus_auratus</t>
  </si>
  <si>
    <t>ACTATGCTCAGCCGTAAACTTAGATATGATTTTACAACAAATATCCGCCCGGGGACTACGAGCATCAGCTTAAAACCCAAAGGACTTGGCGGTGCTTCAGACCCTC-----------------------------</t>
  </si>
  <si>
    <t>&gt;1.00_Red_eye_round_herring_Etrumeus_teres</t>
  </si>
  <si>
    <t>ACTATGCCCAGCCCTAAACTTTGATAGTCTGTCCGCACTCACTATCCGCCCGGGTACTACGAGCCCTAGCTTAAAACCCAAAGGACTTGGCGGTGCTTAAGGTCCGC----------------------------</t>
  </si>
  <si>
    <t>&gt;1.00_Red_eye_mullet_Mugil_rubrioculus</t>
  </si>
  <si>
    <t>ACTATGCTTAGCCTTAAACATTGACAACAACATACACCTGTTGTCCGCCTGGGAACTACGAGCATTAGCTTGAAACCCAAAGGACTTGGCGGTGCTTTAGATCCAC-----------------------------</t>
  </si>
  <si>
    <t>&gt;1.00_Red_drum_Sciaenops_ocellatus</t>
  </si>
  <si>
    <t>ACTATGCTTAGCCTTAAACATTGACAACAACACACACCTGTTGTCCGCCTGGGAACTACGAGCATTAGCTTAAAACCCAAAGGACTTGGCGGTGCTTTAGATCCAC-----------------------------</t>
  </si>
  <si>
    <t>&gt;1.00_Red_drum98_Sciaenops_ocellatus98</t>
  </si>
  <si>
    <t>ACTATGCCTAGCCCTAAACATTGATAGGTTAATACTTCCCCTATCCGCCAGGGTACTACAAGCACCAGCTTAAAACCCAAAGGACTTGGCGGTGCTTTAGACCCAC-----------------------------</t>
  </si>
  <si>
    <t>&gt;1.00_Red_cornetfish99_Fistularia_petimba99</t>
  </si>
  <si>
    <t>ACTATGCCCAGCCCTAAACTTTGATAGCCCGTTACTCCCGCTACCCGCCCGGGTACTACGAGCACTAGCTTAAAACCCAAAGGACTTGGCGGTGCTTTAGATCCAC-----------------------------</t>
  </si>
  <si>
    <t>&gt;1.00_Redbelly_tilapia_Coptodon_zillii</t>
  </si>
  <si>
    <t>ACTATGCACAGCCGTAAACTTTGATAATAATTTACAATATTATCCGCCCGGGAACTACGAGCGTAAGCTTAAAACCCAAAGGACTTGGCGGTGCTTTAGATCCAC------------------------------</t>
  </si>
  <si>
    <t>&gt;1.00_Rainwater_killifish_Lucania_parva_(Banded_killifish97_cluster1)</t>
  </si>
  <si>
    <t>ACTATGCCTAGCCGTAAACCTTGATAGAAATATACAATTGATATCCGCCAGGGAACTACAAGCGCCAGCTTAAAACCCAAAGGACTTGGCGGTGCCTCAGACCCAC-----------------------------</t>
  </si>
  <si>
    <t>&gt;1.00_Rainbow_trout_or_Salmon_sp_Oncorhynchus_sp</t>
  </si>
  <si>
    <t>ACTATGCCTAGCCCTAAACATTGATAGTACCCTACACCCACTATCCGCCTGGGAACTACGAGCATCAGCTTGAAACCCAAAGGACTTGGCGGTGCTTTAGATCCAC-----------------------------</t>
  </si>
  <si>
    <t>&gt;1.00_Radiated_shanny_Ulvaria_subbifurcata</t>
  </si>
  <si>
    <t>ACTATGCCTAGCCCTAAACATTGGCAACACCCTACATCTGTTGCCCGCCAGGAAACTACGAGCATTAGCTTAAAACCCAAAGGACTTGGCGGTGCTTTAGATCCAC-----------------------------</t>
  </si>
  <si>
    <t>&gt;1.00_Pumpkinseed_Lepomis_gibbosus</t>
  </si>
  <si>
    <t>ACTATGCTTAGCCGTAAACATTGACAGTTGAATACATTTTCTGTCCGCCTGGGTACTACGAGCATTAGCTTAAAACCCAAAGGACTTGGCGGTGCTTTAGACCCAC-----------------------------</t>
  </si>
  <si>
    <t>&gt;1.00_Porgy_sp_Pagrus_major99</t>
  </si>
  <si>
    <t>ACTATGTATGGTCGTTAACATTGATGGTTTTATACCCAAACCATCCGCCTGGGGACTACGAGCAATAGCTTAAAACCCAAAGGACTTGGCGGTGCTTTAGACCCCC-----------------------------</t>
  </si>
  <si>
    <t>&gt;1.00_Pollock_Polachius_virens_or_Whiting_Merlangus_merlangus</t>
  </si>
  <si>
    <t>ACTATGCTTAGCCCTAAACATTGATAGGAGATTACACCTCTATCCGCCTGGGGACTACGAGCTTAAGCTTAAAACCCAAAGGACTTGGCGGTGCTTTAGATCCCC------------------------------</t>
  </si>
  <si>
    <t>&gt;1.00_Planehead_filefish_Stephanolepis_hispidus</t>
  </si>
  <si>
    <t>ACTATGCTTAGCCATAAACATTGACAGTATATTACATTTTCTGTCCGCCTGGGAACTACAAGCATTAGCTTAAAACCCAAAGGACTTGGCGGTGCTTTAGACCCAC-----------------------------</t>
  </si>
  <si>
    <t>&gt;1.00_Pinfish_Lagodon_rhomoboides</t>
  </si>
  <si>
    <t>ACTATGCCTAATTGTAAACAATGACGGGAAAGTACAAAACCCGTCCGCCAGGGGACTACGAGCGCTAGCTTAAAACCCAAAGGACTTGGCGGTGCCTCAAACCCAC-----------------------------</t>
  </si>
  <si>
    <t>&gt;1.00_Pacific_worm_eel97_Myrophis_wafer97</t>
  </si>
  <si>
    <t>ACTATGCTTAGCCCTAAACATCGATAGCGCAATACACCTGCTATCCGCCTGGGAACTACGAGCATCAGCTTGAAACCCAAAGGACTTGGCGGTGCTTTAGATCCAC-----------------------------</t>
  </si>
  <si>
    <t>&gt;1.00_Pacific_sand_lance_Ammodytes_hexapterus</t>
  </si>
  <si>
    <t>ACTATGCCTAGCCATAAACATTGATAGCTAACTACACCCACTATCCGCCCGGGGACTACGAGCATCAGCTTGAAACCCAAAGGACTTGGCGGTGCTTTAGATCCAC-----------------------------</t>
  </si>
  <si>
    <t>&gt;1.00_Pacific_red_snapper_Lutjanus_peru</t>
  </si>
  <si>
    <t>ACTATGCTTTGCCCTAAACATTGATAGTTTTTTACACCCACTATCCGCCTGGGGACTACGAGCAATAGCTTAAAACCCAAAGGACTTGGCGGTGCTTTAGACCCAC-----------------------------</t>
  </si>
  <si>
    <t>&gt;1.00_Pacific_creolefish_Paranthias_colonus</t>
  </si>
  <si>
    <t>ACTATGTTTAGTCGTAAACTTAGTAGCCGCCAGGATACTACGAGCAACTGCTTAAAAACCAAAGGACCTGGCGGTGCTTTACTCCCC------------------------------------------------</t>
  </si>
  <si>
    <t>&gt;1.00_Oyster_toadfish_Opsanus_tau</t>
  </si>
  <si>
    <t>ACTATGTTTAGTCGTAAAACTTCGTAGCCGCCAGGATACTACGAGCAACTGCTTAAAAACCAAAGGCCCTGGCGGTGCTTTATTCCCC-----------------------------------------------</t>
  </si>
  <si>
    <t>&gt;1.00_Oyster_toadfish95</t>
  </si>
  <si>
    <t>ACTATGCCTAGCCCTAAACATTGATAGCTGTTTACATTTCTATCCGCCAGGGAACTACGAGCATAAGCTTAAAACCCAAAGGACTTGGCGGTGCTTTAGATCCAC------------------------------</t>
  </si>
  <si>
    <t>&gt;1.00_Orange_filefish_Aluterus_schoepfii</t>
  </si>
  <si>
    <t>ACTATGCTTAGCCCTAAACATCGATTGTACATTACACTCAACATCCGCCCGGGAATTACAAACGTTAGTTTAAAACCCAAAGGACTTGGCGGTGCTTAACATCCAC-----------------------------</t>
  </si>
  <si>
    <t>&gt;1.00_Olive_flounder_Paralichthys_olivaceus</t>
  </si>
  <si>
    <t>ACTATGTATGGCTGTTAACATCGAGGGCCCGATACTCAGACCCTCCGCCTGGGGACTACGAGCACTAGCTTAAAACCCAAAGGACTTGGCGGTGCTTTACCCCCCA-----------------------------</t>
  </si>
  <si>
    <t>&gt;1.00_Offshore_hake_Merluccius_albidus</t>
  </si>
  <si>
    <t>ACTATGCCTAGCCGTAAACATTGACAGCAAGCTACATATGCTGTCCGCCCGGGAACTACGAGCATTAGCTTAAAACCCAAAGGACTTGGCGGTGCTTTAGATCCAC-----------------------------</t>
  </si>
  <si>
    <t>&gt;1.00_Ocean_sunfish_Mola_mola</t>
  </si>
  <si>
    <t>ACTATGCCTAGCCCTAAACATTGATAGTATACTACACCCGCTATCCGCCTGGGAACTACGAGCATCAGCTTAAAACCCAAAGGACTTGGCGGTGCTTTAGACCCAC-----------------------------</t>
  </si>
  <si>
    <t>&gt;1.00_Ocean_pout_Zoarces_americanus</t>
  </si>
  <si>
    <t>ACTATGCCTTGCCCTAAACATAGATGGTAAAATACAACTTCCATCCGCCAGGGAACTACGAGCGTAAGCTTAAAACCCAAAGGACTTGGCGGTGCTTTAGACCCCC-----------------------------</t>
  </si>
  <si>
    <t>&gt;1.00_Northern_stargazer</t>
  </si>
  <si>
    <t>ACTATGCTTAGCCTTAAACATTGATAGCACCCTACATCAGCTATTCGCCAGGGGACTACGAGCATAAGCTTAAAACCCAAAGGACTTGGCGGTGCTTAAGATCCAC-----------------------------</t>
  </si>
  <si>
    <t>&gt;1.00_Northern_snakehead_Channa_argus</t>
  </si>
  <si>
    <t>ACTATGCTCAGCCCTAAACATTGATTGGACTCTACAACCCCAATCCGCCTGGGAATTACGAACATAAGTTTAAAACCCAAAGGACTTGGCGGTGCTTTATATCCCC-----------------------------</t>
  </si>
  <si>
    <t>&gt;1.00_Northern_sennet_Sphyraena_borealis_(Sphyraena95)</t>
  </si>
  <si>
    <t>ACTATGCTTAGCCCCAAACATTGATAGCACACCACATATGCTATCCGCCCGGGAAGTAAGTGCACGAGCTTGAAACCCAAAGGACTTGGCGGTGCTTTAGATCCCC-----------------------------</t>
  </si>
  <si>
    <t>&gt;1.00_Northern_sea_robin_Prionotus_carolinus</t>
  </si>
  <si>
    <t>ACTATGCTTAGCCCTAAACAATGATACTTACATACATCCACCATCCGCCCGGGTACTACGAGCATTAGCTTAAAACCCAAAGGACTTGGCGGTGCTTTAAAACCAT-----------------------------</t>
  </si>
  <si>
    <t>&gt;1.00_Northern_puffer_Sphoeroides_maculatus</t>
  </si>
  <si>
    <t>ACTATGCATAACTGTAAACACAGATAGCAACTTACTCGCAATCCGCCAGGGAACTACAAGCACTGGCTTGAAACCCAAAGGACTTGGCGGTGCTTTAGACCCAC-------------------------------</t>
  </si>
  <si>
    <t>&gt;1.00_Northern_pipefish_Syngnathus_fuscus</t>
  </si>
  <si>
    <t>ACTATGCATAACCGTAAACACCGATGGCAATTTACTCGCAATCCGCCAGGGAACTACAAGCACTAGCTTGAAACCCAAAGGACTTGGCGGTGCTTTAGACCCAC-------------------------------</t>
  </si>
  <si>
    <t>&gt;1.00_Northern_pipefish96_Syngnathus_fuscus96</t>
  </si>
  <si>
    <t>ACTATGCTTAGTCCTAAACATTGACAACAACACACGCCTGTTGTCCGCCTGGGGACTACGAGCACCAGCTTAAAACCCAAAGGACTTGGCGGTGCTTTAGATCCAC-----------------------------</t>
  </si>
  <si>
    <t>&gt;1.00_Northern_kingfish_Menticirrhus_saxatilis</t>
  </si>
  <si>
    <t>ACTATGCTTAGCCATAAACTTTGATATTAACTTACCCCTAATATCCGCCAGGGAACTACAAGCGTTAGCTTAAAACCCAAAGGACTTGGCGGTGCCTCACACCCAC-----------------------------</t>
  </si>
  <si>
    <t>&gt;1.00_Noodlefish_sp_Salangidae_sp</t>
  </si>
  <si>
    <t>ACTATGCCCAGCCCTAAACTTTGATAGCCCACTACACCCGCTATCCGCCCGGGTACTACGAGCACTAGCTTAAAACCCAAAGGACTTGGCGGTGCTTTAGACCCAC-----------------------------</t>
  </si>
  <si>
    <t>&gt;1.00_Nile_tilapia_Oreochromis_niloticus</t>
  </si>
  <si>
    <t>ACTATGCCTAGCCGTAAACATAAACAGCCTGTCACCCCGCTGTTCGCCCGGGTACTACAAGCCCTAGCTTAAAACCCAAAGGACTTGGCGGTGCTTTAGACCCCC------------------------------</t>
  </si>
  <si>
    <t>&gt;1.00_Naked_goby_Gobiosoma_bosc</t>
  </si>
  <si>
    <t>ACTATGCACAGCCGTAAACTTTGATAAGAATATACAACATTATCCGCCTGGGTACTACGAGCGTAAGCTTAAAACCCAAAGGACTTGGCGGTGCTTTAGATCCAC------------------------------</t>
  </si>
  <si>
    <t>&gt;1.00_Mummichog_Fundulus_heteroclitus</t>
  </si>
  <si>
    <t>ACTATGCACAGCCATAAACTTTGATAGAAAACTACAAATTCTATCCGCCCGGGAACTACGAGCATAAGCTTAAAACCCAAAGGACTTGGCGGTGCTTTAGACCCCC-----------------------------</t>
  </si>
  <si>
    <t>&gt;1.00_Mosquitofish_Gambusia_affinis</t>
  </si>
  <si>
    <t>ACTATGCTTAGCCCTAAACATTGACTGTTTATTACATAAACATCCGCCTGGGAACTACGAACATTAGTTTAAAACCCAAAGGACTTGGCGGTGCTTAATATCCAC------------------------------</t>
  </si>
  <si>
    <t>&gt;1.00_Mahi_mahi_Coryphaena_hippurus</t>
  </si>
  <si>
    <t>ACTATGCTCAGTCATAAACCCAAATGTCAAATTACAACAGACATTCGCCAGGGTACTACGAGCGTCAGCTTAAAACCCAAAGGACTTGGCGGTGCCTTAGACCCCC-----------------------------</t>
  </si>
  <si>
    <t>&gt;1.00_Longnose_sucker_or_Buffalo_fish_Catostomus_catostomus_or_Ictiobus_sp</t>
  </si>
  <si>
    <t>ACTATGCCTAGCCCTAAACATTGATAGTACTATACACCCACTATCCGCCCGGGAACTACGAGCAATAGCTTAAAACCCAAAGGACTTGGCGGTGCTTTAGATCCAC-----------------------------</t>
  </si>
  <si>
    <t>&gt;1.00_Longhorn_other_sculpins_M_octodecemspinosus_others</t>
  </si>
  <si>
    <t>ACTATGCCTAGCCGTAAACATTGATAGAATTCTACACCCTCTATCCGCCTGGGTACTACGAGCATCAGCTTGAAACCCAAAGGACTTGGCGGTACTTTAGATCCCC-----------------------------</t>
  </si>
  <si>
    <t>&gt;1.00_Little_tunny_or_skipjack_tuna_Euthynnus_alletteratus_or_Katsuwonus_pelamis</t>
  </si>
  <si>
    <t>ACTATGCATAGTCTTAAACAAAAGTATTTTAATTACATCATACTCGCCAGGGTACTACGAGCTTTAGCTTAAAACCCAAAGGACTTGGCGGTGCTTTACACCCAC------------------------------</t>
  </si>
  <si>
    <t>&gt;1.00_Lined_seahorse_Hippocampus_erectus</t>
  </si>
  <si>
    <t>ACTATGCCCAGCCCTAAACTTTGATAATTTATTACACCCATTATCCGCCTGGGAACTACGAGCGCCTTAGCTTAAAACCCAAAGGACTTGGCGGTGCTTAAGATCCAC---------------------------</t>
  </si>
  <si>
    <t>&gt;1.00_Lebranche_mullet_Mugil_liza</t>
  </si>
  <si>
    <t>ACTATGCTTAGCCCTAAACATTGATAACAACCTACACCTGTTATCCGCCCGGGAACTACAAGCATCAGCTTAAAACCCAAAGGACTTGGCGGTGCTTTAGACCCAC-----------------------------</t>
  </si>
  <si>
    <t>&gt;1.00_Large_yellow_croaker_Larimichthys_crocea</t>
  </si>
  <si>
    <t>ACTATGCCTAGCCTTAAACATCGATGGCAACTTACACCTGCCATCCGCCTGGGAACTACGAGCATTAGCTTAAAACCCAAAGGACTTGGCGGTGCTTTAGATCCAC-----------------------------</t>
  </si>
  <si>
    <t>&gt;1.00_Largemouth_bass_Micropterus_salmoides</t>
  </si>
  <si>
    <t>ACTATGCTTGGCCGTAAACCTTGATGATAAAGCACAAATATCATCCGCCAGGGGACTACAAGCGTCAGCTTAAAACCCAAAGGACTTGGCGGTGCCCCACACCCAC-----------------------------</t>
  </si>
  <si>
    <t>&gt;1.00_Ladyfish99_Elops_saurus99</t>
  </si>
  <si>
    <t>ACTATGCTTGGCCGTAAACCTTGATGATAAGGCACAAATATCATCCGCCAGGGGACTACAAGCGTCAGCTTAAAACCCAAAGGACTTGGCGGTGCCCCACACCCAC-----------------------------</t>
  </si>
  <si>
    <t>&gt;1.00_Ladyfish98_Elops_saurus98</t>
  </si>
  <si>
    <t>ACTATGCCTAGCCGTAAACATTGATAGAACTATACACCCTCTATCCGCCTGGGTACTACGAGCATTAGCTTAAAACCCAAAGGACTTGGCGGTACTTTAGATCCCC-----------------------------</t>
  </si>
  <si>
    <t>&gt;1.00_King_mackerel_Scomberomorus_cavalla</t>
  </si>
  <si>
    <t>ACTATGCCTAGCCGTAAACATTGGTAACATAATACATTCATTACCCGCCTGGGAACTACGAGCATCAGCTTGAAACCCAAAGGACTTGGCGGTGCTTTAGATCCAC-----------------------------</t>
  </si>
  <si>
    <t>&gt;1.00_Johnny_darter99_Ethiostomum_nigrum99</t>
  </si>
  <si>
    <t>ACTATGCTTAGCCCTAAACACAGATAAGGTCTTACCTTTGACTTATCCGCCCGGGTACTACGAGCGCTAGCTTCAAACCCAAAGGACTTGGCGGTGCTTCAAACCCGT---------------------------</t>
  </si>
  <si>
    <t>&gt;1.00_Jenny_mojara_Eucinostomus_gula</t>
  </si>
  <si>
    <t>ACTATGCTTAGCCTTAAACATTGATCGTTTACTACATCAAACATCCGCCCGGGAATTACGAACATTAGTTTAAAACCCAAAGGACTTGGCGGTGCTTAACATCCAC-----------------------------</t>
  </si>
  <si>
    <t>&gt;1.00_Jack_family_caranx_ignobilis99</t>
  </si>
  <si>
    <t>ACTATGCTTAGCCTTAAACCTAGATGTACTTTTACACACACATCCGCCTGGGTACTACGAGCACAGCTTAAAACCCAAAGGACTTGGCGGTGTCTCAGACCCAC-------------------------------</t>
  </si>
  <si>
    <t>&gt;1.00_Iridescent_shark_catfish_Pangasianodon_hypopthalmus</t>
  </si>
  <si>
    <t>ACTATGCTCGGCCGTAAACTTAGATAACTAATTATAATATTTATCCGCCAGGGTACTACGAGCATAAGCTTAAAACCCAAAGGACTTGGCGGTGCTTCAGACCCTC-----------------------------</t>
  </si>
  <si>
    <t>&gt;1.00_Inshore_lizardfish_Synodus_foetens</t>
  </si>
  <si>
    <t>ACTATGCCCAGCCCTAAACTTTGATGATAAGACACATATATCATCCGCCCGGGTACTACGAGCATTAGCTTGAAACCCAAAGGACTTGGCGGTGCTTTAGATCCAC-----------------------------</t>
  </si>
  <si>
    <t>&gt;1.00_Inland_silverside_Menidia_beryllina</t>
  </si>
  <si>
    <t>ACTATGCTTAGCCGTAAACATTGATTATACCAATACACAATAATCCGCCCGGGAATTACGAACAAAAGTTTAAAACCCAAAGGACTTGGCGGTGCTTAACATCCAC-----------------------------</t>
  </si>
  <si>
    <t>&gt;1.00_Hogchoker_trinectes_maculatus</t>
  </si>
  <si>
    <t>ACTATGCCTTGCCGTAAATTTAGATGTTTTTCTACAACAAACATCCGCCTGGGGACTACGAGCGCTAGCTTAAAACCCAAAGGACTTGGCGGTGCTTCAGACCCCC-----------------------------</t>
  </si>
  <si>
    <t>&gt;1.00_Hilsa_shad__Tenuolosa_ilisa</t>
  </si>
  <si>
    <t>ACTATGCTCAGCCATAAACCTAGATAAAATTTTACATATATTATCCGCCAGGGTACTACGAGCGCTAGCTTAAAACCCAAAGGACTTGGCGGTGCTTCAAACCCAC-----------------------------</t>
  </si>
  <si>
    <t>&gt;1.00_Halfbeak_sp98_Hemiramphus_sp98</t>
  </si>
  <si>
    <t>ACTATGCTTAGCCCTAAACATAGAATAAACTTTACCTAATATACTCCGCCCGGGTATTACGAGCATCAGCTTAAAACCCAAAGGACTTGGCGGTGCTTTACATCCAC----------------------------</t>
  </si>
  <si>
    <t>&gt;1.00_Gulf_stream_flounder_Citharichthys_arctifrons_MM02</t>
  </si>
  <si>
    <t>ACTATGCTTAGTCCTAAACATTGACAACAATACACACCTGTTGTCCGCCTGGGAACTACGAGCACCAGCTTGAAACCCAAAGGACTTGGCGGTGCTTTAGATCCAC-----------------------------</t>
  </si>
  <si>
    <t>&gt;1.00_Gulf_kingfish_Menticirrhus_littoralis_formerly_Drum_family_nibea97</t>
  </si>
  <si>
    <t>ACTATGCTTAGTCCTAAACATTGACAACAATACACACCTGCTGTCCGCCTGGGAACTACGAGCACCAGCTTGAAACCCAAAGGACTTGGCGGTGCTTTAGATCCAC-----------------------------</t>
  </si>
  <si>
    <t>&gt;1.00_Gulf_kingfish99_formerly_Drum_family_nibea95b</t>
  </si>
  <si>
    <t>ACTATGCTTAGTCCTAAACATTGACAACAATACACACCTGCTGTCCGCCTGAGAACTACGAGCACCAGCTTGAAACCCAAAGGACTTGGCGGTGCTTTAGATCCAC-----------------------------</t>
  </si>
  <si>
    <t>&gt;1.00_Gulf_kingfish98_formerly_Drum_family_nibea94b</t>
  </si>
  <si>
    <t>&gt;1.00_Grubby_or_other_sculpins_Cottidae_sp</t>
  </si>
  <si>
    <t>ACTATGCCTAGCCTTAAACATCGATGGCCACTTACTTAAACCATCCGCCAGGGAACTACGAGCATTAGCTTAAAACCCAAAGGACTTGGCGGTGCTTTAGATCCAC-----------------------------</t>
  </si>
  <si>
    <t>&gt;1.00_Grey_triggerfish_Balistes_capriscus</t>
  </si>
  <si>
    <t>ACTATGCCTAGCCCTAAACATTGACAATTCCATACATCTGTTGTCCGCCAGGAAACTACGAGCATCAGCTTAAAACCCAAAGGACTTGGCGGTGCTTTAGATCCAC-----------------------------</t>
  </si>
  <si>
    <t>&gt;1.00_Green_sunfish_Lepomis_cyanellus</t>
  </si>
  <si>
    <t>ACTATGCTTAGCCCTAAACATCGATTGCACTATACACTCCATATCCGCCCGGGAATTATGAACGTCAGTTTAAAACCCAAAGGACTTGGCGGTGCTTAACATCCAC-----------------------------</t>
  </si>
  <si>
    <t>&gt;1.00_Greenland_halibut_Reinhardtius_hippoglossoides</t>
  </si>
  <si>
    <t>ACTATGCCTAGCCATAAACATCGATAGTAAACTACCCCTACTATCCGCCCGGGGACTACGAGCATCAGCTTAAAACCCAAAGGACTTGGCGGTGCTTTAGATCCAC-----------------------------</t>
  </si>
  <si>
    <t>&gt;1.00_Gray_snapper_Lutjanus_griseus</t>
  </si>
  <si>
    <t>ACTATGCCTAGCCGTAAACATAGACAGTTCACGTACCCTACTGTCCGCCCGGGAACTACGAGCATTAGCTTGAAACCCAAAGGACTTGGCGGTGCTTTATACCCAC-----------------------------</t>
  </si>
  <si>
    <t>&gt;1.00_Gray_angelfish_Pomacanthus_arcuatus99</t>
  </si>
  <si>
    <t>ACTATGCCTAGCCGTAAACATAGACAGTTCACGTACCCTACTGTCCGCCCGGGAACTACGAGCATTAGCTTAAAACCCAAAGGACTTGGCGGTGCTTTATACCCAC-----------------------------</t>
  </si>
  <si>
    <t>&gt;1.00_Gray_angelfish_Pomacanthus_arcuatus</t>
  </si>
  <si>
    <t>ACTATGCTCAGCCATAAACCTAGACATCCAACTACAATTAAACGTCCGCCCGGGTACTACGAGCATTAGCTTGAAACCCAAAGGACCTGACGGTGCCTTAGACCCCC----------------------------</t>
  </si>
  <si>
    <t>&gt;1.00_Grass_or_silver_carp_Cyprinidae_sp</t>
  </si>
  <si>
    <t>ACTATGCATAGTCATAAATTCTGATAAAAACATACAATTTTATCCGCCAGGGGACTACAAGCATTAGCTTAAAACCCAAAGGACTTGGCGGTGCTTCAAACCCAC------------------------------</t>
  </si>
  <si>
    <t>&gt;1.00_Grass_or_chain_pickerel_Esox_americanus_or_niger</t>
  </si>
  <si>
    <t>ACTATGCTCAGCCGTAAACTTAGACATCCAACTACAATAGATGTCCGCCAGGGTACTACGAGCATTAGCTTAAAACCCAAAGGACCTGACGGTGTCTCAGATCCCC-----------------------------</t>
  </si>
  <si>
    <t>&gt;1.00_Goldfish_Carassius_auratus</t>
  </si>
  <si>
    <t>ATTATGCTTAGCCGTAAACATCGACAGCATTTTATACCCGCTGTCCGCCCGGGGACTACGAGCAACAGCTTAAAACCCAAAGGACTTGGCGGTGCTTTAGTCCCAC-----------------------------</t>
  </si>
  <si>
    <t>&gt;1.00_Golden_tilefish_Lopholatilus_chamaeleonticeps</t>
  </si>
  <si>
    <t>ACTATGCTCAGCCGTAAACCCAGACGTCCAGCTACAATTAGACGTCCGCCCGGGTACTACGAGCATTAGCTTGAAACCCAAAGGACCTGACGGTGCCTTAGACCCCC----------------------------</t>
  </si>
  <si>
    <t>&gt;1.00_Golden_shiner_Notemigonus_chrysoleucas</t>
  </si>
  <si>
    <t>ACTATGCTTAGCCGTAAACATTGACAGTCTATAACATTTTCTGTCCGCCTGGGGACTACGAGCATTAGCTTAAAACCCAAAGGACTTGGCGGTGCTTTAGACCCAC-----------------------------</t>
  </si>
  <si>
    <t>&gt;1.00_Gilt_head_seabream_Sparus_aurata</t>
  </si>
  <si>
    <t>ACTATGCTTAGCCCTAAACATTGATCGTTTACTACATCAAACATCCGCCTGGGAATTACGAACATTAGTTTAAAACCCAAAGGACTTGGCGGTGCTTAACATCCAC-----------------------------</t>
  </si>
  <si>
    <t>&gt;1.00_Giant_trevally99_Caranx_ignobilis99</t>
  </si>
  <si>
    <t>ACTATGCCTAGCCGTAAACATTGATAGAATTCTACACCCTCTATCCGCCTGGGTACTACGAGCATTAGCTTGAAACCCAAAGGACTTGGCGGTACTTTAGATCCCC-----------------------------</t>
  </si>
  <si>
    <t>&gt;1.00_Frigate_or_bullet_tuna_Auxis_thazard_or_rochei</t>
  </si>
  <si>
    <t>ACTATGCTTAGCCCTAAACATCGATTGTAAAATACACTCAAAATCCGCCCGGGTATTACGAACATTAGTTTAAAACCCAAAGGACTTGGCGGTGCTTAACATCCAC-----------------------------</t>
  </si>
  <si>
    <t>&gt;1.00_Fourspot_flounder_Hippoglossina_oblonga</t>
  </si>
  <si>
    <t>ACTATGTCTAGCCCTAAACATTGATAGAGTCTTACAACCACTATCCGCCAGGGGACTACAAGCATCAGCTTGAAACCCAAAGGACTTGGCGGTGCTTTAGATCCAC-----------------------------</t>
  </si>
  <si>
    <t>&gt;1.00_Fourspine_stickleback_Apelties_quadraacus</t>
  </si>
  <si>
    <t>ACTATGCTTAGCCCTAAACATTGATTATACATTACACCAAACATCCGCCCGGGTATTACGAACATCAGTTTAAAACCCCAAGGACTTGGCGGTGCTTAACATCCAC-----------------------------</t>
  </si>
  <si>
    <t>&gt;1.00_Florida_pompano_Trachinotus_carolinus</t>
  </si>
  <si>
    <t>ACTATGCTTAGCCCTAAACATCGATTATACATTACACCAAACATCCGCCCGGGTATTACGAACATCAGTTTAAAACCCCAAGGACTTGGCGGTGCTTAACATCCAC-----------------------------</t>
  </si>
  <si>
    <t>&gt;1.00_Florida_pompano99_Trachinotus_carolinus99</t>
  </si>
  <si>
    <t>ACTATGCCCAGCCCTAAACTTTGATAATTTATCACACTCATTATCCGCCTGGGAACTACGAGCTTCAGCTTTAAACCCAAAGGACTTGGCGGTGCTTAAGATCCAC-----------------------------</t>
  </si>
  <si>
    <t>&gt;1.00_Flathead_grey_mullet_Mugil_cephalus</t>
  </si>
  <si>
    <t>ACTATGCTTAGCCCTAAACACAGATAAAACCTCACTTATTTTTATCCGCCCGGGTACTACGAGCATCAGCTTGAAACCCAAAGGACTTGGCGGTACTTCAGACCCAT----------------------------</t>
  </si>
  <si>
    <t>&gt;1.00_Flagfin_mojarra_Eucinostomus_melanopterus</t>
  </si>
  <si>
    <t>ACTATGCTTAGCCTTAAACTTAGATAATAGATTACCTAAATTATCCGCCTGGGGACTACGAGCACTAGCTTAAAACCCAAAGGACTTGGCGGTGCTTAATAACCCC-----------------------------</t>
  </si>
  <si>
    <t>&gt;1.00_Feather_blenny_Hypsoblennius_hentz</t>
  </si>
  <si>
    <t>ACTATGCTAGGCCCCAAACATAGACAAAATTACTTCTATCCGCCAGGGTACTACGAGCATTAGCTTAAAACCCAAAGGACTTGGCGGTGCTTTATACCCAC----------------------------------</t>
  </si>
  <si>
    <t>&gt;1.00_Fawn_cusk-eel_Lepophidium_profundorum</t>
  </si>
  <si>
    <t>ACTATGCTCAGCCATAAACCCAGACGTCCAACTACAATTAGACGTCCGCCCGGGTACTACGAGCATTAGCTTGAAACCCGAAGGACCTGACGGTGCCTCAGACCCCC----------------------------</t>
  </si>
  <si>
    <t>&gt;1.00_Fathead_minnow_Pimephales_promelas</t>
  </si>
  <si>
    <t>ACTATGCTTAGCCTTAAACATAGACAGTTGCTTATTCCCACTGTCCGCCAGGGTACTACGAGCATTAGCTTGAAACCCAAAGGACTTGGCGGTGCTTTAGACCCAC-----------------------------</t>
  </si>
  <si>
    <t>&gt;1.00_European_sea_bass_Dicentrarchus_labrax</t>
  </si>
  <si>
    <t>ACTATGCCCTGCCGTAAACTTAGATGTTTTAGTACAAAAAATATCCGCCCGGGAACTACGAGCGCCAGCTTAAAACCCAAAGGACTTGGCGGTGCTTCAGACCCCC-----------------------------</t>
  </si>
  <si>
    <t>&gt;1.00_European_pilchard_Sardina_pichardus</t>
  </si>
  <si>
    <t>ACTATGCATAACTATAAACTTTGATAAAAACTTACATCTTACATCCGCCAGGGAACTACAAGCGTAAGCTTAAAACCCAAAGGACTTGGCGGTGCCTCAGACCCAC-----------------------------</t>
  </si>
  <si>
    <t>&gt;1.00_Eastern_mudminnow_Umbra_pygmea</t>
  </si>
  <si>
    <t>ACTATGCCCGGCCGTAAACGTTGATATGTAATTACAAATAATATCCGCCCGGGTACTACGAGCGTCAGCTTAAAACCCAAAGAACTTGGCGGTGCTTTAGACCCCC-----------------------------</t>
  </si>
  <si>
    <t>&gt;1.00_Dwarf_goatfish_Upeneus_parvus</t>
  </si>
  <si>
    <t>ACTATGCTTAGCCGTAAACATTGATAGAACACTACAACCTCTATCCGCCCGACTACTACGAGCACGAAGCTTAAAAACCAAAGGACTTGGCGGTTCATCAGATCCCT----------------------------</t>
  </si>
  <si>
    <t>&gt;1.00_Cutlassfish98_Trichiurus_sp98</t>
  </si>
  <si>
    <t>ACTATGCCTAGCCGTAAACATTGATAGTACATTACATTTGCTATCCGCCCGGGTACTACGAGCATAAGCTTAAAACCCAAAGGACTTGGCGGTGCTTTAGATCCAC-----------------------------</t>
  </si>
  <si>
    <t>&gt;1.00_Cunner_Tetragolabrus_adspersus</t>
  </si>
  <si>
    <t>ACTATGCTTAGCCTTAAACTTAGATAATACTATTACACCCATTATCCGCCCGGGTACTACGAGCACTAGCTTAAAACCCAAAGGACTTGGCGGTGCTTAATAACCCC----------------------------</t>
  </si>
  <si>
    <t>&gt;1.00_Crested_blenny_Hypleurochilus_geminatus_refseq_not_full_length</t>
  </si>
  <si>
    <t>ACTATGCTCAGCCATAAACCCAAATATTATATTACAATAAATATTCGCCAGGGTACTACGAGCGTCAGCTTAAAACCCAAAGGACTTGGCGGTGCCTTAGACCCCC-----------------------------</t>
  </si>
  <si>
    <t>&gt;1.00_Creek_chubsucker_Erimyzon_oblongus</t>
  </si>
  <si>
    <t>ACTATGCTTTGCCCTAAACATTGATAGTTTTTTACACCCACTATCCGCCCGGGGACTACGAGCAACAGCTTAAAACCCAAAGGACTTGGCGGTGCTTTAGACCCAC-----------------------------</t>
  </si>
  <si>
    <t>&gt;1.00_Coney_Cephalopholus_fulva</t>
  </si>
  <si>
    <t>ACTATGCACCGCCGTAAACCTTGATAGAAAACCACAACCCCTATCCGCCCGGGGACTACGAGCATAAGCTTAAAACCCAAAGGACTTGGCGGTGCTTTAGACCCCC-----------------------------</t>
  </si>
  <si>
    <t>&gt;1.00_Common_guppy_Poecile_reticulata</t>
  </si>
  <si>
    <t>ACTATGCTCAGCCGTAAACTCAGACATCCAGCTACAATTAGATGTCCGCCAGGGTACTACGAGCATTAGCTTAAAACCCAAAGGACCTGACGGTGTCTCAGACCCCC----------------------------</t>
  </si>
  <si>
    <t>&gt;1.00_Common_carp_Cyprinus_carpio</t>
  </si>
  <si>
    <t>ACTATGCTTAGCCTTAAACATTGATCATTTATTACATAAAACATCCGCCTGGAAATTACGAACGTCAGTTTAAAACCCAAAGGACTTGGCGGTGCTTAACATCCAC-----------------------------</t>
  </si>
  <si>
    <t>&gt;1.00_Cobia_Rachycentron_canadum</t>
  </si>
  <si>
    <t>ACTATGCCCAGCCATAAACATTGATAGCCCAGTACACGCTATCCGCCCGGGGACTACGAGCATTAGCTTAAAACCCAAAGGACTTGGCGGTGCTTAAGATCCAC-------------------------------</t>
  </si>
  <si>
    <t>&gt;1.00_Climbing_perch_Anabas_testudineus</t>
  </si>
  <si>
    <t>ACTATGCCCAGCCCTAAACCTTGATAGCCCCCTACACCCACTATCCGCCCGGGTACTACGAGCACTAGCTTAAAACCCAAAGGACTTGGCGGTGCTTTAGATCCAC-----------------------------</t>
  </si>
  <si>
    <t>&gt;1.00_Cichlid_Maylandia_zebra_others</t>
  </si>
  <si>
    <t>ACTATGCCTAGCCGTAAACTTTGATAAAAATATACAATTGATATCCGCCAGGGTACTACAAGCGCCAGCTTAAAACCCAAAGGACTTGGCGGTGCCTCAGACCCAC-----------------------------</t>
  </si>
  <si>
    <t>&gt;1.00_Chinook_salmon_Onchorhynchus_tshawytscha</t>
  </si>
  <si>
    <t>ACTATGCTTAGCCCTAAACCCAGATGTACTCTTACACACACATCCGCCCGGGTACTACGAGCACAGCTTAAAACCCAAAGGACTTGGCGGTGTCTCAGACCCAC-------------------------------</t>
  </si>
  <si>
    <t>&gt;1.00_Catfish_sp_Ictalurus_sp</t>
  </si>
  <si>
    <t>ACTATGCTTAGCCATAAACTTTGATGTTAATTTACACCTAATATCCGCCAGGGAACTACAAGCGTTAGCTTAAAACCCAAAGGACTTGGCGGTGCCTCACACCCAC-----------------------------</t>
  </si>
  <si>
    <t>&gt;1.00_Capelin_Mallotus_villosus</t>
  </si>
  <si>
    <t>ACTATGCCTAGCCATAAACATTGATAGAATTTTACACCCTCTATCCGCCTGGGTACTACGAGCATTAGCTTGAAACCCAAAGGACTTGGCGGTACTTTAGATCCCC-----------------------------</t>
  </si>
  <si>
    <t>&gt;1.00_Butterfly_mackerel_Gasterochisma_melampus</t>
  </si>
  <si>
    <t>ACTATGTGTAGCCGTAAACCTTGATGGTAACCTGTACCCTTCCATCCGCCTGGGAACTACGAGCGCTAGCTTAAAACCCAAAGGACTTGGCGGTGCTTTAGACCCCC----------------------------</t>
  </si>
  <si>
    <t>&gt;1.00_Buckler_dory_Zenopsis_conchifera</t>
  </si>
  <si>
    <t>ACTATGCTTAGCCTTAAACCCAGATGTATTCTTACACACACATCCGCCCGGGTACTACGAGCATAGCTTAAAACCCAAAGGACTTGGCGGTGTCTCAGACCCAC-------------------------------</t>
  </si>
  <si>
    <t>&gt;1.00_Brown_bullhead_Ameiurus_nebulosus</t>
  </si>
  <si>
    <t>ACTATGCTTAGCCTTAAACCCAGATGTATTCTTACACACACATCCGCCCGGGTACTACGAGCATGGCTTAAAACCCAAAGGACTTGGCGGTGTCTCAGACCCAC-------------------------------</t>
  </si>
  <si>
    <t>&gt;1.00_Brown_bullhead99_Ameiurus_nebulosus99</t>
  </si>
  <si>
    <t>ACTATGCCTAGCCGTAAACTTTGATGAAAACATACAACTGACATCCGCCAGGGAACTACAAGCGCCAGCTTAAAACCCAAAGGACTTGGCGGTGCCTCAGACCCAC-----------------------------</t>
  </si>
  <si>
    <t>&gt;1.00_Brook_trout_Salmo_trutta</t>
  </si>
  <si>
    <t>ACTATGCCCAGCCGTAAACTTTAATGCTAATGTACAACTAGCATCCGCCAGGGGACTACGAGCACCAGCTTAAAACCCAAAGGACTTGGCGGTGCCTCAGACCCCC-----------------------------</t>
  </si>
  <si>
    <t>&gt;1.00_Broad_striped_anchovy_Anchoa_hepsetus</t>
  </si>
  <si>
    <t>ACTATGCTTAGCCCTAAACCCAGATGTATTCTTACACACACATCCGCCCGGGTACTACGAGCACAGCTTAAAACCCAAAGGACTTGGCGGTGTCTCAGACCCAC-------------------------------</t>
  </si>
  <si>
    <t>&gt;1.00_Blue_catfish_Ictalurus_furcatus</t>
  </si>
  <si>
    <t>ACTATGCCTAGCCTTAAACATTGGCAACACTTTACACCTGCTGCCCGCCAGGAAACTACGAGCATTAGCTTAAAACCCAAAGGACTTGGCGGTGCTTTAGACCCAC-----------------------------</t>
  </si>
  <si>
    <t>&gt;1.00_Bluegill_Lepomis_macrochirus</t>
  </si>
  <si>
    <t>ACTATGCTTAGCCGTAAACATTGATAGAATAGTACATCCCATCTATCCGCCGGGGTACTACGAGCACCAGCTTGAAACCCAAAGGACTTGGCGGTACTTTAGATCCCC---------------------------</t>
  </si>
  <si>
    <t>&gt;1.00_Bluefish_Pomatomus_saltatrix</t>
  </si>
  <si>
    <t>ACTATGCTCAGCCCTAAACATTGGTAGCGCATCACAGCCGCTACCCGCCTGGGTACTACGAGCACCAGCTTAAAACCCAAAGGACTTGGCGGTGCTTTAGACCCCC-----------------------------</t>
  </si>
  <si>
    <t>&gt;1.00_Black_sea_bass_Centropristis_striata</t>
  </si>
  <si>
    <t>ACTATGCTTAGCCCTAAACATTGACAACAACATACACCTGTTGTCCGCCTGGGAACTACGAGCATCAGCTTGAAACCCAAAGGACTTGGCGGTGCTTTAGATCCAC-----------------------------</t>
  </si>
  <si>
    <t>&gt;1.00_Black_drum_or_Spot_Pogonias_cromis_or_Leiostomus_xanthurus</t>
  </si>
  <si>
    <t>ACTATGCCTAGCCCTAAACATTGATAGCATCCTACATCTGCTATCCGCCTGGGAACTACGAGCTTTAGCTTGAAACCCAAAGGACTTGGCGGTGCTTTAGATCCAC-----------------------------</t>
  </si>
  <si>
    <t>&gt;1.00_Black_crappie_Pomoxis_nigromaculatus</t>
  </si>
  <si>
    <t>ACTATGCCTAGCCCTAAACATTGATAGCATTCTACACCTGCTATCCGCCTGGGAACTACGAGCATTAGCTTGAAACCCAAAGGACTTGGCGGTGCTTTAGATCCAC-----------------------------</t>
  </si>
  <si>
    <t>&gt;1.00_Black_crappie98_Pomoxis_nigromaculatus98</t>
  </si>
  <si>
    <t>ACTATGCTCAGCCATAAACCCAGGCGTCGAACTACAGTTAGACGTCCGCCCGGGTACTACGAGCATTAGCTTGAAACCCAAAGGACCTGACGGTGCCTCAGACCCCC----------------------------</t>
  </si>
  <si>
    <t>&gt;1.00_Blacknose_dace_Rhinichthys_atratulus</t>
  </si>
  <si>
    <t>ACTATGCCCAGCCGTAAACCAAGATACCGCTCCCACCAAGGTATCCGCCGGGTTATTACGAACATTAGTCTAAAAGCCAAAGGAATTGGCGGTGCTTTATATCCCT-----------------------------</t>
  </si>
  <si>
    <t>&gt;1.00_Blackcheek_tonguefish_Symphurus_plagiusa</t>
  </si>
  <si>
    <t>ACTATGCCTAGCCCTAAACCTTGGCAATATATCACATACCCTGCCCGCCTGGGAACTACGAGCATCAGCTTAAAACCCAAAGGACTTGGCGGTGCTTTAGACCCCC-----------------------------</t>
  </si>
  <si>
    <t>&gt;1.00_Blackbelly_rosefish_Helicolenus_dactylopterus</t>
  </si>
  <si>
    <t>ACTATGCTTAGTCCTAAACATTGATTATTTTTCACATCAATACATCCGCCTGGGGATTACGAACATTAGTTTAAAACCCAAAGGACTTGGCGGTGCTTAATAACCCC----------------------------</t>
  </si>
  <si>
    <t>&gt;1.00_Bigeye_scad_Selar_crumenophthalmus</t>
  </si>
  <si>
    <t>ACTATGCTTAGTCCTAAACATTGATTATTTTTCACATCAATACATCCGCCTGGGGATTACGAACATTAGTTTAAAACCCAAAGGACTTGGCGGTGCTTAACAACCCC----------------------------</t>
  </si>
  <si>
    <t>&gt;1.00_Bigeye_scad99_Selar_crumenophthalmus99</t>
  </si>
  <si>
    <t>ACTATGTATAGCCTTAAACCTTGATAGAATAACACAACCCCTATCCGCCCGGGAACTACGAGCACCAGCTTAAAACCCAAAGGACTTGGCGGTGCTTTAGACCCCC-----------------------------</t>
  </si>
  <si>
    <t>&gt;1.00_Beardfish_Polymixia_lowei</t>
  </si>
  <si>
    <t>ACTATGCCTAGCCGTAAACTTTTATGCTAATGTACAACTAGCATCCGCCAGGGAACTACAAGCACCAGCTTAAAACCCAAAGGACTTGGCGGTGCCTCAGACCCCC-----------------------------</t>
  </si>
  <si>
    <t>&gt;1.00_Bay_anchovy_Anchoa_mitchilli</t>
  </si>
  <si>
    <t>ACTATGCTTAGCCCTAAACATTGATTTTACATTACACTTAATATTCCGCCCGGGAATTACAAGCACTAGCTTAAAACCCAAAGGACTTGGCGGTGCTTAATATCCAC----------------------------</t>
  </si>
  <si>
    <t>&gt;1.00_Barramundi_Lates_calcarifer</t>
  </si>
  <si>
    <t>ACTATGCACAGCCGTAAACTTTGATAAAATTATACAATATTATCCGCCTGGGAACTACGAGCATAAGCTTAAAACCCAAAGGACTTGGCGGTGCTTTAGATCCAC------------------------------</t>
  </si>
  <si>
    <t>&gt;1.00_Banded_killifish_Fundulus_diaphanus</t>
  </si>
  <si>
    <t>ACTATGCCTAGCCTTAAACATTGGCAGCACCCCACACCCGCTGCCCGCCTGGAAACTACGAGCACCAGCTTAAAACCCAAAGGACTTGGCGGTGCTTTAGATCCAC-----------------------------</t>
  </si>
  <si>
    <t>&gt;1.00_Atlantic_spadefish_Chaetodipterus_faber</t>
  </si>
  <si>
    <t>ACTATGCCTAGCCGTAAACTTTGGTGATAAAACACACATATCACCCGCCCGGGTACTACGAGCATTAGCTTAAAACCCAAAGGACTTGGCGGTGCTTTAGATCCAC-----------------------------</t>
  </si>
  <si>
    <t>&gt;1.00_Atlantic_silverside_Menidia_menidia</t>
  </si>
  <si>
    <t>ACTATGCCTAGCCCTAAACATCGATAGCGCACTACATCTGCTATCCGCCTGGGAACTACGAGCACCAGCTTGAAACCCAAAGGACTTGGCGGTGCTTTAGATCCAC-----------------------------</t>
  </si>
  <si>
    <t>&gt;1.00_Atlantic_or_northern_sand_lance_Ammodytes_americanus_or_dubius</t>
  </si>
  <si>
    <t>ACTATGCATAGCCCTAAACCTTGATAGAATTTTACACCCCCTATCCGCCAGGATACTACGAGCCCCAGCTTAAAATCCAAAGGACCTGGCGGTGCTTTAGACCCAC-----------------------------</t>
  </si>
  <si>
    <t>&gt;1.00_Atlantic_needlefish_Strongylura_marina</t>
  </si>
  <si>
    <t>ACTATGCTTAGCCTTAAACATTGATCGTTTACCACATCAAACATCCGCCTGGGGATTACGAACACTAGTTTAAAACCCAAAGGACTTGGCGGTGCTTAACATCCAC-----------------------------</t>
  </si>
  <si>
    <t>&gt;1.00_Atlantic_moonfish_Selene_setapinnis</t>
  </si>
  <si>
    <t>ACTATGCCCCGCCGTAAACTTAGATATTCCAGTACAACAAATATCCGCCAGGGGACTACGAGCGCCAGCTTAAAACCCAAAGGACTTGGCGGTGCTTCAGACCCCC-----------------------------</t>
  </si>
  <si>
    <t>&gt;1.00_Atlantic_menhaden_LS16_or_river_herrings_Clupeidae_sp</t>
  </si>
  <si>
    <t>ACTATGCCCCGCCGTAAACTTAGATATTCCAGTACAATAAATATCCGCCAGGGGACTACGAGCGCCAGCTTAAAACCCAAAGGACTTGGCGGTGCTTCAGACCCCC-----------------------------</t>
  </si>
  <si>
    <t>&gt;1.00_Atlantic_menhaden_Brevoortia_tyrannus_LS17</t>
  </si>
  <si>
    <t>ACTATGCCTAGCCGTAAACATTGATAGAATTATACACCCTTCTATCCGCCTGGATATTACGAGCATTAGCTTGAAACCCAAAGGACTTGGCGGTACTTTAGATCCCC----------------------------</t>
  </si>
  <si>
    <t>&gt;1.00_Atlantic_mackerel_Scomber_scombrus</t>
  </si>
  <si>
    <t>ACTATGCCCCGCCGTAAACTTAGATATATTAGTACAACAAATATCCGCCCGGGAACTACGAGCGCCAGCTTAAAACCCAAAGGACTTGGCGGTGCTTCAGACCCCC-----------------------------</t>
  </si>
  <si>
    <t>&gt;1.00_Atlantic_herring_Clupea_harengus</t>
  </si>
  <si>
    <t>ACTATGCTTAGCCCTAAACATCGATTGCACTATACACTCCATATCCGCCCGGGAATTATGAACATCAGTTTAAAACCCAAAGGACTTGGCGGTGCTTAACATCCAC-----------------------------</t>
  </si>
  <si>
    <t>&gt;1.00_Atlantic_halibut_Hippoglossus_sp</t>
  </si>
  <si>
    <t>ACTATGCTTAGCCGTAAACATTGATAGAACCCTACAACCTCTATCCGCCTGGCCACTACGAGCATGAAGCTTAAAAACCAAAGGACTTGGCGGTTCTTTAAACCCCT----------------------------</t>
  </si>
  <si>
    <t>&gt;1.00_Atlantic_cutlassfish_Trichiurus_lepturus_prob_Asian_ssp</t>
  </si>
  <si>
    <t>ACTATGCTTAGCCCTAAACATTGACAACAATATACACCTGTTGTCCGCCTGGGAACTACGAGCATCAGCTTAAAACCCAAAGGACTTGGCGGTGCTTTAGACCCAC-----------------------------</t>
  </si>
  <si>
    <t>&gt;1.00_Atlantic_croaker_(nibea98)</t>
  </si>
  <si>
    <t>ACTATGTATGGTCGTTAACATTGATGGTTTTATACCCAAACCATCCGCCTGGGAACTACGAGCAATAGCTTAAAACCCAAAGGACTTGGCGGTGCTTTAGACCCCC-----------------------------</t>
  </si>
  <si>
    <t>&gt;1.00_Atlantic_cod_and_other_gadidae</t>
  </si>
  <si>
    <t>ACTATATATGGTCGTTAACATTGATGGTTTTATACCCAAACCATCCGCCTGGGAACTACGAGCAATAGCTTAAAACCCAAAAGACTTGGCGGTGCTTTAGACCCCC-----------------------------</t>
  </si>
  <si>
    <t>&gt;1.00_Atlantic_cod98_Gadidae98</t>
  </si>
  <si>
    <t>ACTATGCCTAGCCGTAAACATTGATAGAATTATACACCTCTCTATCCGCCCGGATATTACGAGCATTAGCTTGAAACCCAAAGGACTTGGCGGTACTTTAGATCCCC----------------------------</t>
  </si>
  <si>
    <t>&gt;1.00_Atlantic_chub_mackerel_Scomber_colias</t>
  </si>
  <si>
    <t>ACTATGCTCAGCCGTAAAATTTGATAGAATTCTACACCCACTATCCGCCAGGGAATTACGAGCACCAGCTTAAAACCCAAAGGACTTGGCGGTGCTTTAGACCCAC-----------------------------</t>
  </si>
  <si>
    <t>&gt;1.00_Asian_pencil_halfbeak99_Hyporhamphus_intermedius99</t>
  </si>
  <si>
    <t>&gt;1.00_Armored_searobin_Peristedion_miniatum</t>
  </si>
  <si>
    <t>ACTATGCCTAGCCGTAAACTTTGATAGAAAAATACAACTGATATCCGCCAGGGAACTACAAGCGCCAGCTTAAAACCCAAAGGACTTGGCGGTGCCTCAGACCCAC-----------------------------</t>
  </si>
  <si>
    <t>&gt;1.00_Arctic_char_others_Salvelinus_sp</t>
  </si>
  <si>
    <t>ACTATGCTTAGCCCTAAACATCGATTGCACAATACACTCCATATCCGCCCGGGGATTATGAACGTCAGTTTAAAACCCAAAGGACTTGGCGGTGCTTAACATCCAC-----------------------------</t>
  </si>
  <si>
    <t>&gt;1.00_American_plaice_Hippoglossoides_platessoides_also_matches_Winter_flounder_refseq</t>
  </si>
  <si>
    <t>ACTATGCCCTGCCGTAAACTTAGATATTTCAATACAACAAATATCCGCCCGGGGACTACGAGCGCCAGCTTAAAACCCAAAGGACTTGGCGGTGCTTCAGACCCCC-----------------------------</t>
  </si>
  <si>
    <t>&gt;1.00_American_gizzard_shad_Dorosoma_cepedianum</t>
  </si>
  <si>
    <t>ACTATGCTCAACCTTAAACAACGATGACAACATACAAATATCATCCGCCAGGGGACTACGAGCGTTAGCTTAAAACCCAAAGGACTTGGCGGTGCCTCAAACCCAC-----------------------------</t>
  </si>
  <si>
    <t>&gt;1.00_American_eel_Anguilla_rostrata</t>
  </si>
  <si>
    <t>ACTATGCTTAACTGTAAACAAAGATGATAATACACAAACATCATCCGCCAGGGGATTACGAGCAAAGTTTAAAACCCAAAGGACTTGGCGGTGCCTCAAACCCAC------------------------------</t>
  </si>
  <si>
    <t>&gt;1.00_American_conger_Conger_oceanicus</t>
  </si>
  <si>
    <t>ACTATGCTTAGCCGTAAACATTGATAGAGATTTACACCTTCTATCCGCCTGGGAACTACGAGCATTAGCTTAAAACCCAAAGGACTTGGCGGTACTTTAGATCCCC-----------------------------</t>
  </si>
  <si>
    <t>&gt;1.00_American_butterfish_Peprilus_triacanthus</t>
  </si>
  <si>
    <t>ACTATGCCTAGCCCTAAACATTGGCAACACAAAACACCCGTTGCCCGCCAGGGCACTACGAGCATTAGCTTAAAACCCAAAGGACTTGGCGGTGCTTTAGACCCAC-----------------------------</t>
  </si>
  <si>
    <t>&gt;1.00_American_anglerfish_Lophius_americanus</t>
  </si>
  <si>
    <t>ACTATGCACAGCCCTAAACTTTGATAGAAACATTACACCCACTATCCGCCAGGGTACTACGAGCTCTAGCTTAAAATCCAAAGGACTTGGCGGTGCTTTAGACCCAC----------------------------</t>
  </si>
  <si>
    <t>&gt;1.00_Agujon_needlefish_Tylosurus_acus</t>
  </si>
  <si>
    <t>4.0 OTHER</t>
  </si>
  <si>
    <t>HUMAN CHROMOSOMAL</t>
  </si>
  <si>
    <t>HUMAN VARIANT</t>
  </si>
  <si>
    <t>HUMAN</t>
  </si>
  <si>
    <t>OTHER VERTEBRATE CHROMOSOMAL OR DISTANT MATCH</t>
  </si>
  <si>
    <t>DOMESTIC ANIMAL (POTENTIAL CONTAMINANTS)</t>
  </si>
  <si>
    <t>OTHER VERTEBRATE VARIANT</t>
  </si>
  <si>
    <t>OTHER VERTEBRATE</t>
  </si>
  <si>
    <t>PROBABLE STRAYS, CONTAMINANTS, OR DISTANT MATCHES</t>
  </si>
  <si>
    <t>CARTILAGINOUS FISH VARIANT</t>
  </si>
  <si>
    <t>BONY FISH VARIANT</t>
  </si>
  <si>
    <t>CARTILAGINOUS FISH</t>
  </si>
  <si>
    <t>BONY FISH</t>
  </si>
  <si>
    <t>CATEGORY</t>
  </si>
  <si>
    <t>eDNA DADA2 PIPELINE ASV REFERENCE SEQUENCE FILE</t>
  </si>
  <si>
    <t>NJTRAWL-eDNA 2019 SURVEY</t>
  </si>
  <si>
    <t>eDNA COLLECTION, (B) BOTTOM, (S) SURFACE</t>
  </si>
  <si>
    <t>B,S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</si>
</sst>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-409]h:mm\ AM/PM;@"/>
  </numFmts>
  <fonts count="16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theme="1"/>
      <name val="Calibri (Body)"/>
    </font>
    <font>
      <sz val="18"/>
      <color rgb="FF000000"/>
      <name val="Calibri (Body)"/>
    </font>
    <font>
      <sz val="18"/>
      <color indexed="8"/>
      <name val="Calibri (Body)"/>
    </font>
    <font>
      <sz val="24"/>
      <color theme="1"/>
      <name val="Calibri"/>
      <family val="2"/>
      <scheme val="minor"/>
    </font>
    <font>
      <sz val="18"/>
      <color indexed="8"/>
      <name val="Calibri"/>
      <family val="2"/>
    </font>
    <font>
      <sz val="18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153">
    <xf numFmtId="0" fontId="0" fillId="0" borderId="0" xfId="0"/>
    <xf numFmtId="0" fontId="3" fillId="0" borderId="0" xfId="2"/>
    <xf numFmtId="0" fontId="3" fillId="5" borderId="0" xfId="2" applyFill="1"/>
    <xf numFmtId="0" fontId="3" fillId="0" borderId="0" xfId="2" applyFill="1"/>
    <xf numFmtId="0" fontId="3" fillId="7" borderId="0" xfId="2" applyFill="1"/>
    <xf numFmtId="0" fontId="2" fillId="4" borderId="1" xfId="3" applyFont="1" applyFill="1" applyBorder="1" applyAlignment="1">
      <alignment horizontal="left"/>
    </xf>
    <xf numFmtId="0" fontId="3" fillId="0" borderId="0" xfId="2" applyAlignment="1">
      <alignment horizontal="left"/>
    </xf>
    <xf numFmtId="0" fontId="0" fillId="0" borderId="0" xfId="0" applyAlignment="1">
      <alignment horizontal="left"/>
    </xf>
    <xf numFmtId="0" fontId="4" fillId="7" borderId="0" xfId="2" applyFont="1" applyFill="1"/>
    <xf numFmtId="0" fontId="3" fillId="6" borderId="0" xfId="2" applyFill="1"/>
    <xf numFmtId="0" fontId="3" fillId="9" borderId="0" xfId="2" applyFill="1"/>
    <xf numFmtId="0" fontId="3" fillId="3" borderId="0" xfId="2" applyFill="1"/>
    <xf numFmtId="16" fontId="3" fillId="0" borderId="0" xfId="2" quotePrefix="1" applyNumberFormat="1"/>
    <xf numFmtId="0" fontId="3" fillId="0" borderId="0" xfId="2" quotePrefix="1"/>
    <xf numFmtId="3" fontId="3" fillId="9" borderId="0" xfId="2" applyNumberFormat="1" applyFill="1"/>
    <xf numFmtId="3" fontId="3" fillId="3" borderId="0" xfId="2" applyNumberFormat="1" applyFill="1"/>
    <xf numFmtId="2" fontId="3" fillId="0" borderId="0" xfId="2" applyNumberFormat="1"/>
    <xf numFmtId="164" fontId="3" fillId="0" borderId="0" xfId="2" applyNumberFormat="1"/>
    <xf numFmtId="0" fontId="4" fillId="8" borderId="0" xfId="2" applyFont="1" applyFill="1"/>
    <xf numFmtId="0" fontId="3" fillId="8" borderId="0" xfId="2" applyFill="1"/>
    <xf numFmtId="0" fontId="4" fillId="2" borderId="0" xfId="2" applyFont="1" applyFill="1"/>
    <xf numFmtId="0" fontId="3" fillId="2" borderId="0" xfId="2" applyFill="1"/>
    <xf numFmtId="0" fontId="4" fillId="0" borderId="0" xfId="2" applyFont="1"/>
    <xf numFmtId="0" fontId="4" fillId="0" borderId="0" xfId="2" applyFont="1" applyFill="1"/>
    <xf numFmtId="0" fontId="3" fillId="0" borderId="0" xfId="2" applyFill="1" applyAlignment="1"/>
    <xf numFmtId="0" fontId="3" fillId="7" borderId="0" xfId="2" applyFill="1" applyAlignment="1">
      <alignment horizontal="right"/>
    </xf>
    <xf numFmtId="0" fontId="3" fillId="7" borderId="0" xfId="2" applyFill="1" applyAlignment="1"/>
    <xf numFmtId="0" fontId="4" fillId="6" borderId="0" xfId="2" applyFont="1" applyFill="1"/>
    <xf numFmtId="0" fontId="3" fillId="6" borderId="0" xfId="2" applyFill="1" applyAlignment="1"/>
    <xf numFmtId="0" fontId="3" fillId="2" borderId="0" xfId="2" applyFill="1" applyAlignment="1"/>
    <xf numFmtId="2" fontId="4" fillId="7" borderId="0" xfId="2" applyNumberFormat="1" applyFont="1" applyFill="1"/>
    <xf numFmtId="0" fontId="2" fillId="2" borderId="0" xfId="1" applyFont="1" applyFill="1" applyAlignment="1">
      <alignment horizontal="right" wrapText="1"/>
    </xf>
    <xf numFmtId="0" fontId="3" fillId="0" borderId="0" xfId="2" applyAlignment="1"/>
    <xf numFmtId="0" fontId="6" fillId="0" borderId="0" xfId="0" applyFont="1"/>
    <xf numFmtId="0" fontId="7" fillId="7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7" borderId="0" xfId="0" applyFill="1"/>
    <xf numFmtId="0" fontId="2" fillId="10" borderId="0" xfId="4" applyFont="1" applyFill="1" applyAlignment="1">
      <alignment horizontal="center"/>
    </xf>
    <xf numFmtId="2" fontId="2" fillId="10" borderId="0" xfId="4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2" fillId="6" borderId="0" xfId="1" applyFont="1" applyFill="1" applyAlignment="1">
      <alignment horizontal="right" wrapText="1"/>
    </xf>
    <xf numFmtId="0" fontId="2" fillId="12" borderId="0" xfId="4" applyFont="1" applyFill="1" applyAlignment="1">
      <alignment horizontal="center"/>
    </xf>
    <xf numFmtId="2" fontId="3" fillId="0" borderId="0" xfId="2" applyNumberFormat="1" applyFill="1"/>
    <xf numFmtId="0" fontId="6" fillId="0" borderId="0" xfId="0" applyFont="1" applyFill="1"/>
    <xf numFmtId="0" fontId="2" fillId="0" borderId="0" xfId="4" applyFont="1" applyFill="1" applyAlignment="1">
      <alignment horizontal="right"/>
    </xf>
    <xf numFmtId="0" fontId="5" fillId="0" borderId="0" xfId="2" applyFont="1" applyFill="1"/>
    <xf numFmtId="0" fontId="3" fillId="0" borderId="3" xfId="2" applyFill="1" applyBorder="1"/>
    <xf numFmtId="0" fontId="3" fillId="0" borderId="2" xfId="2" applyFill="1" applyBorder="1"/>
    <xf numFmtId="0" fontId="2" fillId="0" borderId="2" xfId="4" applyFont="1" applyFill="1" applyBorder="1" applyAlignment="1">
      <alignment horizontal="right"/>
    </xf>
    <xf numFmtId="0" fontId="5" fillId="0" borderId="2" xfId="2" applyFont="1" applyFill="1" applyBorder="1"/>
    <xf numFmtId="0" fontId="2" fillId="13" borderId="0" xfId="4" applyFont="1" applyFill="1" applyAlignment="1">
      <alignment horizontal="center"/>
    </xf>
    <xf numFmtId="0" fontId="4" fillId="6" borderId="0" xfId="2" applyFont="1" applyFill="1" applyBorder="1"/>
    <xf numFmtId="0" fontId="3" fillId="6" borderId="0" xfId="2" applyFill="1" applyBorder="1"/>
    <xf numFmtId="0" fontId="3" fillId="0" borderId="0" xfId="2" applyFill="1" applyBorder="1"/>
    <xf numFmtId="0" fontId="2" fillId="0" borderId="0" xfId="4" applyFont="1" applyFill="1" applyBorder="1" applyAlignment="1">
      <alignment horizontal="right"/>
    </xf>
    <xf numFmtId="0" fontId="5" fillId="0" borderId="3" xfId="2" applyFont="1" applyFill="1" applyBorder="1"/>
    <xf numFmtId="0" fontId="5" fillId="0" borderId="0" xfId="2" applyFont="1" applyFill="1" applyBorder="1"/>
    <xf numFmtId="2" fontId="3" fillId="7" borderId="0" xfId="2" applyNumberFormat="1" applyFont="1" applyFill="1" applyAlignment="1">
      <alignment horizontal="right"/>
    </xf>
    <xf numFmtId="0" fontId="3" fillId="7" borderId="0" xfId="2" applyFont="1" applyFill="1"/>
    <xf numFmtId="0" fontId="3" fillId="6" borderId="0" xfId="2" applyFont="1" applyFill="1"/>
    <xf numFmtId="0" fontId="3" fillId="2" borderId="0" xfId="2" applyFont="1" applyFill="1"/>
    <xf numFmtId="0" fontId="3" fillId="0" borderId="0" xfId="2" applyFont="1"/>
    <xf numFmtId="0" fontId="8" fillId="7" borderId="0" xfId="0" applyFont="1" applyFill="1"/>
    <xf numFmtId="0" fontId="8" fillId="7" borderId="0" xfId="2" applyFont="1" applyFill="1"/>
    <xf numFmtId="0" fontId="8" fillId="7" borderId="0" xfId="2" applyFont="1" applyFill="1" applyAlignment="1">
      <alignment horizontal="right"/>
    </xf>
    <xf numFmtId="0" fontId="9" fillId="7" borderId="0" xfId="0" applyFont="1" applyFill="1"/>
    <xf numFmtId="0" fontId="8" fillId="6" borderId="0" xfId="2" applyFont="1" applyFill="1"/>
    <xf numFmtId="0" fontId="8" fillId="6" borderId="0" xfId="2" applyFont="1" applyFill="1" applyBorder="1"/>
    <xf numFmtId="0" fontId="10" fillId="6" borderId="0" xfId="1" applyFont="1" applyFill="1" applyAlignment="1">
      <alignment horizontal="right" wrapText="1"/>
    </xf>
    <xf numFmtId="0" fontId="8" fillId="2" borderId="0" xfId="2" applyFont="1" applyFill="1"/>
    <xf numFmtId="0" fontId="10" fillId="2" borderId="0" xfId="1" applyFont="1" applyFill="1" applyAlignment="1"/>
    <xf numFmtId="0" fontId="8" fillId="0" borderId="0" xfId="2" applyFont="1"/>
    <xf numFmtId="0" fontId="0" fillId="2" borderId="0" xfId="0" applyFill="1"/>
    <xf numFmtId="0" fontId="0" fillId="6" borderId="0" xfId="0" applyFill="1"/>
    <xf numFmtId="0" fontId="4" fillId="7" borderId="0" xfId="2" applyFont="1" applyFill="1" applyAlignment="1">
      <alignment horizontal="right"/>
    </xf>
    <xf numFmtId="0" fontId="3" fillId="7" borderId="0" xfId="2" applyFont="1" applyFill="1" applyAlignment="1">
      <alignment horizontal="right"/>
    </xf>
    <xf numFmtId="0" fontId="0" fillId="6" borderId="0" xfId="0" applyFill="1" applyBorder="1"/>
    <xf numFmtId="2" fontId="3" fillId="7" borderId="0" xfId="2" applyNumberFormat="1" applyFill="1" applyAlignment="1">
      <alignment horizontal="right"/>
    </xf>
    <xf numFmtId="0" fontId="3" fillId="0" borderId="0" xfId="2" applyFont="1" applyFill="1"/>
    <xf numFmtId="0" fontId="3" fillId="8" borderId="0" xfId="2" applyFill="1" applyAlignment="1">
      <alignment horizontal="left"/>
    </xf>
    <xf numFmtId="0" fontId="2" fillId="8" borderId="2" xfId="3" applyFont="1" applyFill="1" applyBorder="1" applyAlignment="1">
      <alignment horizontal="right" wrapText="1"/>
    </xf>
    <xf numFmtId="0" fontId="3" fillId="0" borderId="0" xfId="0" applyFont="1"/>
    <xf numFmtId="3" fontId="3" fillId="8" borderId="0" xfId="2" applyNumberFormat="1" applyFill="1"/>
    <xf numFmtId="3" fontId="3" fillId="2" borderId="0" xfId="2" applyNumberFormat="1" applyFill="1"/>
    <xf numFmtId="0" fontId="3" fillId="3" borderId="0" xfId="2" applyFill="1" applyAlignment="1">
      <alignment horizontal="left"/>
    </xf>
    <xf numFmtId="0" fontId="3" fillId="2" borderId="0" xfId="2" applyFill="1" applyAlignment="1">
      <alignment horizontal="left"/>
    </xf>
    <xf numFmtId="0" fontId="3" fillId="9" borderId="0" xfId="2" applyFill="1" applyBorder="1" applyAlignment="1">
      <alignment horizontal="left"/>
    </xf>
    <xf numFmtId="0" fontId="2" fillId="9" borderId="0" xfId="1" applyFont="1" applyFill="1" applyBorder="1" applyAlignment="1">
      <alignment horizontal="right" wrapText="1"/>
    </xf>
    <xf numFmtId="0" fontId="1" fillId="9" borderId="0" xfId="1" applyFill="1" applyBorder="1"/>
    <xf numFmtId="0" fontId="11" fillId="7" borderId="0" xfId="2" applyFont="1" applyFill="1"/>
    <xf numFmtId="164" fontId="3" fillId="0" borderId="0" xfId="2" applyNumberFormat="1" applyFill="1"/>
    <xf numFmtId="0" fontId="0" fillId="0" borderId="0" xfId="0" applyFill="1"/>
    <xf numFmtId="0" fontId="3" fillId="0" borderId="0" xfId="0" applyFont="1" applyFill="1"/>
    <xf numFmtId="0" fontId="3" fillId="15" borderId="0" xfId="2" applyFill="1"/>
    <xf numFmtId="0" fontId="3" fillId="16" borderId="0" xfId="2" applyFill="1"/>
    <xf numFmtId="0" fontId="3" fillId="14" borderId="0" xfId="2" applyFill="1"/>
    <xf numFmtId="0" fontId="3" fillId="17" borderId="0" xfId="2" applyFill="1"/>
    <xf numFmtId="2" fontId="3" fillId="17" borderId="0" xfId="2" applyNumberFormat="1" applyFill="1"/>
    <xf numFmtId="0" fontId="3" fillId="17" borderId="0" xfId="2" applyFont="1" applyFill="1"/>
    <xf numFmtId="0" fontId="3" fillId="17" borderId="0" xfId="0" applyFont="1" applyFill="1"/>
    <xf numFmtId="164" fontId="3" fillId="17" borderId="0" xfId="2" applyNumberFormat="1" applyFill="1"/>
    <xf numFmtId="0" fontId="0" fillId="17" borderId="0" xfId="0" applyFill="1"/>
    <xf numFmtId="0" fontId="12" fillId="6" borderId="0" xfId="1" applyFont="1" applyFill="1" applyAlignment="1">
      <alignment horizontal="right" wrapText="1"/>
    </xf>
    <xf numFmtId="0" fontId="4" fillId="2" borderId="0" xfId="2" applyFont="1" applyFill="1" applyBorder="1"/>
    <xf numFmtId="0" fontId="12" fillId="2" borderId="0" xfId="1" applyFont="1" applyFill="1" applyAlignment="1">
      <alignment horizontal="right" wrapText="1"/>
    </xf>
    <xf numFmtId="0" fontId="13" fillId="0" borderId="0" xfId="0" applyFont="1"/>
    <xf numFmtId="0" fontId="14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" fontId="0" fillId="8" borderId="0" xfId="0" applyNumberFormat="1" applyFill="1" applyAlignment="1">
      <alignment horizontal="right"/>
    </xf>
    <xf numFmtId="2" fontId="0" fillId="8" borderId="0" xfId="0" applyNumberFormat="1" applyFill="1" applyAlignment="1">
      <alignment horizontal="right"/>
    </xf>
    <xf numFmtId="14" fontId="0" fillId="8" borderId="0" xfId="0" applyNumberFormat="1" applyFill="1" applyAlignment="1">
      <alignment horizontal="right"/>
    </xf>
    <xf numFmtId="165" fontId="0" fillId="8" borderId="0" xfId="0" applyNumberFormat="1" applyFill="1" applyAlignment="1">
      <alignment horizontal="right"/>
    </xf>
    <xf numFmtId="1" fontId="0" fillId="8" borderId="0" xfId="0" applyNumberFormat="1" applyFill="1" applyAlignment="1">
      <alignment horizontal="left"/>
    </xf>
    <xf numFmtId="165" fontId="0" fillId="8" borderId="0" xfId="0" applyNumberFormat="1" applyFill="1"/>
    <xf numFmtId="0" fontId="0" fillId="8" borderId="0" xfId="0" applyFill="1"/>
    <xf numFmtId="165" fontId="0" fillId="8" borderId="0" xfId="0" applyNumberFormat="1" applyFill="1" applyAlignment="1">
      <alignment horizontal="left"/>
    </xf>
    <xf numFmtId="14" fontId="0" fillId="8" borderId="0" xfId="0" applyNumberFormat="1" applyFill="1" applyAlignment="1">
      <alignment horizontal="right" vertical="center"/>
    </xf>
    <xf numFmtId="1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14" fontId="0" fillId="9" borderId="0" xfId="0" applyNumberFormat="1" applyFill="1" applyAlignment="1">
      <alignment horizontal="right"/>
    </xf>
    <xf numFmtId="1" fontId="0" fillId="9" borderId="0" xfId="0" applyNumberFormat="1" applyFill="1" applyAlignment="1">
      <alignment horizontal="right" vertical="center"/>
    </xf>
    <xf numFmtId="0" fontId="0" fillId="9" borderId="0" xfId="0" applyFill="1" applyAlignment="1">
      <alignment horizontal="left"/>
    </xf>
    <xf numFmtId="14" fontId="0" fillId="9" borderId="0" xfId="0" applyNumberFormat="1" applyFill="1" applyAlignment="1">
      <alignment horizontal="right" vertical="center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left"/>
    </xf>
    <xf numFmtId="1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0" fillId="8" borderId="0" xfId="0" applyFill="1" applyAlignment="1">
      <alignment horizontal="right"/>
    </xf>
    <xf numFmtId="1" fontId="0" fillId="8" borderId="0" xfId="0" applyNumberFormat="1" applyFill="1" applyAlignment="1">
      <alignment horizontal="right" vertical="center"/>
    </xf>
    <xf numFmtId="0" fontId="0" fillId="8" borderId="0" xfId="0" applyFill="1" applyAlignment="1">
      <alignment horizontal="left"/>
    </xf>
    <xf numFmtId="0" fontId="15" fillId="0" borderId="0" xfId="0" applyFont="1" applyAlignment="1">
      <alignment horizontal="center" wrapText="1"/>
    </xf>
    <xf numFmtId="0" fontId="15" fillId="7" borderId="0" xfId="0" applyFont="1" applyFill="1" applyAlignment="1">
      <alignment horizontal="center" wrapText="1"/>
    </xf>
    <xf numFmtId="1" fontId="15" fillId="7" borderId="0" xfId="0" applyNumberFormat="1" applyFont="1" applyFill="1" applyAlignment="1">
      <alignment horizontal="center" textRotation="90" wrapText="1"/>
    </xf>
    <xf numFmtId="0" fontId="15" fillId="7" borderId="0" xfId="0" applyFont="1" applyFill="1" applyAlignment="1">
      <alignment horizontal="center" textRotation="90" wrapText="1"/>
    </xf>
    <xf numFmtId="1" fontId="0" fillId="7" borderId="0" xfId="0" applyNumberFormat="1" applyFill="1"/>
    <xf numFmtId="0" fontId="0" fillId="7" borderId="0" xfId="0" applyFill="1" applyAlignment="1">
      <alignment horizontal="left" vertical="top"/>
    </xf>
    <xf numFmtId="2" fontId="0" fillId="7" borderId="0" xfId="0" applyNumberFormat="1" applyFill="1"/>
    <xf numFmtId="0" fontId="4" fillId="7" borderId="0" xfId="0" applyFont="1" applyFill="1" applyAlignment="1">
      <alignment horizontal="left" vertical="top"/>
    </xf>
    <xf numFmtId="0" fontId="3" fillId="7" borderId="0" xfId="2" applyFill="1" applyAlignment="1">
      <alignment horizontal="center"/>
    </xf>
    <xf numFmtId="0" fontId="2" fillId="4" borderId="1" xfId="3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8" borderId="0" xfId="2" applyFill="1" applyAlignment="1">
      <alignment horizontal="center"/>
    </xf>
    <xf numFmtId="0" fontId="3" fillId="3" borderId="0" xfId="2" applyFill="1" applyAlignment="1">
      <alignment horizontal="center"/>
    </xf>
    <xf numFmtId="0" fontId="3" fillId="2" borderId="0" xfId="2" applyFill="1" applyAlignment="1">
      <alignment horizontal="center"/>
    </xf>
    <xf numFmtId="0" fontId="0" fillId="9" borderId="0" xfId="0" applyFill="1" applyAlignment="1">
      <alignment horizontal="center"/>
    </xf>
  </cellXfs>
  <cellStyles count="5">
    <cellStyle name="Normal" xfId="0" builtinId="0"/>
    <cellStyle name="Normal 2" xfId="2" xr:uid="{7E50C08F-8FE7-2F46-9798-87E4934D6FF4}"/>
    <cellStyle name="Normal_Sheet1" xfId="4" xr:uid="{1AA747E7-A34B-1C47-858A-437C3DBEE918}"/>
    <cellStyle name="Normal_Sheet3" xfId="3" xr:uid="{7D81E383-D0DD-8046-B974-734F16B5E091}"/>
    <cellStyle name="Normal_Tow Data" xfId="1" xr:uid="{4D2E2D06-C38D-4840-B0D1-3836E10121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0F4F1-0530-9948-AC06-D4C1983002A0}">
  <dimension ref="A1:A14"/>
  <sheetViews>
    <sheetView workbookViewId="0">
      <selection activeCell="A24" sqref="A24"/>
    </sheetView>
  </sheetViews>
  <sheetFormatPr baseColWidth="10" defaultRowHeight="16"/>
  <cols>
    <col min="1" max="1" width="58.33203125" style="107" bestFit="1" customWidth="1"/>
    <col min="2" max="16384" width="10.83203125" style="107"/>
  </cols>
  <sheetData>
    <row r="1" spans="1:1" ht="23">
      <c r="A1" s="106" t="s">
        <v>1338</v>
      </c>
    </row>
    <row r="3" spans="1:1" ht="23">
      <c r="A3" s="106" t="s">
        <v>451</v>
      </c>
    </row>
    <row r="5" spans="1:1">
      <c r="A5" s="107" t="s">
        <v>258</v>
      </c>
    </row>
    <row r="6" spans="1:1">
      <c r="A6" s="107" t="s">
        <v>443</v>
      </c>
    </row>
    <row r="7" spans="1:1">
      <c r="A7" s="107" t="s">
        <v>444</v>
      </c>
    </row>
    <row r="8" spans="1:1">
      <c r="A8" s="107" t="s">
        <v>445</v>
      </c>
    </row>
    <row r="9" spans="1:1">
      <c r="A9" s="107" t="s">
        <v>446</v>
      </c>
    </row>
    <row r="10" spans="1:1">
      <c r="A10" s="107" t="s">
        <v>447</v>
      </c>
    </row>
    <row r="11" spans="1:1">
      <c r="A11" s="107" t="s">
        <v>448</v>
      </c>
    </row>
    <row r="12" spans="1:1">
      <c r="A12" s="107" t="s">
        <v>449</v>
      </c>
    </row>
    <row r="13" spans="1:1">
      <c r="A13" s="107" t="s">
        <v>450</v>
      </c>
    </row>
    <row r="14" spans="1:1" customFormat="1"/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F31E-3998-A64D-9D47-0B825A749F2A}">
  <sheetPr>
    <tabColor theme="4"/>
  </sheetPr>
  <dimension ref="A1:CE87"/>
  <sheetViews>
    <sheetView tabSelected="1" workbookViewId="0">
      <pane xSplit="5" ySplit="8" topLeftCell="F21" activePane="bottomRight" state="frozen"/>
      <selection pane="topRight" activeCell="F1" sqref="F1"/>
      <selection pane="bottomLeft" activeCell="A7" sqref="A7"/>
      <selection pane="bottomRight" activeCell="L34" sqref="L34"/>
    </sheetView>
  </sheetViews>
  <sheetFormatPr baseColWidth="10" defaultRowHeight="15"/>
  <cols>
    <col min="1" max="1" width="23.6640625" style="1" bestFit="1" customWidth="1"/>
    <col min="2" max="2" width="33.5" style="1" bestFit="1" customWidth="1"/>
    <col min="3" max="3" width="13.6640625" style="16" bestFit="1" customWidth="1"/>
    <col min="4" max="4" width="7.1640625" style="1" bestFit="1" customWidth="1"/>
    <col min="5" max="5" width="5.6640625" style="16" bestFit="1" customWidth="1"/>
    <col min="6" max="44" width="9.1640625" style="1" bestFit="1" customWidth="1"/>
    <col min="45" max="45" width="10" style="1" bestFit="1" customWidth="1"/>
    <col min="46" max="84" width="9.1640625" style="1" bestFit="1" customWidth="1"/>
    <col min="85" max="106" width="3.5" style="1" bestFit="1" customWidth="1"/>
    <col min="107" max="16384" width="10.83203125" style="1"/>
  </cols>
  <sheetData>
    <row r="1" spans="1:83" s="22" customFormat="1" ht="24">
      <c r="A1" s="8" t="s">
        <v>256</v>
      </c>
      <c r="B1" s="8"/>
      <c r="C1" s="30"/>
      <c r="D1" s="8"/>
      <c r="E1" s="34"/>
      <c r="F1" s="27" t="s">
        <v>202</v>
      </c>
      <c r="G1" s="27"/>
      <c r="H1" s="52"/>
      <c r="I1" s="52"/>
      <c r="J1" s="27"/>
      <c r="K1" s="27"/>
      <c r="L1" s="27"/>
      <c r="M1" s="27"/>
      <c r="N1" s="52"/>
      <c r="O1" s="52"/>
      <c r="P1" s="52"/>
      <c r="Q1" s="52"/>
      <c r="R1" s="52"/>
      <c r="S1" s="52"/>
      <c r="T1" s="27"/>
      <c r="U1" s="27"/>
      <c r="V1" s="27"/>
      <c r="W1" s="52"/>
      <c r="X1" s="27"/>
      <c r="Y1" s="27"/>
      <c r="Z1" s="27"/>
      <c r="AA1" s="27"/>
      <c r="AB1" s="27"/>
      <c r="AC1" s="27"/>
      <c r="AD1" s="52"/>
      <c r="AE1" s="52"/>
      <c r="AF1" s="27"/>
      <c r="AG1" s="27"/>
      <c r="AH1" s="27"/>
      <c r="AI1" s="27"/>
      <c r="AJ1" s="27"/>
      <c r="AK1" s="27"/>
      <c r="AL1" s="52"/>
      <c r="AM1" s="52"/>
      <c r="AN1" s="27"/>
      <c r="AO1" s="27"/>
      <c r="AP1" s="27"/>
      <c r="AQ1" s="27"/>
      <c r="AR1" s="27"/>
      <c r="AS1" s="20" t="s">
        <v>203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</row>
    <row r="2" spans="1:83" s="22" customFormat="1" ht="24">
      <c r="A2" s="35" t="s">
        <v>201</v>
      </c>
      <c r="B2" s="59"/>
      <c r="C2" s="58" t="s">
        <v>5</v>
      </c>
      <c r="D2" s="8"/>
      <c r="E2" s="34"/>
      <c r="F2" s="74">
        <v>20191103</v>
      </c>
      <c r="G2" s="74">
        <v>20191103</v>
      </c>
      <c r="H2" s="74">
        <v>20191103</v>
      </c>
      <c r="I2" s="74">
        <v>20191111</v>
      </c>
      <c r="J2" s="41">
        <v>20191103</v>
      </c>
      <c r="K2" s="74">
        <v>20191103</v>
      </c>
      <c r="L2" s="74">
        <v>20191104</v>
      </c>
      <c r="M2" s="74">
        <v>20191104</v>
      </c>
      <c r="N2" s="77">
        <v>20191104</v>
      </c>
      <c r="O2" s="77">
        <v>20191111</v>
      </c>
      <c r="P2" s="77">
        <v>20191104</v>
      </c>
      <c r="Q2" s="77">
        <v>20191104</v>
      </c>
      <c r="R2" s="77">
        <v>20191111</v>
      </c>
      <c r="S2" s="77">
        <v>20191110</v>
      </c>
      <c r="T2" s="74">
        <v>20191110</v>
      </c>
      <c r="U2" s="74">
        <v>20191105</v>
      </c>
      <c r="V2" s="74">
        <v>20191105</v>
      </c>
      <c r="W2" s="74">
        <v>20191105</v>
      </c>
      <c r="X2" s="74">
        <v>20191105</v>
      </c>
      <c r="Y2" s="74">
        <v>20191105</v>
      </c>
      <c r="Z2" s="74">
        <v>20191106</v>
      </c>
      <c r="AA2" s="74">
        <v>20191110</v>
      </c>
      <c r="AB2" s="74">
        <v>20191110</v>
      </c>
      <c r="AC2" s="74">
        <v>20191110</v>
      </c>
      <c r="AD2" s="74">
        <v>20191109</v>
      </c>
      <c r="AE2" s="74">
        <v>20191109</v>
      </c>
      <c r="AF2" s="74">
        <v>20191109</v>
      </c>
      <c r="AG2" s="74">
        <v>20191106</v>
      </c>
      <c r="AH2" s="74">
        <v>20191109</v>
      </c>
      <c r="AI2" s="74">
        <v>20191106</v>
      </c>
      <c r="AJ2" s="74">
        <v>20191106</v>
      </c>
      <c r="AK2" s="74">
        <v>20191106</v>
      </c>
      <c r="AL2" s="74">
        <v>20191107</v>
      </c>
      <c r="AM2" s="74">
        <v>20191107</v>
      </c>
      <c r="AN2" s="74">
        <v>20191109</v>
      </c>
      <c r="AO2" s="74">
        <v>20191107</v>
      </c>
      <c r="AP2" s="74">
        <v>20191107</v>
      </c>
      <c r="AQ2" s="74">
        <v>20191107</v>
      </c>
      <c r="AR2" s="74">
        <v>20191106</v>
      </c>
      <c r="AS2" s="73">
        <v>20191103</v>
      </c>
      <c r="AT2" s="73">
        <v>20191103</v>
      </c>
      <c r="AU2" s="73">
        <v>20191103</v>
      </c>
      <c r="AV2" s="73">
        <v>20191111</v>
      </c>
      <c r="AW2" s="31">
        <v>20191103</v>
      </c>
      <c r="AX2" s="73">
        <v>20191103</v>
      </c>
      <c r="AY2" s="73">
        <v>20191104</v>
      </c>
      <c r="AZ2" s="73">
        <v>20191104</v>
      </c>
      <c r="BA2" s="73">
        <v>20191104</v>
      </c>
      <c r="BB2" s="73">
        <v>20191111</v>
      </c>
      <c r="BC2" s="73">
        <v>20191104</v>
      </c>
      <c r="BD2" s="73">
        <v>20191104</v>
      </c>
      <c r="BE2" s="73">
        <v>20191111</v>
      </c>
      <c r="BF2" s="73">
        <v>20191110</v>
      </c>
      <c r="BG2" s="73">
        <v>20191110</v>
      </c>
      <c r="BH2" s="73">
        <v>20191105</v>
      </c>
      <c r="BI2" s="73">
        <v>20191105</v>
      </c>
      <c r="BJ2" s="73">
        <v>20191105</v>
      </c>
      <c r="BK2" s="73">
        <v>20191105</v>
      </c>
      <c r="BL2" s="73">
        <v>20191105</v>
      </c>
      <c r="BM2" s="73">
        <v>20191106</v>
      </c>
      <c r="BN2" s="73">
        <v>20191110</v>
      </c>
      <c r="BO2" s="73">
        <v>20191110</v>
      </c>
      <c r="BP2" s="73">
        <v>20191110</v>
      </c>
      <c r="BQ2" s="73">
        <v>20191109</v>
      </c>
      <c r="BR2" s="73">
        <v>20191109</v>
      </c>
      <c r="BS2" s="73">
        <v>20191109</v>
      </c>
      <c r="BT2" s="73">
        <v>20191106</v>
      </c>
      <c r="BU2" s="73">
        <v>20191109</v>
      </c>
      <c r="BV2" s="73">
        <v>20191106</v>
      </c>
      <c r="BW2" s="73">
        <v>20191106</v>
      </c>
      <c r="BX2" s="73">
        <v>20191106</v>
      </c>
      <c r="BY2" s="73">
        <v>20191107</v>
      </c>
      <c r="BZ2" s="73">
        <v>20191107</v>
      </c>
      <c r="CA2" s="73">
        <v>20191109</v>
      </c>
      <c r="CB2" s="73">
        <v>20191107</v>
      </c>
      <c r="CC2" s="73">
        <v>20191107</v>
      </c>
      <c r="CD2" s="73">
        <v>20191107</v>
      </c>
      <c r="CE2" s="73">
        <v>20191106</v>
      </c>
    </row>
    <row r="3" spans="1:83" s="22" customFormat="1" ht="20" customHeight="1">
      <c r="A3" s="59"/>
      <c r="B3" s="59"/>
      <c r="C3" s="58" t="s">
        <v>2</v>
      </c>
      <c r="D3" s="8"/>
      <c r="E3" s="34"/>
      <c r="F3" s="74">
        <v>112</v>
      </c>
      <c r="G3" s="74">
        <v>113</v>
      </c>
      <c r="H3" s="74">
        <v>111</v>
      </c>
      <c r="I3" s="74">
        <v>148</v>
      </c>
      <c r="J3" s="41">
        <v>110</v>
      </c>
      <c r="K3" s="74">
        <v>114</v>
      </c>
      <c r="L3" s="74">
        <v>115</v>
      </c>
      <c r="M3" s="74">
        <v>118</v>
      </c>
      <c r="N3" s="77">
        <v>119</v>
      </c>
      <c r="O3" s="77">
        <v>147</v>
      </c>
      <c r="P3" s="77">
        <v>116</v>
      </c>
      <c r="Q3" s="77">
        <v>117</v>
      </c>
      <c r="R3" s="77">
        <v>146</v>
      </c>
      <c r="S3" s="77">
        <v>145</v>
      </c>
      <c r="T3" s="74">
        <v>144</v>
      </c>
      <c r="U3" s="74">
        <v>121</v>
      </c>
      <c r="V3" s="74">
        <v>120</v>
      </c>
      <c r="W3" s="74">
        <v>123</v>
      </c>
      <c r="X3" s="74">
        <v>122</v>
      </c>
      <c r="Y3" s="74">
        <v>124</v>
      </c>
      <c r="Z3" s="74">
        <v>125</v>
      </c>
      <c r="AA3" s="74">
        <v>143</v>
      </c>
      <c r="AB3" s="74">
        <v>142</v>
      </c>
      <c r="AC3" s="74">
        <v>141</v>
      </c>
      <c r="AD3" s="74">
        <v>139</v>
      </c>
      <c r="AE3" s="74">
        <v>138</v>
      </c>
      <c r="AF3" s="74">
        <v>140</v>
      </c>
      <c r="AG3" s="74">
        <v>127</v>
      </c>
      <c r="AH3" s="74">
        <v>137</v>
      </c>
      <c r="AI3" s="74">
        <v>126</v>
      </c>
      <c r="AJ3" s="74">
        <v>129</v>
      </c>
      <c r="AK3" s="74">
        <v>128</v>
      </c>
      <c r="AL3" s="74">
        <v>131</v>
      </c>
      <c r="AM3" s="74">
        <v>132</v>
      </c>
      <c r="AN3" s="74">
        <v>136</v>
      </c>
      <c r="AO3" s="74">
        <v>133</v>
      </c>
      <c r="AP3" s="74">
        <v>135</v>
      </c>
      <c r="AQ3" s="74">
        <v>134</v>
      </c>
      <c r="AR3" s="74">
        <v>130</v>
      </c>
      <c r="AS3" s="73">
        <v>112</v>
      </c>
      <c r="AT3" s="73">
        <v>113</v>
      </c>
      <c r="AU3" s="73">
        <v>111</v>
      </c>
      <c r="AV3" s="73">
        <v>148</v>
      </c>
      <c r="AW3" s="31">
        <v>110</v>
      </c>
      <c r="AX3" s="73">
        <v>114</v>
      </c>
      <c r="AY3" s="73">
        <v>115</v>
      </c>
      <c r="AZ3" s="73">
        <v>118</v>
      </c>
      <c r="BA3" s="73">
        <v>119</v>
      </c>
      <c r="BB3" s="73">
        <v>147</v>
      </c>
      <c r="BC3" s="73">
        <v>116</v>
      </c>
      <c r="BD3" s="73">
        <v>117</v>
      </c>
      <c r="BE3" s="73">
        <v>146</v>
      </c>
      <c r="BF3" s="73">
        <v>145</v>
      </c>
      <c r="BG3" s="73">
        <v>144</v>
      </c>
      <c r="BH3" s="73">
        <v>121</v>
      </c>
      <c r="BI3" s="73">
        <v>120</v>
      </c>
      <c r="BJ3" s="73">
        <v>123</v>
      </c>
      <c r="BK3" s="73">
        <v>122</v>
      </c>
      <c r="BL3" s="73">
        <v>124</v>
      </c>
      <c r="BM3" s="73">
        <v>125</v>
      </c>
      <c r="BN3" s="73">
        <v>143</v>
      </c>
      <c r="BO3" s="73">
        <v>142</v>
      </c>
      <c r="BP3" s="73">
        <v>141</v>
      </c>
      <c r="BQ3" s="73">
        <v>139</v>
      </c>
      <c r="BR3" s="73">
        <v>138</v>
      </c>
      <c r="BS3" s="73">
        <v>140</v>
      </c>
      <c r="BT3" s="73">
        <v>127</v>
      </c>
      <c r="BU3" s="73">
        <v>137</v>
      </c>
      <c r="BV3" s="73">
        <v>126</v>
      </c>
      <c r="BW3" s="73">
        <v>129</v>
      </c>
      <c r="BX3" s="73">
        <v>128</v>
      </c>
      <c r="BY3" s="73">
        <v>131</v>
      </c>
      <c r="BZ3" s="73">
        <v>132</v>
      </c>
      <c r="CA3" s="73">
        <v>136</v>
      </c>
      <c r="CB3" s="73">
        <v>133</v>
      </c>
      <c r="CC3" s="73">
        <v>135</v>
      </c>
      <c r="CD3" s="73">
        <v>134</v>
      </c>
      <c r="CE3" s="73">
        <v>130</v>
      </c>
    </row>
    <row r="4" spans="1:83" s="72" customFormat="1" ht="24">
      <c r="A4" s="63"/>
      <c r="B4" s="64"/>
      <c r="C4" s="65" t="s">
        <v>3</v>
      </c>
      <c r="D4" s="64"/>
      <c r="E4" s="66"/>
      <c r="F4" s="67">
        <v>12</v>
      </c>
      <c r="G4" s="67">
        <v>12</v>
      </c>
      <c r="H4" s="68">
        <v>13</v>
      </c>
      <c r="I4" s="68">
        <v>13</v>
      </c>
      <c r="J4" s="69">
        <v>14</v>
      </c>
      <c r="K4" s="67">
        <v>14</v>
      </c>
      <c r="L4" s="67">
        <v>15</v>
      </c>
      <c r="M4" s="67">
        <v>15</v>
      </c>
      <c r="N4" s="68">
        <v>15</v>
      </c>
      <c r="O4" s="68">
        <v>16</v>
      </c>
      <c r="P4" s="68">
        <v>16</v>
      </c>
      <c r="Q4" s="68">
        <v>16</v>
      </c>
      <c r="R4" s="68">
        <v>17</v>
      </c>
      <c r="S4" s="68">
        <v>17</v>
      </c>
      <c r="T4" s="67">
        <v>17</v>
      </c>
      <c r="U4" s="67">
        <v>18</v>
      </c>
      <c r="V4" s="67">
        <v>18</v>
      </c>
      <c r="W4" s="68">
        <v>18</v>
      </c>
      <c r="X4" s="67">
        <v>19</v>
      </c>
      <c r="Y4" s="67">
        <v>19</v>
      </c>
      <c r="Z4" s="67">
        <v>19</v>
      </c>
      <c r="AA4" s="67">
        <v>20</v>
      </c>
      <c r="AB4" s="67">
        <v>20</v>
      </c>
      <c r="AC4" s="67">
        <v>20</v>
      </c>
      <c r="AD4" s="68">
        <v>21</v>
      </c>
      <c r="AE4" s="68">
        <v>21</v>
      </c>
      <c r="AF4" s="67">
        <v>22</v>
      </c>
      <c r="AG4" s="67">
        <v>22</v>
      </c>
      <c r="AH4" s="67">
        <v>22</v>
      </c>
      <c r="AI4" s="67">
        <v>23</v>
      </c>
      <c r="AJ4" s="67">
        <v>23</v>
      </c>
      <c r="AK4" s="67">
        <v>23</v>
      </c>
      <c r="AL4" s="68">
        <v>24</v>
      </c>
      <c r="AM4" s="68">
        <v>24</v>
      </c>
      <c r="AN4" s="67">
        <v>25</v>
      </c>
      <c r="AO4" s="67">
        <v>25</v>
      </c>
      <c r="AP4" s="67">
        <v>25</v>
      </c>
      <c r="AQ4" s="67">
        <v>26</v>
      </c>
      <c r="AR4" s="67">
        <v>26</v>
      </c>
      <c r="AS4" s="70">
        <v>12</v>
      </c>
      <c r="AT4" s="70">
        <v>12</v>
      </c>
      <c r="AU4" s="70">
        <v>13</v>
      </c>
      <c r="AV4" s="70">
        <v>13</v>
      </c>
      <c r="AW4" s="71">
        <v>14</v>
      </c>
      <c r="AX4" s="70">
        <v>14</v>
      </c>
      <c r="AY4" s="70">
        <v>15</v>
      </c>
      <c r="AZ4" s="70">
        <v>15</v>
      </c>
      <c r="BA4" s="70">
        <v>15</v>
      </c>
      <c r="BB4" s="70">
        <v>16</v>
      </c>
      <c r="BC4" s="70">
        <v>16</v>
      </c>
      <c r="BD4" s="70">
        <v>16</v>
      </c>
      <c r="BE4" s="70">
        <v>17</v>
      </c>
      <c r="BF4" s="70">
        <v>17</v>
      </c>
      <c r="BG4" s="70">
        <v>17</v>
      </c>
      <c r="BH4" s="70">
        <v>18</v>
      </c>
      <c r="BI4" s="70">
        <v>18</v>
      </c>
      <c r="BJ4" s="70">
        <v>18</v>
      </c>
      <c r="BK4" s="70">
        <v>19</v>
      </c>
      <c r="BL4" s="70">
        <v>19</v>
      </c>
      <c r="BM4" s="70">
        <v>19</v>
      </c>
      <c r="BN4" s="70">
        <v>20</v>
      </c>
      <c r="BO4" s="70">
        <v>20</v>
      </c>
      <c r="BP4" s="70">
        <v>20</v>
      </c>
      <c r="BQ4" s="70">
        <v>21</v>
      </c>
      <c r="BR4" s="70">
        <v>21</v>
      </c>
      <c r="BS4" s="70">
        <v>22</v>
      </c>
      <c r="BT4" s="70">
        <v>22</v>
      </c>
      <c r="BU4" s="70">
        <v>22</v>
      </c>
      <c r="BV4" s="70">
        <v>23</v>
      </c>
      <c r="BW4" s="70">
        <v>23</v>
      </c>
      <c r="BX4" s="70">
        <v>23</v>
      </c>
      <c r="BY4" s="70">
        <v>24</v>
      </c>
      <c r="BZ4" s="70">
        <v>24</v>
      </c>
      <c r="CA4" s="70">
        <v>25</v>
      </c>
      <c r="CB4" s="70">
        <v>25</v>
      </c>
      <c r="CC4" s="70">
        <v>25</v>
      </c>
      <c r="CD4" s="70">
        <v>26</v>
      </c>
      <c r="CE4" s="70">
        <v>26</v>
      </c>
    </row>
    <row r="5" spans="1:83" s="22" customFormat="1" ht="24">
      <c r="A5" s="35"/>
      <c r="B5" s="8"/>
      <c r="C5" s="75" t="s">
        <v>123</v>
      </c>
      <c r="D5" s="8"/>
      <c r="E5" s="34"/>
      <c r="F5" s="27">
        <v>10</v>
      </c>
      <c r="G5" s="27">
        <v>10</v>
      </c>
      <c r="H5" s="52">
        <v>20</v>
      </c>
      <c r="I5" s="52">
        <v>20</v>
      </c>
      <c r="J5" s="103">
        <v>30</v>
      </c>
      <c r="K5" s="27">
        <v>30</v>
      </c>
      <c r="L5" s="27">
        <v>10</v>
      </c>
      <c r="M5" s="27">
        <v>10</v>
      </c>
      <c r="N5" s="27">
        <v>10</v>
      </c>
      <c r="O5" s="27">
        <v>20</v>
      </c>
      <c r="P5" s="103">
        <v>20</v>
      </c>
      <c r="Q5" s="27">
        <v>20</v>
      </c>
      <c r="R5" s="27">
        <v>30</v>
      </c>
      <c r="S5" s="27">
        <v>30</v>
      </c>
      <c r="T5" s="27">
        <v>30</v>
      </c>
      <c r="U5" s="27">
        <v>10</v>
      </c>
      <c r="V5" s="27">
        <v>10</v>
      </c>
      <c r="W5" s="52">
        <v>10</v>
      </c>
      <c r="X5" s="27">
        <v>20</v>
      </c>
      <c r="Y5" s="103">
        <v>20</v>
      </c>
      <c r="Z5" s="27">
        <v>20</v>
      </c>
      <c r="AA5" s="27">
        <v>30</v>
      </c>
      <c r="AB5" s="27">
        <v>30</v>
      </c>
      <c r="AC5" s="27">
        <v>30</v>
      </c>
      <c r="AD5" s="52">
        <v>10</v>
      </c>
      <c r="AE5" s="52">
        <v>10</v>
      </c>
      <c r="AF5" s="27">
        <v>20</v>
      </c>
      <c r="AG5" s="27">
        <v>20</v>
      </c>
      <c r="AH5" s="103">
        <v>20</v>
      </c>
      <c r="AI5" s="27">
        <v>30</v>
      </c>
      <c r="AJ5" s="27">
        <v>30</v>
      </c>
      <c r="AK5" s="27">
        <v>30</v>
      </c>
      <c r="AL5" s="52">
        <v>10</v>
      </c>
      <c r="AM5" s="52">
        <v>10</v>
      </c>
      <c r="AN5" s="27">
        <v>20</v>
      </c>
      <c r="AO5" s="27">
        <v>20</v>
      </c>
      <c r="AP5" s="27">
        <v>20</v>
      </c>
      <c r="AQ5" s="27">
        <v>30</v>
      </c>
      <c r="AR5" s="27">
        <v>30</v>
      </c>
      <c r="AS5" s="20">
        <v>10</v>
      </c>
      <c r="AT5" s="20">
        <v>10</v>
      </c>
      <c r="AU5" s="104">
        <v>20</v>
      </c>
      <c r="AV5" s="104">
        <v>20</v>
      </c>
      <c r="AW5" s="105">
        <v>30</v>
      </c>
      <c r="AX5" s="20">
        <v>30</v>
      </c>
      <c r="AY5" s="20">
        <v>10</v>
      </c>
      <c r="AZ5" s="20">
        <v>10</v>
      </c>
      <c r="BA5" s="20">
        <v>10</v>
      </c>
      <c r="BB5" s="20">
        <v>20</v>
      </c>
      <c r="BC5" s="105">
        <v>20</v>
      </c>
      <c r="BD5" s="20">
        <v>20</v>
      </c>
      <c r="BE5" s="20">
        <v>30</v>
      </c>
      <c r="BF5" s="20">
        <v>30</v>
      </c>
      <c r="BG5" s="20">
        <v>30</v>
      </c>
      <c r="BH5" s="20">
        <v>10</v>
      </c>
      <c r="BI5" s="20">
        <v>10</v>
      </c>
      <c r="BJ5" s="104">
        <v>10</v>
      </c>
      <c r="BK5" s="20">
        <v>20</v>
      </c>
      <c r="BL5" s="105">
        <v>20</v>
      </c>
      <c r="BM5" s="20">
        <v>20</v>
      </c>
      <c r="BN5" s="20">
        <v>30</v>
      </c>
      <c r="BO5" s="20">
        <v>30</v>
      </c>
      <c r="BP5" s="20">
        <v>30</v>
      </c>
      <c r="BQ5" s="104">
        <v>10</v>
      </c>
      <c r="BR5" s="104">
        <v>10</v>
      </c>
      <c r="BS5" s="20">
        <v>20</v>
      </c>
      <c r="BT5" s="20">
        <v>20</v>
      </c>
      <c r="BU5" s="105">
        <v>20</v>
      </c>
      <c r="BV5" s="20">
        <v>30</v>
      </c>
      <c r="BW5" s="20">
        <v>30</v>
      </c>
      <c r="BX5" s="20">
        <v>30</v>
      </c>
      <c r="BY5" s="104">
        <v>10</v>
      </c>
      <c r="BZ5" s="104">
        <v>10</v>
      </c>
      <c r="CA5" s="20">
        <v>20</v>
      </c>
      <c r="CB5" s="20">
        <v>20</v>
      </c>
      <c r="CC5" s="20">
        <v>20</v>
      </c>
      <c r="CD5" s="20">
        <v>30</v>
      </c>
      <c r="CE5" s="20">
        <v>30</v>
      </c>
    </row>
    <row r="6" spans="1:83" s="22" customFormat="1" ht="24">
      <c r="A6" s="35"/>
      <c r="B6" s="8"/>
      <c r="C6" s="75" t="s">
        <v>257</v>
      </c>
      <c r="D6" s="8"/>
      <c r="E6" s="34"/>
      <c r="F6" s="27">
        <v>9</v>
      </c>
      <c r="G6" s="27">
        <v>16</v>
      </c>
      <c r="H6" s="52">
        <v>8</v>
      </c>
      <c r="I6" s="52">
        <v>12</v>
      </c>
      <c r="J6" s="103">
        <v>10</v>
      </c>
      <c r="K6" s="27">
        <v>14</v>
      </c>
      <c r="L6" s="27">
        <v>9</v>
      </c>
      <c r="M6" s="27">
        <v>28</v>
      </c>
      <c r="N6" s="27">
        <v>32</v>
      </c>
      <c r="O6" s="27">
        <v>3</v>
      </c>
      <c r="P6" s="27">
        <v>8</v>
      </c>
      <c r="Q6" s="27">
        <v>17</v>
      </c>
      <c r="R6" s="27">
        <v>26</v>
      </c>
      <c r="S6" s="27">
        <v>38</v>
      </c>
      <c r="T6" s="27">
        <v>51</v>
      </c>
      <c r="U6" s="27">
        <v>11</v>
      </c>
      <c r="V6" s="27">
        <v>23</v>
      </c>
      <c r="W6" s="52">
        <v>38</v>
      </c>
      <c r="X6" s="27">
        <v>20</v>
      </c>
      <c r="Y6" s="27">
        <v>34</v>
      </c>
      <c r="Z6" s="27">
        <v>54</v>
      </c>
      <c r="AA6" s="27">
        <v>12</v>
      </c>
      <c r="AB6" s="27">
        <v>56</v>
      </c>
      <c r="AC6" s="27">
        <v>72</v>
      </c>
      <c r="AD6" s="52">
        <v>8</v>
      </c>
      <c r="AE6" s="52">
        <v>14</v>
      </c>
      <c r="AF6" s="27">
        <v>7</v>
      </c>
      <c r="AG6" s="27">
        <v>26</v>
      </c>
      <c r="AH6" s="27">
        <v>37</v>
      </c>
      <c r="AI6" s="27">
        <v>3</v>
      </c>
      <c r="AJ6" s="27">
        <v>30</v>
      </c>
      <c r="AK6" s="27">
        <v>34</v>
      </c>
      <c r="AL6" s="52">
        <v>4</v>
      </c>
      <c r="AM6" s="52">
        <v>33</v>
      </c>
      <c r="AN6" s="27">
        <v>4</v>
      </c>
      <c r="AO6" s="27">
        <v>6</v>
      </c>
      <c r="AP6" s="27">
        <v>32</v>
      </c>
      <c r="AQ6" s="27">
        <v>8</v>
      </c>
      <c r="AR6" s="27">
        <v>18</v>
      </c>
      <c r="AS6" s="20">
        <v>9</v>
      </c>
      <c r="AT6" s="20">
        <v>16</v>
      </c>
      <c r="AU6" s="20">
        <v>8</v>
      </c>
      <c r="AV6" s="20">
        <v>12</v>
      </c>
      <c r="AW6" s="105">
        <v>10</v>
      </c>
      <c r="AX6" s="20">
        <v>14</v>
      </c>
      <c r="AY6" s="20">
        <v>9</v>
      </c>
      <c r="AZ6" s="20">
        <v>28</v>
      </c>
      <c r="BA6" s="20">
        <v>32</v>
      </c>
      <c r="BB6" s="20">
        <v>3</v>
      </c>
      <c r="BC6" s="20">
        <v>8</v>
      </c>
      <c r="BD6" s="20">
        <v>17</v>
      </c>
      <c r="BE6" s="20">
        <v>26</v>
      </c>
      <c r="BF6" s="20">
        <v>38</v>
      </c>
      <c r="BG6" s="20">
        <v>51</v>
      </c>
      <c r="BH6" s="20">
        <v>11</v>
      </c>
      <c r="BI6" s="20">
        <v>23</v>
      </c>
      <c r="BJ6" s="20">
        <v>38</v>
      </c>
      <c r="BK6" s="20">
        <v>20</v>
      </c>
      <c r="BL6" s="20">
        <v>34</v>
      </c>
      <c r="BM6" s="20">
        <v>54</v>
      </c>
      <c r="BN6" s="20">
        <v>12</v>
      </c>
      <c r="BO6" s="20">
        <v>56</v>
      </c>
      <c r="BP6" s="20">
        <v>72</v>
      </c>
      <c r="BQ6" s="20">
        <v>8</v>
      </c>
      <c r="BR6" s="20">
        <v>14</v>
      </c>
      <c r="BS6" s="20">
        <v>7</v>
      </c>
      <c r="BT6" s="20">
        <v>26</v>
      </c>
      <c r="BU6" s="20">
        <v>37</v>
      </c>
      <c r="BV6" s="20">
        <v>3</v>
      </c>
      <c r="BW6" s="20">
        <v>30</v>
      </c>
      <c r="BX6" s="20">
        <v>34</v>
      </c>
      <c r="BY6" s="20">
        <v>4</v>
      </c>
      <c r="BZ6" s="20">
        <v>33</v>
      </c>
      <c r="CA6" s="20">
        <v>4</v>
      </c>
      <c r="CB6" s="20">
        <v>6</v>
      </c>
      <c r="CC6" s="20">
        <v>32</v>
      </c>
      <c r="CD6" s="20">
        <v>8</v>
      </c>
      <c r="CE6" s="20">
        <v>18</v>
      </c>
    </row>
    <row r="7" spans="1:83" ht="16">
      <c r="A7" s="37"/>
      <c r="B7" s="4"/>
      <c r="C7" s="25" t="s">
        <v>19</v>
      </c>
      <c r="D7" s="4"/>
      <c r="E7" s="36"/>
      <c r="F7" s="9">
        <f t="shared" ref="F7:AR7" si="0">COUNTIF(F9:F83,"&gt;0")</f>
        <v>26</v>
      </c>
      <c r="G7" s="9">
        <f t="shared" si="0"/>
        <v>28</v>
      </c>
      <c r="H7" s="53">
        <f t="shared" si="0"/>
        <v>25</v>
      </c>
      <c r="I7" s="53">
        <f t="shared" si="0"/>
        <v>14</v>
      </c>
      <c r="J7" s="9">
        <f t="shared" si="0"/>
        <v>23</v>
      </c>
      <c r="K7" s="9">
        <f t="shared" si="0"/>
        <v>21</v>
      </c>
      <c r="L7" s="9">
        <f t="shared" si="0"/>
        <v>33</v>
      </c>
      <c r="M7" s="9">
        <f t="shared" si="0"/>
        <v>32</v>
      </c>
      <c r="N7" s="9">
        <f t="shared" si="0"/>
        <v>27</v>
      </c>
      <c r="O7" s="9">
        <f t="shared" si="0"/>
        <v>19</v>
      </c>
      <c r="P7" s="9">
        <f t="shared" si="0"/>
        <v>18</v>
      </c>
      <c r="Q7" s="9">
        <f t="shared" si="0"/>
        <v>20</v>
      </c>
      <c r="R7" s="9">
        <f t="shared" si="0"/>
        <v>11</v>
      </c>
      <c r="S7" s="9">
        <f t="shared" si="0"/>
        <v>11</v>
      </c>
      <c r="T7" s="9">
        <f t="shared" si="0"/>
        <v>10</v>
      </c>
      <c r="U7" s="9">
        <f t="shared" si="0"/>
        <v>28</v>
      </c>
      <c r="V7" s="9">
        <f t="shared" si="0"/>
        <v>30</v>
      </c>
      <c r="W7" s="53">
        <f t="shared" si="0"/>
        <v>29</v>
      </c>
      <c r="X7" s="9">
        <f t="shared" si="0"/>
        <v>28</v>
      </c>
      <c r="Y7" s="9">
        <f t="shared" si="0"/>
        <v>28</v>
      </c>
      <c r="Z7" s="9">
        <f t="shared" si="0"/>
        <v>16</v>
      </c>
      <c r="AA7" s="9">
        <f t="shared" si="0"/>
        <v>15</v>
      </c>
      <c r="AB7" s="9">
        <f t="shared" si="0"/>
        <v>11</v>
      </c>
      <c r="AC7" s="9">
        <f t="shared" si="0"/>
        <v>15</v>
      </c>
      <c r="AD7" s="53">
        <f t="shared" si="0"/>
        <v>30</v>
      </c>
      <c r="AE7" s="53">
        <f t="shared" si="0"/>
        <v>27</v>
      </c>
      <c r="AF7" s="9">
        <f t="shared" si="0"/>
        <v>23</v>
      </c>
      <c r="AG7" s="9">
        <f t="shared" si="0"/>
        <v>19</v>
      </c>
      <c r="AH7" s="9">
        <f t="shared" si="0"/>
        <v>28</v>
      </c>
      <c r="AI7" s="9">
        <f t="shared" si="0"/>
        <v>21</v>
      </c>
      <c r="AJ7" s="9">
        <f t="shared" si="0"/>
        <v>15</v>
      </c>
      <c r="AK7" s="9">
        <f t="shared" si="0"/>
        <v>20</v>
      </c>
      <c r="AL7" s="53">
        <f t="shared" si="0"/>
        <v>25</v>
      </c>
      <c r="AM7" s="53">
        <f t="shared" si="0"/>
        <v>24</v>
      </c>
      <c r="AN7" s="9">
        <f t="shared" si="0"/>
        <v>25</v>
      </c>
      <c r="AO7" s="9">
        <f t="shared" si="0"/>
        <v>21</v>
      </c>
      <c r="AP7" s="9">
        <f t="shared" si="0"/>
        <v>11</v>
      </c>
      <c r="AQ7" s="9">
        <f t="shared" si="0"/>
        <v>30</v>
      </c>
      <c r="AR7" s="9">
        <f t="shared" si="0"/>
        <v>17</v>
      </c>
      <c r="AS7" s="21">
        <f t="shared" ref="AS7:CE7" si="1">COUNTIF(AS9:AS83,"&gt;0")</f>
        <v>26</v>
      </c>
      <c r="AT7" s="21">
        <f t="shared" si="1"/>
        <v>28</v>
      </c>
      <c r="AU7" s="21">
        <f t="shared" si="1"/>
        <v>25</v>
      </c>
      <c r="AV7" s="21">
        <f t="shared" si="1"/>
        <v>14</v>
      </c>
      <c r="AW7" s="21">
        <f t="shared" si="1"/>
        <v>23</v>
      </c>
      <c r="AX7" s="21">
        <f t="shared" si="1"/>
        <v>21</v>
      </c>
      <c r="AY7" s="21">
        <f t="shared" si="1"/>
        <v>33</v>
      </c>
      <c r="AZ7" s="21">
        <f t="shared" si="1"/>
        <v>32</v>
      </c>
      <c r="BA7" s="21">
        <f t="shared" si="1"/>
        <v>27</v>
      </c>
      <c r="BB7" s="21">
        <f t="shared" si="1"/>
        <v>19</v>
      </c>
      <c r="BC7" s="21">
        <f t="shared" si="1"/>
        <v>18</v>
      </c>
      <c r="BD7" s="21">
        <f t="shared" si="1"/>
        <v>20</v>
      </c>
      <c r="BE7" s="21">
        <f t="shared" si="1"/>
        <v>11</v>
      </c>
      <c r="BF7" s="21">
        <f t="shared" si="1"/>
        <v>11</v>
      </c>
      <c r="BG7" s="21">
        <f t="shared" si="1"/>
        <v>10</v>
      </c>
      <c r="BH7" s="21">
        <f t="shared" si="1"/>
        <v>28</v>
      </c>
      <c r="BI7" s="21">
        <f t="shared" si="1"/>
        <v>30</v>
      </c>
      <c r="BJ7" s="21">
        <f t="shared" si="1"/>
        <v>29</v>
      </c>
      <c r="BK7" s="21">
        <f t="shared" si="1"/>
        <v>28</v>
      </c>
      <c r="BL7" s="21">
        <f t="shared" si="1"/>
        <v>28</v>
      </c>
      <c r="BM7" s="21">
        <f t="shared" si="1"/>
        <v>16</v>
      </c>
      <c r="BN7" s="21">
        <f t="shared" si="1"/>
        <v>15</v>
      </c>
      <c r="BO7" s="21">
        <f t="shared" si="1"/>
        <v>11</v>
      </c>
      <c r="BP7" s="21">
        <f t="shared" si="1"/>
        <v>15</v>
      </c>
      <c r="BQ7" s="21">
        <f t="shared" si="1"/>
        <v>30</v>
      </c>
      <c r="BR7" s="21">
        <f t="shared" si="1"/>
        <v>27</v>
      </c>
      <c r="BS7" s="21">
        <f t="shared" si="1"/>
        <v>23</v>
      </c>
      <c r="BT7" s="21">
        <f t="shared" si="1"/>
        <v>19</v>
      </c>
      <c r="BU7" s="21">
        <f t="shared" si="1"/>
        <v>28</v>
      </c>
      <c r="BV7" s="21">
        <f t="shared" si="1"/>
        <v>21</v>
      </c>
      <c r="BW7" s="21">
        <f t="shared" si="1"/>
        <v>15</v>
      </c>
      <c r="BX7" s="21">
        <f t="shared" si="1"/>
        <v>20</v>
      </c>
      <c r="BY7" s="21">
        <f t="shared" si="1"/>
        <v>25</v>
      </c>
      <c r="BZ7" s="21">
        <f t="shared" si="1"/>
        <v>24</v>
      </c>
      <c r="CA7" s="21">
        <f t="shared" si="1"/>
        <v>25</v>
      </c>
      <c r="CB7" s="21">
        <f t="shared" si="1"/>
        <v>21</v>
      </c>
      <c r="CC7" s="21">
        <f t="shared" si="1"/>
        <v>11</v>
      </c>
      <c r="CD7" s="21">
        <f t="shared" si="1"/>
        <v>30</v>
      </c>
      <c r="CE7" s="21">
        <f t="shared" si="1"/>
        <v>17</v>
      </c>
    </row>
    <row r="8" spans="1:83" s="32" customFormat="1">
      <c r="A8" s="38" t="s">
        <v>125</v>
      </c>
      <c r="B8" s="38" t="s">
        <v>126</v>
      </c>
      <c r="C8" s="39" t="s">
        <v>20</v>
      </c>
      <c r="D8" s="38" t="s">
        <v>163</v>
      </c>
      <c r="E8" s="40" t="s">
        <v>227</v>
      </c>
      <c r="F8" s="42" t="s">
        <v>128</v>
      </c>
      <c r="G8" s="42" t="s">
        <v>128</v>
      </c>
      <c r="H8" s="42" t="s">
        <v>128</v>
      </c>
      <c r="I8" s="42" t="s">
        <v>128</v>
      </c>
      <c r="J8" s="42" t="s">
        <v>128</v>
      </c>
      <c r="K8" s="42" t="s">
        <v>128</v>
      </c>
      <c r="L8" s="42" t="s">
        <v>128</v>
      </c>
      <c r="M8" s="42" t="s">
        <v>128</v>
      </c>
      <c r="N8" s="42" t="s">
        <v>128</v>
      </c>
      <c r="O8" s="42" t="s">
        <v>128</v>
      </c>
      <c r="P8" s="42" t="s">
        <v>128</v>
      </c>
      <c r="Q8" s="42" t="s">
        <v>128</v>
      </c>
      <c r="R8" s="42" t="s">
        <v>128</v>
      </c>
      <c r="S8" s="42" t="s">
        <v>128</v>
      </c>
      <c r="T8" s="42" t="s">
        <v>128</v>
      </c>
      <c r="U8" s="42" t="s">
        <v>128</v>
      </c>
      <c r="V8" s="42" t="s">
        <v>128</v>
      </c>
      <c r="W8" s="42" t="s">
        <v>128</v>
      </c>
      <c r="X8" s="42" t="s">
        <v>128</v>
      </c>
      <c r="Y8" s="42" t="s">
        <v>128</v>
      </c>
      <c r="Z8" s="42" t="s">
        <v>128</v>
      </c>
      <c r="AA8" s="42" t="s">
        <v>128</v>
      </c>
      <c r="AB8" s="42" t="s">
        <v>128</v>
      </c>
      <c r="AC8" s="42" t="s">
        <v>128</v>
      </c>
      <c r="AD8" s="42" t="s">
        <v>128</v>
      </c>
      <c r="AE8" s="42" t="s">
        <v>128</v>
      </c>
      <c r="AF8" s="42" t="s">
        <v>128</v>
      </c>
      <c r="AG8" s="42" t="s">
        <v>128</v>
      </c>
      <c r="AH8" s="42" t="s">
        <v>128</v>
      </c>
      <c r="AI8" s="42" t="s">
        <v>128</v>
      </c>
      <c r="AJ8" s="42" t="s">
        <v>128</v>
      </c>
      <c r="AK8" s="42" t="s">
        <v>128</v>
      </c>
      <c r="AL8" s="42" t="s">
        <v>128</v>
      </c>
      <c r="AM8" s="42" t="s">
        <v>128</v>
      </c>
      <c r="AN8" s="42" t="s">
        <v>128</v>
      </c>
      <c r="AO8" s="42" t="s">
        <v>128</v>
      </c>
      <c r="AP8" s="42" t="s">
        <v>128</v>
      </c>
      <c r="AQ8" s="42" t="s">
        <v>128</v>
      </c>
      <c r="AR8" s="42" t="s">
        <v>128</v>
      </c>
      <c r="AS8" s="51" t="s">
        <v>163</v>
      </c>
      <c r="AT8" s="51" t="s">
        <v>163</v>
      </c>
      <c r="AU8" s="51" t="s">
        <v>163</v>
      </c>
      <c r="AV8" s="51" t="s">
        <v>163</v>
      </c>
      <c r="AW8" s="51" t="s">
        <v>163</v>
      </c>
      <c r="AX8" s="51" t="s">
        <v>163</v>
      </c>
      <c r="AY8" s="51" t="s">
        <v>163</v>
      </c>
      <c r="AZ8" s="51" t="s">
        <v>163</v>
      </c>
      <c r="BA8" s="51" t="s">
        <v>163</v>
      </c>
      <c r="BB8" s="51" t="s">
        <v>163</v>
      </c>
      <c r="BC8" s="51" t="s">
        <v>163</v>
      </c>
      <c r="BD8" s="51" t="s">
        <v>163</v>
      </c>
      <c r="BE8" s="51" t="s">
        <v>163</v>
      </c>
      <c r="BF8" s="51" t="s">
        <v>163</v>
      </c>
      <c r="BG8" s="51" t="s">
        <v>163</v>
      </c>
      <c r="BH8" s="51" t="s">
        <v>163</v>
      </c>
      <c r="BI8" s="51" t="s">
        <v>163</v>
      </c>
      <c r="BJ8" s="51" t="s">
        <v>163</v>
      </c>
      <c r="BK8" s="51" t="s">
        <v>163</v>
      </c>
      <c r="BL8" s="51" t="s">
        <v>163</v>
      </c>
      <c r="BM8" s="51" t="s">
        <v>163</v>
      </c>
      <c r="BN8" s="51" t="s">
        <v>163</v>
      </c>
      <c r="BO8" s="51" t="s">
        <v>163</v>
      </c>
      <c r="BP8" s="51" t="s">
        <v>163</v>
      </c>
      <c r="BQ8" s="51" t="s">
        <v>163</v>
      </c>
      <c r="BR8" s="51" t="s">
        <v>163</v>
      </c>
      <c r="BS8" s="51" t="s">
        <v>163</v>
      </c>
      <c r="BT8" s="51" t="s">
        <v>163</v>
      </c>
      <c r="BU8" s="51" t="s">
        <v>163</v>
      </c>
      <c r="BV8" s="51" t="s">
        <v>163</v>
      </c>
      <c r="BW8" s="51" t="s">
        <v>163</v>
      </c>
      <c r="BX8" s="51" t="s">
        <v>163</v>
      </c>
      <c r="BY8" s="51" t="s">
        <v>163</v>
      </c>
      <c r="BZ8" s="51" t="s">
        <v>163</v>
      </c>
      <c r="CA8" s="51" t="s">
        <v>163</v>
      </c>
      <c r="CB8" s="51" t="s">
        <v>163</v>
      </c>
      <c r="CC8" s="51" t="s">
        <v>163</v>
      </c>
      <c r="CD8" s="51" t="s">
        <v>163</v>
      </c>
      <c r="CE8" s="51" t="s">
        <v>163</v>
      </c>
    </row>
    <row r="9" spans="1:83" s="3" customFormat="1">
      <c r="A9" s="79" t="s">
        <v>21</v>
      </c>
      <c r="B9" s="82" t="s">
        <v>137</v>
      </c>
      <c r="C9" s="43">
        <f t="shared" ref="C9:C41" si="2">SUM(F9:AR9)</f>
        <v>0.08</v>
      </c>
      <c r="D9" s="3">
        <f>SUM(AS9:CE9)</f>
        <v>2</v>
      </c>
      <c r="E9" s="44">
        <f t="shared" ref="E9:E41" si="3">COUNTIF(F9:AR9,"&gt;0")</f>
        <v>1</v>
      </c>
      <c r="G9" s="3">
        <v>0.08</v>
      </c>
      <c r="H9" s="54"/>
      <c r="I9" s="54"/>
      <c r="L9" s="47"/>
      <c r="M9" s="47"/>
      <c r="P9" s="47"/>
      <c r="Q9" s="47"/>
      <c r="R9" s="47"/>
      <c r="S9" s="47"/>
      <c r="V9" s="54"/>
      <c r="W9" s="54"/>
      <c r="AH9" s="46"/>
      <c r="AL9" s="54"/>
      <c r="AM9" s="54"/>
      <c r="AR9" s="47"/>
      <c r="AS9" s="47"/>
      <c r="AT9" s="47">
        <v>2</v>
      </c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56"/>
      <c r="BV9" s="47"/>
      <c r="BW9" s="47"/>
      <c r="BX9" s="47"/>
      <c r="BY9" s="47"/>
      <c r="BZ9" s="47"/>
      <c r="CA9" s="47"/>
      <c r="CB9" s="47"/>
      <c r="CC9" s="47"/>
      <c r="CD9" s="47"/>
      <c r="CE9" s="47"/>
    </row>
    <row r="10" spans="1:83" s="3" customFormat="1">
      <c r="A10" s="79" t="s">
        <v>23</v>
      </c>
      <c r="B10" s="82" t="s">
        <v>146</v>
      </c>
      <c r="C10" s="43">
        <f t="shared" si="2"/>
        <v>0.28000000000000003</v>
      </c>
      <c r="D10" s="3">
        <f t="shared" ref="D10:D74" si="4">SUM(AS10:CE10)</f>
        <v>22</v>
      </c>
      <c r="E10" s="44">
        <f t="shared" si="3"/>
        <v>10</v>
      </c>
      <c r="H10" s="54"/>
      <c r="I10" s="54"/>
      <c r="J10" s="45">
        <v>0.03</v>
      </c>
      <c r="L10" s="48"/>
      <c r="M10" s="48">
        <v>0.11</v>
      </c>
      <c r="O10" s="3">
        <v>0.01</v>
      </c>
      <c r="P10" s="48">
        <v>0.01</v>
      </c>
      <c r="Q10" s="48">
        <v>0.02</v>
      </c>
      <c r="R10" s="48"/>
      <c r="S10" s="48"/>
      <c r="U10" s="3">
        <v>0.01</v>
      </c>
      <c r="V10" s="54"/>
      <c r="W10" s="54"/>
      <c r="X10" s="3">
        <v>0.02</v>
      </c>
      <c r="AF10" s="45">
        <v>0.03</v>
      </c>
      <c r="AH10" s="45">
        <v>0.02</v>
      </c>
      <c r="AK10" s="45">
        <v>0.02</v>
      </c>
      <c r="AL10" s="54"/>
      <c r="AM10" s="54"/>
      <c r="AR10" s="48"/>
      <c r="AS10" s="48"/>
      <c r="AT10" s="48"/>
      <c r="AW10" s="45">
        <v>1</v>
      </c>
      <c r="AZ10" s="3">
        <v>10</v>
      </c>
      <c r="BA10" s="48"/>
      <c r="BB10" s="48">
        <v>1</v>
      </c>
      <c r="BC10" s="48">
        <v>1</v>
      </c>
      <c r="BD10" s="48">
        <v>3</v>
      </c>
      <c r="BE10" s="48"/>
      <c r="BF10" s="48"/>
      <c r="BG10" s="48"/>
      <c r="BH10" s="48">
        <v>1</v>
      </c>
      <c r="BI10" s="48"/>
      <c r="BJ10" s="48"/>
      <c r="BK10" s="48">
        <v>1</v>
      </c>
      <c r="BL10" s="48"/>
      <c r="BM10" s="48"/>
      <c r="BN10" s="48"/>
      <c r="BO10" s="48"/>
      <c r="BP10" s="48"/>
      <c r="BQ10" s="48"/>
      <c r="BR10" s="48"/>
      <c r="BS10" s="49">
        <v>2</v>
      </c>
      <c r="BT10" s="48"/>
      <c r="BU10" s="49">
        <v>1</v>
      </c>
      <c r="BV10" s="48"/>
      <c r="BW10" s="48"/>
      <c r="BX10" s="49">
        <v>1</v>
      </c>
      <c r="BY10" s="48"/>
      <c r="BZ10" s="48"/>
      <c r="CA10" s="48"/>
      <c r="CB10" s="48"/>
      <c r="CC10" s="48"/>
      <c r="CD10" s="48"/>
      <c r="CE10" s="48"/>
    </row>
    <row r="11" spans="1:83" s="3" customFormat="1">
      <c r="A11" s="79" t="s">
        <v>24</v>
      </c>
      <c r="B11" s="82" t="s">
        <v>145</v>
      </c>
      <c r="C11" s="43">
        <f t="shared" si="2"/>
        <v>0.82</v>
      </c>
      <c r="D11" s="3">
        <f t="shared" si="4"/>
        <v>8</v>
      </c>
      <c r="E11" s="44">
        <f t="shared" si="3"/>
        <v>4</v>
      </c>
      <c r="F11" s="3">
        <v>0.08</v>
      </c>
      <c r="G11" s="3">
        <v>0.53</v>
      </c>
      <c r="H11" s="54"/>
      <c r="I11" s="54"/>
      <c r="L11" s="48"/>
      <c r="M11" s="48"/>
      <c r="P11" s="48"/>
      <c r="Q11" s="48"/>
      <c r="R11" s="48"/>
      <c r="S11" s="48"/>
      <c r="V11" s="54"/>
      <c r="W11" s="54">
        <v>0.12</v>
      </c>
      <c r="Y11" s="45">
        <v>0.09</v>
      </c>
      <c r="AH11" s="46"/>
      <c r="AL11" s="54"/>
      <c r="AM11" s="54"/>
      <c r="AR11" s="48"/>
      <c r="AS11" s="48">
        <v>1</v>
      </c>
      <c r="AT11" s="48">
        <v>5</v>
      </c>
      <c r="BA11" s="48"/>
      <c r="BB11" s="48"/>
      <c r="BC11" s="48"/>
      <c r="BD11" s="48"/>
      <c r="BE11" s="48"/>
      <c r="BF11" s="48"/>
      <c r="BG11" s="48"/>
      <c r="BH11" s="48"/>
      <c r="BI11" s="48"/>
      <c r="BJ11" s="48">
        <v>1</v>
      </c>
      <c r="BK11" s="48"/>
      <c r="BL11" s="49">
        <v>1</v>
      </c>
      <c r="BM11" s="48"/>
      <c r="BN11" s="48"/>
      <c r="BO11" s="48"/>
      <c r="BP11" s="48"/>
      <c r="BQ11" s="48"/>
      <c r="BR11" s="48"/>
      <c r="BS11" s="48"/>
      <c r="BT11" s="48"/>
      <c r="BU11" s="50"/>
      <c r="BV11" s="48"/>
      <c r="BW11" s="48"/>
      <c r="BX11" s="48"/>
      <c r="BY11" s="48"/>
      <c r="BZ11" s="48"/>
      <c r="CA11" s="48"/>
      <c r="CB11" s="48"/>
      <c r="CC11" s="48"/>
      <c r="CD11" s="48"/>
      <c r="CE11" s="48"/>
    </row>
    <row r="12" spans="1:83" s="3" customFormat="1">
      <c r="A12" s="79" t="s">
        <v>27</v>
      </c>
      <c r="B12" s="82" t="s">
        <v>191</v>
      </c>
      <c r="C12" s="43">
        <f t="shared" si="2"/>
        <v>0.36698999999999998</v>
      </c>
      <c r="D12" s="3">
        <f t="shared" si="4"/>
        <v>174</v>
      </c>
      <c r="E12" s="44">
        <f t="shared" si="3"/>
        <v>6</v>
      </c>
      <c r="H12" s="54"/>
      <c r="I12" s="54"/>
      <c r="L12" s="48"/>
      <c r="M12" s="48"/>
      <c r="P12" s="48"/>
      <c r="Q12" s="48"/>
      <c r="R12" s="48"/>
      <c r="S12" s="48"/>
      <c r="U12" s="3">
        <v>8.3529999999999993E-2</v>
      </c>
      <c r="V12" s="54">
        <v>0.05</v>
      </c>
      <c r="W12" s="54">
        <v>0.01</v>
      </c>
      <c r="AD12" s="45">
        <v>0.10346</v>
      </c>
      <c r="AH12" s="46"/>
      <c r="AL12" s="55">
        <v>0.01</v>
      </c>
      <c r="AM12" s="54"/>
      <c r="AQ12" s="45">
        <v>0.11</v>
      </c>
      <c r="AR12" s="48"/>
      <c r="AS12" s="48"/>
      <c r="AT12" s="48"/>
      <c r="BA12" s="48"/>
      <c r="BB12" s="48"/>
      <c r="BC12" s="48"/>
      <c r="BD12" s="48"/>
      <c r="BE12" s="48"/>
      <c r="BF12" s="48"/>
      <c r="BG12" s="48"/>
      <c r="BH12" s="48">
        <v>17</v>
      </c>
      <c r="BI12" s="48">
        <v>88</v>
      </c>
      <c r="BJ12" s="48">
        <v>1</v>
      </c>
      <c r="BK12" s="48"/>
      <c r="BL12" s="48"/>
      <c r="BM12" s="48"/>
      <c r="BN12" s="48"/>
      <c r="BO12" s="48"/>
      <c r="BP12" s="48"/>
      <c r="BQ12" s="49">
        <v>62</v>
      </c>
      <c r="BR12" s="48"/>
      <c r="BS12" s="48"/>
      <c r="BT12" s="48"/>
      <c r="BU12" s="50"/>
      <c r="BV12" s="48"/>
      <c r="BW12" s="48"/>
      <c r="BX12" s="48"/>
      <c r="BY12" s="49">
        <v>5</v>
      </c>
      <c r="BZ12" s="48"/>
      <c r="CA12" s="48"/>
      <c r="CB12" s="48"/>
      <c r="CC12" s="48"/>
      <c r="CD12" s="49">
        <v>1</v>
      </c>
      <c r="CE12" s="48"/>
    </row>
    <row r="13" spans="1:83" s="3" customFormat="1">
      <c r="A13" s="79" t="s">
        <v>28</v>
      </c>
      <c r="B13" s="82" t="s">
        <v>209</v>
      </c>
      <c r="C13" s="43">
        <f t="shared" si="2"/>
        <v>3.3499999999999992</v>
      </c>
      <c r="D13" s="3">
        <f t="shared" si="4"/>
        <v>52</v>
      </c>
      <c r="E13" s="44">
        <f t="shared" si="3"/>
        <v>15</v>
      </c>
      <c r="G13" s="3">
        <v>0.21</v>
      </c>
      <c r="H13" s="55">
        <v>0.11</v>
      </c>
      <c r="I13" s="54"/>
      <c r="L13" s="48"/>
      <c r="M13" s="48">
        <v>0.69</v>
      </c>
      <c r="N13" s="45">
        <v>0.01</v>
      </c>
      <c r="P13" s="48"/>
      <c r="Q13" s="48"/>
      <c r="R13" s="48"/>
      <c r="S13" s="48"/>
      <c r="U13" s="3">
        <v>0.67</v>
      </c>
      <c r="V13" s="54">
        <v>0.21</v>
      </c>
      <c r="W13" s="54">
        <v>0.31</v>
      </c>
      <c r="X13" s="3">
        <v>0.39</v>
      </c>
      <c r="AD13" s="45">
        <v>0.01</v>
      </c>
      <c r="AG13" s="45">
        <v>0.01</v>
      </c>
      <c r="AH13" s="45">
        <v>0.01</v>
      </c>
      <c r="AK13" s="45">
        <v>0.11</v>
      </c>
      <c r="AL13" s="55">
        <v>0.02</v>
      </c>
      <c r="AM13" s="55">
        <v>7.0000000000000007E-2</v>
      </c>
      <c r="AQ13" s="45">
        <v>0.52</v>
      </c>
      <c r="AR13" s="48"/>
      <c r="AS13" s="48"/>
      <c r="AT13" s="48">
        <v>3</v>
      </c>
      <c r="AU13" s="45">
        <v>1</v>
      </c>
      <c r="AZ13" s="3">
        <v>7</v>
      </c>
      <c r="BA13" s="49">
        <v>1</v>
      </c>
      <c r="BB13" s="48"/>
      <c r="BC13" s="48"/>
      <c r="BD13" s="48"/>
      <c r="BE13" s="48"/>
      <c r="BF13" s="48"/>
      <c r="BG13" s="48"/>
      <c r="BH13" s="48">
        <v>6</v>
      </c>
      <c r="BI13" s="48">
        <v>3</v>
      </c>
      <c r="BJ13" s="48">
        <v>10</v>
      </c>
      <c r="BK13" s="48">
        <v>4</v>
      </c>
      <c r="BL13" s="48"/>
      <c r="BM13" s="48"/>
      <c r="BN13" s="48"/>
      <c r="BO13" s="48"/>
      <c r="BP13" s="48"/>
      <c r="BQ13" s="49">
        <v>1</v>
      </c>
      <c r="BR13" s="48"/>
      <c r="BS13" s="48"/>
      <c r="BT13" s="49">
        <v>1</v>
      </c>
      <c r="BU13" s="49">
        <v>1</v>
      </c>
      <c r="BV13" s="48"/>
      <c r="BW13" s="48"/>
      <c r="BX13" s="49">
        <v>1</v>
      </c>
      <c r="BY13" s="49">
        <v>2</v>
      </c>
      <c r="BZ13" s="49">
        <v>3</v>
      </c>
      <c r="CA13" s="48"/>
      <c r="CB13" s="48"/>
      <c r="CC13" s="48"/>
      <c r="CD13" s="49">
        <v>8</v>
      </c>
      <c r="CE13" s="48"/>
    </row>
    <row r="14" spans="1:83" s="3" customFormat="1">
      <c r="A14" s="79" t="s">
        <v>30</v>
      </c>
      <c r="B14" s="82" t="s">
        <v>133</v>
      </c>
      <c r="C14" s="43">
        <f t="shared" si="2"/>
        <v>0.16</v>
      </c>
      <c r="D14" s="3">
        <f t="shared" si="4"/>
        <v>1</v>
      </c>
      <c r="E14" s="44">
        <f t="shared" si="3"/>
        <v>1</v>
      </c>
      <c r="G14" s="3">
        <v>0.16</v>
      </c>
      <c r="H14" s="54"/>
      <c r="I14" s="54"/>
      <c r="L14" s="48"/>
      <c r="M14" s="48"/>
      <c r="P14" s="48"/>
      <c r="Q14" s="48"/>
      <c r="R14" s="48"/>
      <c r="S14" s="48"/>
      <c r="V14" s="54"/>
      <c r="W14" s="54"/>
      <c r="AH14" s="46"/>
      <c r="AL14" s="54"/>
      <c r="AM14" s="54"/>
      <c r="AR14" s="48"/>
      <c r="AS14" s="48"/>
      <c r="AT14" s="48">
        <v>1</v>
      </c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50"/>
      <c r="BV14" s="48"/>
      <c r="BW14" s="48"/>
      <c r="BX14" s="48"/>
      <c r="BY14" s="48"/>
      <c r="BZ14" s="48"/>
      <c r="CA14" s="48"/>
      <c r="CB14" s="48"/>
      <c r="CC14" s="48"/>
      <c r="CD14" s="48"/>
      <c r="CE14" s="48"/>
    </row>
    <row r="15" spans="1:83" s="3" customFormat="1">
      <c r="A15" s="79" t="s">
        <v>31</v>
      </c>
      <c r="B15" s="82" t="s">
        <v>135</v>
      </c>
      <c r="C15" s="43">
        <f t="shared" si="2"/>
        <v>10.48</v>
      </c>
      <c r="D15" s="3">
        <f t="shared" si="4"/>
        <v>44</v>
      </c>
      <c r="E15" s="44">
        <f t="shared" si="3"/>
        <v>6</v>
      </c>
      <c r="H15" s="54"/>
      <c r="I15" s="54"/>
      <c r="L15" s="48">
        <v>0.08</v>
      </c>
      <c r="M15" s="48">
        <v>8.57</v>
      </c>
      <c r="N15" s="45">
        <v>0.8</v>
      </c>
      <c r="P15" s="48"/>
      <c r="Q15" s="48"/>
      <c r="R15" s="48"/>
      <c r="S15" s="48"/>
      <c r="U15" s="3">
        <v>0.36</v>
      </c>
      <c r="V15" s="54"/>
      <c r="W15" s="54"/>
      <c r="X15" s="3">
        <v>0.39</v>
      </c>
      <c r="AH15" s="46"/>
      <c r="AK15" s="45">
        <v>0.28000000000000003</v>
      </c>
      <c r="AL15" s="54"/>
      <c r="AM15" s="54"/>
      <c r="AR15" s="48"/>
      <c r="AS15" s="48"/>
      <c r="AT15" s="48"/>
      <c r="AY15" s="3">
        <v>3</v>
      </c>
      <c r="AZ15" s="3">
        <v>33</v>
      </c>
      <c r="BA15" s="49">
        <v>3</v>
      </c>
      <c r="BB15" s="48"/>
      <c r="BC15" s="48"/>
      <c r="BD15" s="48"/>
      <c r="BE15" s="48"/>
      <c r="BF15" s="48"/>
      <c r="BG15" s="48"/>
      <c r="BH15" s="48">
        <v>2</v>
      </c>
      <c r="BI15" s="48"/>
      <c r="BJ15" s="48"/>
      <c r="BK15" s="48">
        <v>2</v>
      </c>
      <c r="BL15" s="48"/>
      <c r="BM15" s="48"/>
      <c r="BN15" s="48"/>
      <c r="BO15" s="48"/>
      <c r="BP15" s="48"/>
      <c r="BQ15" s="48"/>
      <c r="BR15" s="48"/>
      <c r="BS15" s="48"/>
      <c r="BT15" s="48"/>
      <c r="BU15" s="50"/>
      <c r="BV15" s="48"/>
      <c r="BW15" s="48"/>
      <c r="BX15" s="49">
        <v>1</v>
      </c>
      <c r="BY15" s="48"/>
      <c r="BZ15" s="48"/>
      <c r="CA15" s="48"/>
      <c r="CB15" s="48"/>
      <c r="CC15" s="48"/>
      <c r="CD15" s="48"/>
      <c r="CE15" s="48"/>
    </row>
    <row r="16" spans="1:83" s="3" customFormat="1">
      <c r="A16" s="79" t="s">
        <v>32</v>
      </c>
      <c r="B16" s="82" t="s">
        <v>200</v>
      </c>
      <c r="C16" s="43">
        <f t="shared" si="2"/>
        <v>10.486839999999997</v>
      </c>
      <c r="D16" s="3">
        <f t="shared" si="4"/>
        <v>3947</v>
      </c>
      <c r="E16" s="44">
        <f t="shared" si="3"/>
        <v>16</v>
      </c>
      <c r="F16" s="3">
        <v>0.06</v>
      </c>
      <c r="G16" s="3">
        <v>2.706</v>
      </c>
      <c r="H16" s="55">
        <v>0.01</v>
      </c>
      <c r="I16" s="54"/>
      <c r="L16" s="48">
        <v>1.6800000000000002</v>
      </c>
      <c r="M16" s="48">
        <v>0.29499999999999998</v>
      </c>
      <c r="N16" s="45">
        <v>0.71596000000000004</v>
      </c>
      <c r="P16" s="48"/>
      <c r="Q16" s="48"/>
      <c r="R16" s="48"/>
      <c r="S16" s="48"/>
      <c r="U16" s="3">
        <v>0.56000000000000005</v>
      </c>
      <c r="V16" s="54">
        <v>0.05</v>
      </c>
      <c r="W16" s="54">
        <v>1.88</v>
      </c>
      <c r="X16" s="3">
        <v>1.92</v>
      </c>
      <c r="AA16" s="45">
        <v>0.01</v>
      </c>
      <c r="AD16" s="45">
        <v>0.10346</v>
      </c>
      <c r="AE16" s="45">
        <v>0.10642</v>
      </c>
      <c r="AG16" s="45">
        <v>0.01</v>
      </c>
      <c r="AH16" s="46"/>
      <c r="AL16" s="55">
        <v>0.04</v>
      </c>
      <c r="AM16" s="55">
        <v>0.34</v>
      </c>
      <c r="AR16" s="48"/>
      <c r="AS16" s="48">
        <v>26</v>
      </c>
      <c r="AT16" s="48">
        <v>902</v>
      </c>
      <c r="AU16" s="45">
        <v>5</v>
      </c>
      <c r="AY16" s="3">
        <v>400</v>
      </c>
      <c r="AZ16" s="3">
        <v>155</v>
      </c>
      <c r="BA16" s="49">
        <v>328</v>
      </c>
      <c r="BB16" s="48"/>
      <c r="BC16" s="48"/>
      <c r="BD16" s="48"/>
      <c r="BE16" s="48"/>
      <c r="BF16" s="48"/>
      <c r="BG16" s="48"/>
      <c r="BH16" s="48">
        <v>347</v>
      </c>
      <c r="BI16" s="48">
        <v>27</v>
      </c>
      <c r="BJ16" s="48">
        <v>799</v>
      </c>
      <c r="BK16" s="48">
        <v>878</v>
      </c>
      <c r="BL16" s="48"/>
      <c r="BM16" s="48"/>
      <c r="BN16" s="49">
        <v>1</v>
      </c>
      <c r="BO16" s="48"/>
      <c r="BP16" s="48"/>
      <c r="BQ16" s="49">
        <v>21</v>
      </c>
      <c r="BR16" s="49">
        <v>21</v>
      </c>
      <c r="BS16" s="48"/>
      <c r="BT16" s="49">
        <v>1</v>
      </c>
      <c r="BU16" s="50"/>
      <c r="BV16" s="48"/>
      <c r="BW16" s="48"/>
      <c r="BX16" s="48"/>
      <c r="BY16" s="49">
        <v>16</v>
      </c>
      <c r="BZ16" s="49">
        <v>20</v>
      </c>
      <c r="CA16" s="48"/>
      <c r="CB16" s="48"/>
      <c r="CC16" s="48"/>
      <c r="CD16" s="48"/>
      <c r="CE16" s="48"/>
    </row>
    <row r="17" spans="1:83" s="3" customFormat="1">
      <c r="A17" s="79" t="s">
        <v>35</v>
      </c>
      <c r="B17" s="82" t="s">
        <v>241</v>
      </c>
      <c r="C17" s="43">
        <f t="shared" si="2"/>
        <v>0.08</v>
      </c>
      <c r="D17" s="3">
        <f t="shared" si="4"/>
        <v>3</v>
      </c>
      <c r="E17" s="44">
        <f t="shared" si="3"/>
        <v>3</v>
      </c>
      <c r="H17" s="54"/>
      <c r="I17" s="54"/>
      <c r="L17" s="48">
        <v>0.02</v>
      </c>
      <c r="M17" s="48"/>
      <c r="N17" s="45">
        <v>0.02</v>
      </c>
      <c r="P17" s="48"/>
      <c r="Q17" s="48"/>
      <c r="R17" s="48"/>
      <c r="S17" s="48"/>
      <c r="V17" s="54"/>
      <c r="W17" s="54"/>
      <c r="AH17" s="46"/>
      <c r="AK17" s="45">
        <v>0.04</v>
      </c>
      <c r="AL17" s="54"/>
      <c r="AM17" s="54"/>
      <c r="AR17" s="48"/>
      <c r="AS17" s="48"/>
      <c r="AT17" s="48"/>
      <c r="AY17" s="3">
        <v>1</v>
      </c>
      <c r="BA17" s="49">
        <v>1</v>
      </c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50"/>
      <c r="BV17" s="48"/>
      <c r="BW17" s="48"/>
      <c r="BX17" s="49">
        <v>1</v>
      </c>
      <c r="BY17" s="48"/>
      <c r="BZ17" s="48"/>
      <c r="CA17" s="48"/>
      <c r="CB17" s="48"/>
      <c r="CC17" s="48"/>
      <c r="CD17" s="48"/>
      <c r="CE17" s="48"/>
    </row>
    <row r="18" spans="1:83" s="3" customFormat="1">
      <c r="A18" s="79" t="s">
        <v>36</v>
      </c>
      <c r="B18" s="82" t="s">
        <v>142</v>
      </c>
      <c r="C18" s="43">
        <f t="shared" si="2"/>
        <v>93.159999999999982</v>
      </c>
      <c r="D18" s="3">
        <f t="shared" si="4"/>
        <v>18</v>
      </c>
      <c r="E18" s="44">
        <f t="shared" si="3"/>
        <v>9</v>
      </c>
      <c r="F18" s="3">
        <v>3.37</v>
      </c>
      <c r="G18" s="3">
        <v>9.67</v>
      </c>
      <c r="H18" s="54"/>
      <c r="I18" s="54"/>
      <c r="L18" s="48"/>
      <c r="M18" s="48">
        <v>1.86</v>
      </c>
      <c r="P18" s="48"/>
      <c r="Q18" s="48"/>
      <c r="R18" s="48"/>
      <c r="S18" s="48"/>
      <c r="V18" s="54"/>
      <c r="W18" s="54"/>
      <c r="X18" s="3">
        <v>5.8</v>
      </c>
      <c r="Y18" s="45">
        <v>34.229999999999997</v>
      </c>
      <c r="AH18" s="46"/>
      <c r="AL18" s="55">
        <v>8.7100000000000009</v>
      </c>
      <c r="AM18" s="55">
        <v>20.45</v>
      </c>
      <c r="AN18" s="45">
        <v>3.05</v>
      </c>
      <c r="AQ18" s="45">
        <v>6.02</v>
      </c>
      <c r="AR18" s="48"/>
      <c r="AS18" s="48">
        <v>1</v>
      </c>
      <c r="AT18" s="48">
        <v>3</v>
      </c>
      <c r="AZ18" s="3">
        <v>1</v>
      </c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>
        <v>1</v>
      </c>
      <c r="BL18" s="49">
        <v>4</v>
      </c>
      <c r="BM18" s="48"/>
      <c r="BN18" s="48"/>
      <c r="BO18" s="48"/>
      <c r="BP18" s="48"/>
      <c r="BQ18" s="48"/>
      <c r="BR18" s="48"/>
      <c r="BS18" s="48"/>
      <c r="BT18" s="48"/>
      <c r="BU18" s="50"/>
      <c r="BV18" s="48"/>
      <c r="BW18" s="48"/>
      <c r="BX18" s="48"/>
      <c r="BY18" s="49">
        <v>2</v>
      </c>
      <c r="BZ18" s="49">
        <v>4</v>
      </c>
      <c r="CA18" s="49">
        <v>1</v>
      </c>
      <c r="CB18" s="48"/>
      <c r="CC18" s="48"/>
      <c r="CD18" s="49">
        <v>1</v>
      </c>
      <c r="CE18" s="48"/>
    </row>
    <row r="19" spans="1:83" s="3" customFormat="1">
      <c r="A19" s="79" t="s">
        <v>37</v>
      </c>
      <c r="B19" s="82" t="s">
        <v>189</v>
      </c>
      <c r="C19" s="43">
        <f t="shared" si="2"/>
        <v>6.0000000000000005E-2</v>
      </c>
      <c r="D19" s="3">
        <f t="shared" si="4"/>
        <v>9</v>
      </c>
      <c r="E19" s="44">
        <f t="shared" si="3"/>
        <v>6</v>
      </c>
      <c r="F19" s="3">
        <v>0.01</v>
      </c>
      <c r="G19" s="3">
        <v>0.01</v>
      </c>
      <c r="H19" s="54"/>
      <c r="I19" s="54"/>
      <c r="L19" s="48">
        <v>0.01</v>
      </c>
      <c r="M19" s="48"/>
      <c r="P19" s="48"/>
      <c r="Q19" s="48"/>
      <c r="R19" s="48"/>
      <c r="S19" s="48"/>
      <c r="V19" s="54"/>
      <c r="W19" s="54">
        <v>0.01</v>
      </c>
      <c r="AD19" s="45">
        <v>0.01</v>
      </c>
      <c r="AE19" s="45">
        <v>0.01</v>
      </c>
      <c r="AH19" s="46"/>
      <c r="AL19" s="54"/>
      <c r="AM19" s="54"/>
      <c r="AR19" s="48"/>
      <c r="AS19" s="48">
        <v>2</v>
      </c>
      <c r="AT19" s="48">
        <v>2</v>
      </c>
      <c r="AY19" s="3">
        <v>2</v>
      </c>
      <c r="BA19" s="48"/>
      <c r="BB19" s="48"/>
      <c r="BC19" s="48"/>
      <c r="BD19" s="48"/>
      <c r="BE19" s="48"/>
      <c r="BF19" s="48"/>
      <c r="BG19" s="48"/>
      <c r="BH19" s="48"/>
      <c r="BI19" s="48"/>
      <c r="BJ19" s="48">
        <v>1</v>
      </c>
      <c r="BK19" s="48"/>
      <c r="BL19" s="48"/>
      <c r="BM19" s="48"/>
      <c r="BN19" s="48"/>
      <c r="BO19" s="48"/>
      <c r="BP19" s="48"/>
      <c r="BQ19" s="49">
        <v>1</v>
      </c>
      <c r="BR19" s="49">
        <v>1</v>
      </c>
      <c r="BS19" s="48"/>
      <c r="BT19" s="48"/>
      <c r="BU19" s="50"/>
      <c r="BV19" s="48"/>
      <c r="BW19" s="48"/>
      <c r="BX19" s="48"/>
      <c r="BY19" s="48"/>
      <c r="BZ19" s="48"/>
      <c r="CA19" s="48"/>
      <c r="CB19" s="48"/>
      <c r="CC19" s="48"/>
      <c r="CD19" s="48"/>
      <c r="CE19" s="48"/>
    </row>
    <row r="20" spans="1:83" s="3" customFormat="1">
      <c r="A20" s="79" t="s">
        <v>38</v>
      </c>
      <c r="B20" s="82" t="s">
        <v>230</v>
      </c>
      <c r="C20" s="43">
        <f t="shared" si="2"/>
        <v>0.43642000000000009</v>
      </c>
      <c r="D20" s="3">
        <f t="shared" si="4"/>
        <v>30</v>
      </c>
      <c r="E20" s="44">
        <f t="shared" si="3"/>
        <v>10</v>
      </c>
      <c r="H20" s="54"/>
      <c r="I20" s="54"/>
      <c r="L20" s="48">
        <v>0.04</v>
      </c>
      <c r="M20" s="48">
        <v>7.0000000000000007E-2</v>
      </c>
      <c r="N20" s="45">
        <v>0.02</v>
      </c>
      <c r="P20" s="48"/>
      <c r="Q20" s="48"/>
      <c r="R20" s="48"/>
      <c r="S20" s="48"/>
      <c r="U20" s="3">
        <v>0.01</v>
      </c>
      <c r="V20" s="54">
        <v>0.09</v>
      </c>
      <c r="W20" s="54">
        <v>0.05</v>
      </c>
      <c r="X20" s="3">
        <v>0.02</v>
      </c>
      <c r="AD20" s="45">
        <v>0.01</v>
      </c>
      <c r="AE20" s="45">
        <v>0.10642</v>
      </c>
      <c r="AH20" s="46"/>
      <c r="AL20" s="55">
        <v>0.02</v>
      </c>
      <c r="AM20" s="54"/>
      <c r="AR20" s="48"/>
      <c r="AS20" s="48"/>
      <c r="AT20" s="48"/>
      <c r="AY20" s="3">
        <v>2</v>
      </c>
      <c r="AZ20" s="3">
        <v>3</v>
      </c>
      <c r="BA20" s="49">
        <v>2</v>
      </c>
      <c r="BB20" s="48"/>
      <c r="BC20" s="48"/>
      <c r="BD20" s="48"/>
      <c r="BE20" s="48"/>
      <c r="BF20" s="48"/>
      <c r="BG20" s="48"/>
      <c r="BH20" s="48">
        <v>1</v>
      </c>
      <c r="BI20" s="48">
        <v>5</v>
      </c>
      <c r="BJ20" s="48">
        <v>2</v>
      </c>
      <c r="BK20" s="48">
        <v>1</v>
      </c>
      <c r="BL20" s="48"/>
      <c r="BM20" s="48"/>
      <c r="BN20" s="48"/>
      <c r="BO20" s="48"/>
      <c r="BP20" s="48"/>
      <c r="BQ20" s="49">
        <v>2</v>
      </c>
      <c r="BR20" s="49">
        <v>11</v>
      </c>
      <c r="BS20" s="48"/>
      <c r="BT20" s="48"/>
      <c r="BU20" s="50"/>
      <c r="BV20" s="48"/>
      <c r="BY20" s="49">
        <v>1</v>
      </c>
      <c r="BZ20" s="48"/>
      <c r="CA20" s="48"/>
      <c r="CB20" s="48"/>
      <c r="CC20" s="48"/>
      <c r="CD20" s="48"/>
      <c r="CE20" s="48"/>
    </row>
    <row r="21" spans="1:83" s="3" customFormat="1">
      <c r="A21" s="79" t="s">
        <v>40</v>
      </c>
      <c r="B21" s="82" t="s">
        <v>153</v>
      </c>
      <c r="C21" s="43">
        <f t="shared" si="2"/>
        <v>203.76007999999996</v>
      </c>
      <c r="D21" s="3">
        <f t="shared" si="4"/>
        <v>159072</v>
      </c>
      <c r="E21" s="44">
        <f t="shared" si="3"/>
        <v>19</v>
      </c>
      <c r="F21" s="3">
        <v>6.12</v>
      </c>
      <c r="G21" s="3">
        <v>6.3140000000000001</v>
      </c>
      <c r="H21" s="55">
        <v>19.64</v>
      </c>
      <c r="I21" s="54"/>
      <c r="L21" s="48">
        <v>19.7561</v>
      </c>
      <c r="M21" s="48">
        <v>12.75</v>
      </c>
      <c r="N21" s="45">
        <v>9.9754699999999996</v>
      </c>
      <c r="P21" s="48"/>
      <c r="Q21" s="48"/>
      <c r="R21" s="48"/>
      <c r="S21" s="48"/>
      <c r="U21" s="3">
        <v>5.6803900000000001</v>
      </c>
      <c r="V21" s="54">
        <v>6.88</v>
      </c>
      <c r="W21" s="54">
        <v>32.702759999999998</v>
      </c>
      <c r="X21" s="3">
        <v>1.38432</v>
      </c>
      <c r="Y21" s="45">
        <v>18.391300000000001</v>
      </c>
      <c r="AD21" s="45">
        <v>41.695270000000001</v>
      </c>
      <c r="AE21" s="45">
        <v>12.5578</v>
      </c>
      <c r="AF21" s="45">
        <v>6.6126699999999996</v>
      </c>
      <c r="AH21" s="45">
        <v>2.82</v>
      </c>
      <c r="AL21" s="55">
        <v>0.05</v>
      </c>
      <c r="AM21" s="55">
        <v>0.41</v>
      </c>
      <c r="AN21" s="45">
        <v>0.01</v>
      </c>
      <c r="AQ21" s="45">
        <v>0.01</v>
      </c>
      <c r="AR21" s="48"/>
      <c r="AS21" s="48">
        <v>1316</v>
      </c>
      <c r="AT21" s="48">
        <v>5177</v>
      </c>
      <c r="AU21" s="45">
        <v>11391</v>
      </c>
      <c r="AY21" s="3">
        <v>10317</v>
      </c>
      <c r="AZ21" s="3">
        <v>11475</v>
      </c>
      <c r="BA21" s="49">
        <v>12636</v>
      </c>
      <c r="BB21" s="48"/>
      <c r="BC21" s="48"/>
      <c r="BD21" s="48"/>
      <c r="BE21" s="48"/>
      <c r="BF21" s="48"/>
      <c r="BG21" s="48"/>
      <c r="BH21" s="48">
        <v>3053</v>
      </c>
      <c r="BI21" s="48">
        <v>1806</v>
      </c>
      <c r="BJ21" s="48">
        <v>29432</v>
      </c>
      <c r="BK21" s="48">
        <v>761</v>
      </c>
      <c r="BL21" s="49">
        <v>10667</v>
      </c>
      <c r="BM21" s="48"/>
      <c r="BN21" s="48"/>
      <c r="BO21" s="48"/>
      <c r="BP21" s="48"/>
      <c r="BQ21" s="49">
        <v>46907</v>
      </c>
      <c r="BR21" s="49">
        <v>7953</v>
      </c>
      <c r="BS21" s="49">
        <v>4232</v>
      </c>
      <c r="BT21" s="48"/>
      <c r="BU21" s="49">
        <v>1692</v>
      </c>
      <c r="BV21" s="48"/>
      <c r="BW21" s="54"/>
      <c r="BX21" s="54"/>
      <c r="BY21" s="49">
        <v>33</v>
      </c>
      <c r="BZ21" s="49">
        <v>217</v>
      </c>
      <c r="CA21" s="49">
        <v>4</v>
      </c>
      <c r="CB21" s="48"/>
      <c r="CC21" s="48"/>
      <c r="CD21" s="49">
        <v>3</v>
      </c>
      <c r="CE21" s="48"/>
    </row>
    <row r="22" spans="1:83" s="3" customFormat="1">
      <c r="A22" s="79" t="s">
        <v>41</v>
      </c>
      <c r="B22" s="82" t="s">
        <v>225</v>
      </c>
      <c r="C22" s="43">
        <f t="shared" si="2"/>
        <v>0.02</v>
      </c>
      <c r="D22" s="3">
        <f t="shared" si="4"/>
        <v>1</v>
      </c>
      <c r="E22" s="44">
        <f t="shared" si="3"/>
        <v>1</v>
      </c>
      <c r="H22" s="54"/>
      <c r="I22" s="54"/>
      <c r="L22" s="48">
        <v>0.02</v>
      </c>
      <c r="M22" s="48"/>
      <c r="P22" s="48"/>
      <c r="Q22" s="48"/>
      <c r="R22" s="48"/>
      <c r="S22" s="48"/>
      <c r="V22" s="54"/>
      <c r="W22" s="54"/>
      <c r="AH22" s="46"/>
      <c r="AL22" s="54"/>
      <c r="AM22" s="54"/>
      <c r="AR22" s="48"/>
      <c r="AS22" s="48"/>
      <c r="AT22" s="48"/>
      <c r="AY22" s="3">
        <v>1</v>
      </c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50"/>
      <c r="BV22" s="48"/>
      <c r="BY22" s="48"/>
      <c r="BZ22" s="48"/>
      <c r="CA22" s="48"/>
      <c r="CB22" s="48"/>
      <c r="CC22" s="48"/>
      <c r="CD22" s="48"/>
      <c r="CE22" s="48"/>
    </row>
    <row r="23" spans="1:83" s="3" customFormat="1">
      <c r="A23" s="79" t="s">
        <v>43</v>
      </c>
      <c r="B23" s="82" t="s">
        <v>147</v>
      </c>
      <c r="C23" s="43">
        <f t="shared" si="2"/>
        <v>2.3000000000000003</v>
      </c>
      <c r="D23" s="3">
        <f t="shared" si="4"/>
        <v>18</v>
      </c>
      <c r="E23" s="44">
        <f t="shared" si="3"/>
        <v>7</v>
      </c>
      <c r="H23" s="54"/>
      <c r="I23" s="54"/>
      <c r="L23" s="48">
        <v>0.34</v>
      </c>
      <c r="M23" s="48">
        <v>0.69</v>
      </c>
      <c r="P23" s="48"/>
      <c r="Q23" s="48"/>
      <c r="R23" s="48"/>
      <c r="S23" s="48"/>
      <c r="U23" s="3">
        <v>0.05</v>
      </c>
      <c r="V23" s="54">
        <v>0.09</v>
      </c>
      <c r="W23" s="54"/>
      <c r="AD23" s="45">
        <v>0.1</v>
      </c>
      <c r="AE23" s="45">
        <v>0.44</v>
      </c>
      <c r="AH23" s="46"/>
      <c r="AL23" s="55">
        <v>0.59</v>
      </c>
      <c r="AM23" s="54"/>
      <c r="AR23" s="48"/>
      <c r="AS23" s="48"/>
      <c r="AT23" s="48"/>
      <c r="AY23" s="3">
        <v>2</v>
      </c>
      <c r="AZ23" s="3">
        <v>5</v>
      </c>
      <c r="BC23" s="48"/>
      <c r="BD23" s="48"/>
      <c r="BE23" s="48"/>
      <c r="BF23" s="48"/>
      <c r="BG23" s="48"/>
      <c r="BH23" s="48">
        <v>1</v>
      </c>
      <c r="BI23" s="48">
        <v>1</v>
      </c>
      <c r="BJ23" s="48"/>
      <c r="BK23" s="48"/>
      <c r="BL23" s="48"/>
      <c r="BM23" s="48"/>
      <c r="BN23" s="48"/>
      <c r="BO23" s="48"/>
      <c r="BP23" s="48"/>
      <c r="BQ23" s="49">
        <v>1</v>
      </c>
      <c r="BR23" s="49">
        <v>4</v>
      </c>
      <c r="BS23" s="48"/>
      <c r="BT23" s="48"/>
      <c r="BU23" s="50"/>
      <c r="BV23" s="48"/>
      <c r="BY23" s="49">
        <v>4</v>
      </c>
      <c r="BZ23" s="48"/>
      <c r="CA23" s="48"/>
      <c r="CB23" s="48"/>
      <c r="CC23" s="48"/>
      <c r="CD23" s="48"/>
      <c r="CE23" s="48"/>
    </row>
    <row r="24" spans="1:83" s="3" customFormat="1">
      <c r="A24" s="79" t="s">
        <v>44</v>
      </c>
      <c r="B24" s="82" t="s">
        <v>173</v>
      </c>
      <c r="C24" s="43">
        <f t="shared" si="2"/>
        <v>6.3399999999999981</v>
      </c>
      <c r="D24" s="3">
        <f t="shared" si="4"/>
        <v>170</v>
      </c>
      <c r="E24" s="44">
        <f t="shared" si="3"/>
        <v>27</v>
      </c>
      <c r="F24" s="3">
        <v>0.01</v>
      </c>
      <c r="H24" s="55">
        <v>0.04</v>
      </c>
      <c r="I24" s="54"/>
      <c r="J24" s="45">
        <v>0.1</v>
      </c>
      <c r="K24" s="3">
        <v>0.56000000000000005</v>
      </c>
      <c r="L24" s="48">
        <v>0.06</v>
      </c>
      <c r="M24" s="48">
        <v>0.01</v>
      </c>
      <c r="N24" s="45">
        <v>0.05</v>
      </c>
      <c r="O24" s="3">
        <v>1.07</v>
      </c>
      <c r="P24" s="48"/>
      <c r="Q24" s="48">
        <v>0.45</v>
      </c>
      <c r="R24" s="48"/>
      <c r="S24" s="48">
        <v>0.01</v>
      </c>
      <c r="T24" s="3">
        <v>0.05</v>
      </c>
      <c r="U24" s="3">
        <v>0.08</v>
      </c>
      <c r="V24" s="54">
        <v>1.05</v>
      </c>
      <c r="W24" s="54">
        <v>0.05</v>
      </c>
      <c r="X24" s="3">
        <v>0.09</v>
      </c>
      <c r="Y24" s="45">
        <v>0.42</v>
      </c>
      <c r="Z24" s="3">
        <v>0.01</v>
      </c>
      <c r="AC24" s="3">
        <v>0.01</v>
      </c>
      <c r="AD24" s="45">
        <v>0.02</v>
      </c>
      <c r="AE24" s="45">
        <v>0.01</v>
      </c>
      <c r="AF24" s="45">
        <v>0.02</v>
      </c>
      <c r="AH24" s="45">
        <v>0.3</v>
      </c>
      <c r="AI24" s="45">
        <v>0.36</v>
      </c>
      <c r="AL24" s="54"/>
      <c r="AM24" s="55">
        <v>0.1</v>
      </c>
      <c r="AO24" s="45">
        <v>0.18</v>
      </c>
      <c r="AQ24" s="45">
        <v>0.17</v>
      </c>
      <c r="AR24" s="49">
        <v>1.06</v>
      </c>
      <c r="AS24" s="48">
        <v>1</v>
      </c>
      <c r="AT24" s="48"/>
      <c r="AU24" s="45">
        <v>8</v>
      </c>
      <c r="AW24" s="45">
        <v>2</v>
      </c>
      <c r="AX24" s="3">
        <v>6</v>
      </c>
      <c r="AY24" s="3">
        <v>7</v>
      </c>
      <c r="AZ24" s="3">
        <v>2</v>
      </c>
      <c r="BA24" s="45">
        <v>2</v>
      </c>
      <c r="BB24" s="3">
        <v>18</v>
      </c>
      <c r="BC24" s="48"/>
      <c r="BD24" s="48">
        <v>8</v>
      </c>
      <c r="BE24" s="48"/>
      <c r="BF24" s="48">
        <v>1</v>
      </c>
      <c r="BG24" s="48">
        <v>1</v>
      </c>
      <c r="BH24" s="48">
        <v>13</v>
      </c>
      <c r="BI24" s="48">
        <v>18</v>
      </c>
      <c r="BJ24" s="48">
        <v>5</v>
      </c>
      <c r="BK24" s="48">
        <v>8</v>
      </c>
      <c r="BL24" s="49">
        <v>11</v>
      </c>
      <c r="BM24" s="3">
        <v>1</v>
      </c>
      <c r="BO24" s="48"/>
      <c r="BP24" s="48">
        <v>1</v>
      </c>
      <c r="BQ24" s="49">
        <v>3</v>
      </c>
      <c r="BR24" s="49">
        <v>1</v>
      </c>
      <c r="BS24" s="49">
        <v>2</v>
      </c>
      <c r="BT24" s="48"/>
      <c r="BU24" s="49">
        <v>12</v>
      </c>
      <c r="BV24" s="49">
        <v>7</v>
      </c>
      <c r="BY24" s="48"/>
      <c r="BZ24" s="49">
        <v>4</v>
      </c>
      <c r="CA24" s="48"/>
      <c r="CB24" s="49">
        <v>5</v>
      </c>
      <c r="CC24" s="48"/>
      <c r="CD24" s="49">
        <v>8</v>
      </c>
      <c r="CE24" s="49">
        <v>15</v>
      </c>
    </row>
    <row r="25" spans="1:83" s="3" customFormat="1">
      <c r="A25" s="79" t="s">
        <v>45</v>
      </c>
      <c r="B25" s="82" t="s">
        <v>231</v>
      </c>
      <c r="C25" s="43">
        <f t="shared" si="2"/>
        <v>0.12000000000000001</v>
      </c>
      <c r="D25" s="3">
        <f t="shared" si="4"/>
        <v>4</v>
      </c>
      <c r="E25" s="44">
        <f t="shared" si="3"/>
        <v>2</v>
      </c>
      <c r="H25" s="54"/>
      <c r="I25" s="54"/>
      <c r="L25" s="48"/>
      <c r="M25" s="48"/>
      <c r="P25" s="48"/>
      <c r="Q25" s="48"/>
      <c r="R25" s="48"/>
      <c r="S25" s="48"/>
      <c r="V25" s="54">
        <v>0.02</v>
      </c>
      <c r="W25" s="54"/>
      <c r="AH25" s="46"/>
      <c r="AL25" s="54"/>
      <c r="AM25" s="54"/>
      <c r="AQ25" s="45">
        <v>0.1</v>
      </c>
      <c r="AR25" s="48"/>
      <c r="AS25" s="48"/>
      <c r="AT25" s="48"/>
      <c r="BC25" s="48"/>
      <c r="BD25" s="48"/>
      <c r="BE25" s="48"/>
      <c r="BF25" s="48"/>
      <c r="BG25" s="48"/>
      <c r="BH25" s="48"/>
      <c r="BI25" s="48">
        <v>1</v>
      </c>
      <c r="BJ25" s="48"/>
      <c r="BK25" s="48"/>
      <c r="BL25" s="48"/>
      <c r="BQ25" s="48"/>
      <c r="BR25" s="48"/>
      <c r="BS25" s="48"/>
      <c r="BT25" s="48"/>
      <c r="BU25" s="50"/>
      <c r="BV25" s="48"/>
      <c r="BY25" s="48"/>
      <c r="BZ25" s="48"/>
      <c r="CA25" s="48"/>
      <c r="CB25" s="48"/>
      <c r="CD25" s="45">
        <v>3</v>
      </c>
      <c r="CE25" s="48"/>
    </row>
    <row r="26" spans="1:83" s="3" customFormat="1">
      <c r="A26" s="79" t="s">
        <v>46</v>
      </c>
      <c r="B26" s="82" t="s">
        <v>219</v>
      </c>
      <c r="C26" s="43">
        <f t="shared" si="2"/>
        <v>0.33</v>
      </c>
      <c r="D26" s="3">
        <f t="shared" si="4"/>
        <v>5</v>
      </c>
      <c r="E26" s="44">
        <f t="shared" si="3"/>
        <v>4</v>
      </c>
      <c r="H26" s="54"/>
      <c r="I26" s="54"/>
      <c r="L26" s="48">
        <v>7.0000000000000007E-2</v>
      </c>
      <c r="M26" s="48"/>
      <c r="P26" s="48"/>
      <c r="Q26" s="48"/>
      <c r="R26" s="48"/>
      <c r="S26" s="48"/>
      <c r="V26" s="54"/>
      <c r="W26" s="54"/>
      <c r="AF26" s="45">
        <v>0.06</v>
      </c>
      <c r="AH26" s="45">
        <v>0.09</v>
      </c>
      <c r="AL26" s="54"/>
      <c r="AM26" s="54"/>
      <c r="AO26" s="45">
        <v>0.11</v>
      </c>
      <c r="AR26" s="48"/>
      <c r="AS26" s="48"/>
      <c r="AT26" s="48"/>
      <c r="AY26" s="3">
        <v>1</v>
      </c>
      <c r="BC26" s="48"/>
      <c r="BD26" s="48"/>
      <c r="BE26" s="48"/>
      <c r="BF26" s="48"/>
      <c r="BG26" s="48"/>
      <c r="BH26" s="48"/>
      <c r="BK26" s="48"/>
      <c r="BL26" s="48"/>
      <c r="BQ26" s="48"/>
      <c r="BR26" s="48"/>
      <c r="BS26" s="49">
        <v>1</v>
      </c>
      <c r="BT26" s="48"/>
      <c r="BU26" s="49">
        <v>1</v>
      </c>
      <c r="BV26" s="48"/>
      <c r="BY26" s="48"/>
      <c r="BZ26" s="48"/>
      <c r="CA26" s="48"/>
      <c r="CB26" s="49">
        <v>2</v>
      </c>
      <c r="CE26" s="48"/>
    </row>
    <row r="27" spans="1:83" s="3" customFormat="1">
      <c r="A27" s="79" t="s">
        <v>48</v>
      </c>
      <c r="B27" s="82" t="s">
        <v>206</v>
      </c>
      <c r="C27" s="43">
        <f t="shared" si="2"/>
        <v>7.8100000000000005</v>
      </c>
      <c r="D27" s="3">
        <f t="shared" si="4"/>
        <v>161</v>
      </c>
      <c r="E27" s="44">
        <f t="shared" si="3"/>
        <v>12</v>
      </c>
      <c r="G27" s="3">
        <v>0.69</v>
      </c>
      <c r="H27" s="54"/>
      <c r="I27" s="54"/>
      <c r="L27" s="48">
        <v>2.61</v>
      </c>
      <c r="M27" s="48"/>
      <c r="N27" s="45">
        <v>0.03</v>
      </c>
      <c r="P27" s="48">
        <v>0.22</v>
      </c>
      <c r="Q27" s="48"/>
      <c r="R27" s="48"/>
      <c r="S27" s="48"/>
      <c r="V27" s="54">
        <v>0.02</v>
      </c>
      <c r="W27" s="54"/>
      <c r="Y27" s="45">
        <v>1.1599999999999999</v>
      </c>
      <c r="AE27" s="45">
        <v>0.03</v>
      </c>
      <c r="AH27" s="45">
        <v>0.11</v>
      </c>
      <c r="AI27" s="45">
        <v>0.28000000000000003</v>
      </c>
      <c r="AL27" s="54"/>
      <c r="AM27" s="55">
        <v>0.4</v>
      </c>
      <c r="AN27" s="45">
        <v>2.08</v>
      </c>
      <c r="AR27" s="49">
        <v>0.18</v>
      </c>
      <c r="AS27" s="48"/>
      <c r="AT27" s="48">
        <v>19</v>
      </c>
      <c r="AY27" s="3">
        <v>78</v>
      </c>
      <c r="BA27" s="45">
        <v>1</v>
      </c>
      <c r="BC27" s="48">
        <v>1</v>
      </c>
      <c r="BD27" s="48"/>
      <c r="BE27" s="48"/>
      <c r="BF27" s="48"/>
      <c r="BG27" s="48"/>
      <c r="BH27" s="48"/>
      <c r="BI27" s="3">
        <v>1</v>
      </c>
      <c r="BK27" s="48"/>
      <c r="BL27" s="49">
        <v>34</v>
      </c>
      <c r="BQ27" s="48"/>
      <c r="BR27" s="49">
        <v>1</v>
      </c>
      <c r="BS27" s="48"/>
      <c r="BT27" s="48"/>
      <c r="BU27" s="45">
        <v>1</v>
      </c>
      <c r="BV27" s="45">
        <v>1</v>
      </c>
      <c r="BY27" s="48"/>
      <c r="BZ27" s="49">
        <v>10</v>
      </c>
      <c r="CA27" s="49">
        <v>13</v>
      </c>
      <c r="CB27" s="48"/>
      <c r="CE27" s="49">
        <v>1</v>
      </c>
    </row>
    <row r="28" spans="1:83" s="3" customFormat="1">
      <c r="A28" s="79" t="s">
        <v>49</v>
      </c>
      <c r="B28" s="82" t="s">
        <v>224</v>
      </c>
      <c r="C28" s="43">
        <f t="shared" si="2"/>
        <v>0.14000000000000001</v>
      </c>
      <c r="D28" s="3">
        <f t="shared" si="4"/>
        <v>4</v>
      </c>
      <c r="E28" s="44">
        <f t="shared" si="3"/>
        <v>4</v>
      </c>
      <c r="I28" s="3">
        <v>0.04</v>
      </c>
      <c r="L28" s="48"/>
      <c r="M28" s="48">
        <v>0.03</v>
      </c>
      <c r="P28" s="48">
        <v>0.05</v>
      </c>
      <c r="Q28" s="48">
        <v>0.02</v>
      </c>
      <c r="V28" s="54"/>
      <c r="W28" s="54"/>
      <c r="AH28" s="46"/>
      <c r="AL28" s="54"/>
      <c r="AM28" s="54"/>
      <c r="AR28" s="48"/>
      <c r="AS28" s="48"/>
      <c r="AT28" s="48"/>
      <c r="AV28" s="3">
        <v>1</v>
      </c>
      <c r="AZ28" s="3">
        <v>1</v>
      </c>
      <c r="BC28" s="48">
        <v>1</v>
      </c>
      <c r="BD28" s="48">
        <v>1</v>
      </c>
      <c r="BE28" s="48"/>
      <c r="BF28" s="48"/>
      <c r="BG28" s="48"/>
      <c r="BH28" s="48"/>
      <c r="BU28" s="46"/>
      <c r="CA28" s="48"/>
      <c r="CB28" s="48"/>
      <c r="CE28" s="48"/>
    </row>
    <row r="29" spans="1:83" s="3" customFormat="1">
      <c r="A29" s="79" t="s">
        <v>50</v>
      </c>
      <c r="B29" s="82" t="s">
        <v>185</v>
      </c>
      <c r="C29" s="43">
        <f t="shared" si="2"/>
        <v>0.12</v>
      </c>
      <c r="D29" s="3">
        <f t="shared" si="4"/>
        <v>1</v>
      </c>
      <c r="E29" s="44">
        <f t="shared" si="3"/>
        <v>1</v>
      </c>
      <c r="L29" s="48"/>
      <c r="M29" s="48"/>
      <c r="P29" s="48"/>
      <c r="Q29" s="48"/>
      <c r="V29" s="54"/>
      <c r="W29" s="54"/>
      <c r="Y29" s="45">
        <v>0.12</v>
      </c>
      <c r="AH29" s="46"/>
      <c r="AL29" s="54"/>
      <c r="AM29" s="54"/>
      <c r="AR29" s="48"/>
      <c r="AS29" s="48"/>
      <c r="AT29" s="48"/>
      <c r="BE29" s="48"/>
      <c r="BF29" s="48"/>
      <c r="BG29" s="48"/>
      <c r="BH29" s="48"/>
      <c r="BL29" s="45">
        <v>1</v>
      </c>
      <c r="BU29" s="46"/>
      <c r="CA29" s="48"/>
      <c r="CB29" s="48"/>
      <c r="CE29" s="48"/>
    </row>
    <row r="30" spans="1:83" s="3" customFormat="1">
      <c r="A30" s="79" t="s">
        <v>51</v>
      </c>
      <c r="B30" s="82" t="s">
        <v>165</v>
      </c>
      <c r="C30" s="43">
        <f t="shared" si="2"/>
        <v>1.57</v>
      </c>
      <c r="D30" s="3">
        <f t="shared" si="4"/>
        <v>3</v>
      </c>
      <c r="E30" s="44">
        <f t="shared" si="3"/>
        <v>2</v>
      </c>
      <c r="AH30" s="46"/>
      <c r="AK30" s="45">
        <v>1.04</v>
      </c>
      <c r="AR30" s="49">
        <v>0.53</v>
      </c>
      <c r="AS30" s="48"/>
      <c r="AT30" s="48"/>
      <c r="BG30" s="48"/>
      <c r="BH30" s="48"/>
      <c r="BU30" s="46"/>
      <c r="BX30" s="45">
        <v>2</v>
      </c>
      <c r="CA30" s="48"/>
      <c r="CB30" s="48"/>
      <c r="CE30" s="49">
        <v>1</v>
      </c>
    </row>
    <row r="31" spans="1:83" s="3" customFormat="1">
      <c r="A31" s="79" t="s">
        <v>52</v>
      </c>
      <c r="B31" s="82" t="s">
        <v>152</v>
      </c>
      <c r="C31" s="43">
        <f t="shared" si="2"/>
        <v>278.62473999999992</v>
      </c>
      <c r="D31" s="3">
        <f t="shared" si="4"/>
        <v>7041</v>
      </c>
      <c r="E31" s="44">
        <f t="shared" si="3"/>
        <v>34</v>
      </c>
      <c r="F31" s="3">
        <v>0.03</v>
      </c>
      <c r="G31" s="3">
        <v>8.82</v>
      </c>
      <c r="H31" s="55">
        <v>106.25999999999999</v>
      </c>
      <c r="I31" s="54">
        <v>0.01</v>
      </c>
      <c r="J31" s="45">
        <v>12.170000000000002</v>
      </c>
      <c r="K31" s="3">
        <v>6.87</v>
      </c>
      <c r="L31" s="3">
        <v>14.92</v>
      </c>
      <c r="M31" s="3">
        <v>0.36</v>
      </c>
      <c r="N31" s="45">
        <v>0.81396999999999997</v>
      </c>
      <c r="P31" s="3">
        <v>0.04</v>
      </c>
      <c r="Q31" s="3">
        <v>2.48</v>
      </c>
      <c r="U31" s="3">
        <v>0.12</v>
      </c>
      <c r="V31" s="54">
        <v>0.35</v>
      </c>
      <c r="W31" s="54">
        <v>1.53</v>
      </c>
      <c r="X31" s="3">
        <v>0.24</v>
      </c>
      <c r="Y31" s="45">
        <v>5.7200000000000006</v>
      </c>
      <c r="Z31" s="3">
        <v>5.85</v>
      </c>
      <c r="AA31" s="45">
        <v>0.28000000000000003</v>
      </c>
      <c r="AB31" s="3">
        <v>0.01</v>
      </c>
      <c r="AC31" s="3">
        <v>0.01</v>
      </c>
      <c r="AD31" s="45">
        <v>0.62077000000000004</v>
      </c>
      <c r="AE31" s="45">
        <v>0.14000000000000001</v>
      </c>
      <c r="AF31" s="45">
        <v>5.48</v>
      </c>
      <c r="AG31" s="45">
        <v>0.92999999999999994</v>
      </c>
      <c r="AH31" s="45">
        <v>19.610000000000003</v>
      </c>
      <c r="AI31" s="45">
        <v>0.11</v>
      </c>
      <c r="AJ31" s="45">
        <v>0.1</v>
      </c>
      <c r="AK31" s="45">
        <v>0.23</v>
      </c>
      <c r="AL31" s="55">
        <v>0.1</v>
      </c>
      <c r="AM31" s="55">
        <v>2.29</v>
      </c>
      <c r="AN31" s="45">
        <v>26.9</v>
      </c>
      <c r="AO31" s="45">
        <v>52.82</v>
      </c>
      <c r="AP31" s="45">
        <v>0.01</v>
      </c>
      <c r="AQ31" s="45">
        <v>2.4</v>
      </c>
      <c r="AR31" s="54"/>
      <c r="AS31" s="54">
        <v>2</v>
      </c>
      <c r="AT31" s="54">
        <v>117</v>
      </c>
      <c r="AU31" s="45">
        <v>1174</v>
      </c>
      <c r="AV31" s="3">
        <v>1</v>
      </c>
      <c r="AW31" s="45">
        <v>182</v>
      </c>
      <c r="AX31" s="3">
        <v>64</v>
      </c>
      <c r="AY31" s="3">
        <v>817</v>
      </c>
      <c r="AZ31" s="3">
        <v>38</v>
      </c>
      <c r="BA31" s="55">
        <v>170</v>
      </c>
      <c r="BB31" s="54"/>
      <c r="BC31" s="54">
        <v>6</v>
      </c>
      <c r="BD31" s="54">
        <v>561</v>
      </c>
      <c r="BE31" s="54"/>
      <c r="BF31" s="54"/>
      <c r="BG31" s="54"/>
      <c r="BH31" s="54">
        <v>40</v>
      </c>
      <c r="BI31" s="54">
        <v>86</v>
      </c>
      <c r="BJ31" s="54">
        <v>261</v>
      </c>
      <c r="BK31" s="54">
        <v>38</v>
      </c>
      <c r="BL31" s="55">
        <v>580</v>
      </c>
      <c r="BM31" s="54">
        <v>561</v>
      </c>
      <c r="BN31" s="55">
        <v>2</v>
      </c>
      <c r="BO31" s="54">
        <v>2</v>
      </c>
      <c r="BP31" s="54">
        <v>2</v>
      </c>
      <c r="BQ31" s="55">
        <v>176</v>
      </c>
      <c r="BR31" s="55">
        <v>47</v>
      </c>
      <c r="BS31" s="55">
        <v>156</v>
      </c>
      <c r="BT31" s="55">
        <v>43</v>
      </c>
      <c r="BU31" s="55">
        <v>426</v>
      </c>
      <c r="BV31" s="55">
        <v>36</v>
      </c>
      <c r="BW31" s="55">
        <v>29</v>
      </c>
      <c r="BX31" s="55">
        <v>65</v>
      </c>
      <c r="BY31" s="55">
        <v>7</v>
      </c>
      <c r="BZ31" s="55">
        <v>180</v>
      </c>
      <c r="CA31" s="55">
        <v>406</v>
      </c>
      <c r="CB31" s="55">
        <v>674</v>
      </c>
      <c r="CC31" s="55">
        <v>1</v>
      </c>
      <c r="CD31" s="55">
        <v>91</v>
      </c>
      <c r="CE31" s="48"/>
    </row>
    <row r="32" spans="1:83" s="3" customFormat="1">
      <c r="A32" s="79" t="s">
        <v>54</v>
      </c>
      <c r="B32" s="82" t="s">
        <v>164</v>
      </c>
      <c r="C32" s="43">
        <f t="shared" si="2"/>
        <v>643.98</v>
      </c>
      <c r="D32" s="3">
        <f t="shared" si="4"/>
        <v>479</v>
      </c>
      <c r="E32" s="44">
        <f t="shared" si="3"/>
        <v>38</v>
      </c>
      <c r="F32" s="3">
        <v>3.59</v>
      </c>
      <c r="G32" s="3">
        <v>12.21</v>
      </c>
      <c r="H32" s="55">
        <v>1.64</v>
      </c>
      <c r="I32" s="54">
        <v>2</v>
      </c>
      <c r="J32" s="45">
        <v>13.17</v>
      </c>
      <c r="K32" s="3">
        <v>1.78</v>
      </c>
      <c r="L32" s="3">
        <v>30.94</v>
      </c>
      <c r="M32" s="3">
        <v>14.1</v>
      </c>
      <c r="N32" s="45">
        <v>16.829999999999998</v>
      </c>
      <c r="O32" s="3">
        <v>6.82</v>
      </c>
      <c r="P32" s="3">
        <v>2.5099999999999998</v>
      </c>
      <c r="Q32" s="3">
        <v>15.67</v>
      </c>
      <c r="S32" s="3">
        <v>7.82</v>
      </c>
      <c r="T32" s="3">
        <v>6.24</v>
      </c>
      <c r="U32" s="3">
        <v>21.24</v>
      </c>
      <c r="V32" s="54">
        <v>10.48</v>
      </c>
      <c r="W32" s="54">
        <v>15.12</v>
      </c>
      <c r="X32" s="3">
        <v>22.44</v>
      </c>
      <c r="Y32" s="45">
        <v>13.08</v>
      </c>
      <c r="Z32" s="3">
        <v>11.13</v>
      </c>
      <c r="AA32" s="45">
        <v>3.36</v>
      </c>
      <c r="AB32" s="3">
        <v>20.48</v>
      </c>
      <c r="AC32" s="3">
        <v>55.73</v>
      </c>
      <c r="AD32" s="45">
        <v>10.199999999999999</v>
      </c>
      <c r="AE32" s="45">
        <v>13.1</v>
      </c>
      <c r="AF32" s="45">
        <v>3.92</v>
      </c>
      <c r="AG32" s="45">
        <v>30.24</v>
      </c>
      <c r="AH32" s="45">
        <v>17.28</v>
      </c>
      <c r="AI32" s="45">
        <v>12.48</v>
      </c>
      <c r="AJ32" s="45">
        <v>28.62</v>
      </c>
      <c r="AK32" s="45">
        <v>10.24</v>
      </c>
      <c r="AL32" s="55">
        <v>21.78</v>
      </c>
      <c r="AM32" s="55">
        <v>34.44</v>
      </c>
      <c r="AN32" s="45">
        <v>17.14</v>
      </c>
      <c r="AO32" s="45">
        <v>21.56</v>
      </c>
      <c r="AP32" s="45">
        <v>30.33</v>
      </c>
      <c r="AQ32" s="45">
        <v>37.979999999999997</v>
      </c>
      <c r="AR32" s="55">
        <v>46.29</v>
      </c>
      <c r="AS32" s="54">
        <v>2</v>
      </c>
      <c r="AT32" s="54">
        <v>8</v>
      </c>
      <c r="AU32" s="45">
        <v>1</v>
      </c>
      <c r="AV32" s="3">
        <v>2</v>
      </c>
      <c r="AW32" s="45">
        <v>9</v>
      </c>
      <c r="AX32" s="3">
        <v>1</v>
      </c>
      <c r="AY32" s="3">
        <v>19</v>
      </c>
      <c r="AZ32" s="3">
        <v>8</v>
      </c>
      <c r="BA32" s="55">
        <v>11</v>
      </c>
      <c r="BB32" s="54">
        <v>6</v>
      </c>
      <c r="BC32" s="54">
        <v>2</v>
      </c>
      <c r="BD32" s="54">
        <v>10</v>
      </c>
      <c r="BE32" s="54"/>
      <c r="BF32" s="54">
        <v>6</v>
      </c>
      <c r="BG32" s="54">
        <v>5</v>
      </c>
      <c r="BH32" s="54">
        <v>13</v>
      </c>
      <c r="BI32" s="54">
        <v>6</v>
      </c>
      <c r="BJ32" s="54">
        <v>9</v>
      </c>
      <c r="BK32" s="54">
        <v>15</v>
      </c>
      <c r="BL32" s="55">
        <v>8</v>
      </c>
      <c r="BM32" s="54">
        <v>8</v>
      </c>
      <c r="BN32" s="55">
        <v>2</v>
      </c>
      <c r="BO32" s="54">
        <v>14</v>
      </c>
      <c r="BP32" s="54">
        <v>48</v>
      </c>
      <c r="BQ32" s="55">
        <v>6</v>
      </c>
      <c r="BR32" s="55">
        <v>8</v>
      </c>
      <c r="BS32" s="55">
        <v>3</v>
      </c>
      <c r="BT32" s="55">
        <v>20</v>
      </c>
      <c r="BU32" s="55">
        <v>10</v>
      </c>
      <c r="BV32" s="55">
        <v>10</v>
      </c>
      <c r="BW32" s="55">
        <v>23</v>
      </c>
      <c r="BX32" s="55">
        <v>8</v>
      </c>
      <c r="BY32" s="55">
        <v>16</v>
      </c>
      <c r="BZ32" s="55">
        <v>22</v>
      </c>
      <c r="CA32" s="55">
        <v>11</v>
      </c>
      <c r="CB32" s="55">
        <v>15</v>
      </c>
      <c r="CC32" s="55">
        <v>26</v>
      </c>
      <c r="CD32" s="55">
        <v>27</v>
      </c>
      <c r="CE32" s="55">
        <v>61</v>
      </c>
    </row>
    <row r="33" spans="1:83" s="3" customFormat="1">
      <c r="A33" s="79" t="s">
        <v>56</v>
      </c>
      <c r="B33" s="82" t="s">
        <v>215</v>
      </c>
      <c r="C33" s="43">
        <f t="shared" si="2"/>
        <v>3.27</v>
      </c>
      <c r="D33" s="3">
        <f t="shared" si="4"/>
        <v>3</v>
      </c>
      <c r="E33" s="44">
        <f t="shared" si="3"/>
        <v>2</v>
      </c>
      <c r="K33" s="3">
        <v>2.9</v>
      </c>
      <c r="Q33" s="3">
        <v>0.37</v>
      </c>
      <c r="AH33" s="46"/>
      <c r="AX33" s="3">
        <v>1</v>
      </c>
      <c r="BD33" s="3">
        <v>2</v>
      </c>
      <c r="BU33" s="46"/>
    </row>
    <row r="34" spans="1:83" s="3" customFormat="1">
      <c r="A34" s="79" t="s">
        <v>59</v>
      </c>
      <c r="B34" s="82" t="s">
        <v>208</v>
      </c>
      <c r="C34" s="43">
        <f t="shared" si="2"/>
        <v>2.7183399999999995</v>
      </c>
      <c r="D34" s="3">
        <f t="shared" si="4"/>
        <v>1721</v>
      </c>
      <c r="E34" s="44">
        <f t="shared" si="3"/>
        <v>6</v>
      </c>
      <c r="Y34" s="45">
        <v>2.2989099999999998</v>
      </c>
      <c r="AD34" s="45">
        <v>0.10346</v>
      </c>
      <c r="AE34" s="45">
        <v>0.10642</v>
      </c>
      <c r="AF34" s="45">
        <v>0.16955000000000001</v>
      </c>
      <c r="AH34" s="45">
        <v>0.01</v>
      </c>
      <c r="AM34" s="45">
        <v>0.03</v>
      </c>
      <c r="BL34" s="45">
        <v>1563</v>
      </c>
      <c r="BQ34" s="45">
        <v>21</v>
      </c>
      <c r="BR34" s="45">
        <v>21</v>
      </c>
      <c r="BS34" s="45">
        <v>68</v>
      </c>
      <c r="BU34" s="45">
        <v>8</v>
      </c>
      <c r="BZ34" s="45">
        <v>40</v>
      </c>
    </row>
    <row r="35" spans="1:83" s="3" customFormat="1">
      <c r="A35" s="79" t="s">
        <v>60</v>
      </c>
      <c r="B35" s="82" t="s">
        <v>199</v>
      </c>
      <c r="C35" s="43">
        <f t="shared" si="2"/>
        <v>0.01</v>
      </c>
      <c r="D35" s="3">
        <f t="shared" si="4"/>
        <v>1</v>
      </c>
      <c r="E35" s="44">
        <f t="shared" si="3"/>
        <v>1</v>
      </c>
      <c r="X35" s="3">
        <v>0.01</v>
      </c>
      <c r="AH35" s="46"/>
      <c r="BK35" s="3">
        <v>1</v>
      </c>
      <c r="BU35" s="46"/>
    </row>
    <row r="36" spans="1:83" s="3" customFormat="1">
      <c r="A36" s="79" t="s">
        <v>61</v>
      </c>
      <c r="B36" s="82" t="s">
        <v>180</v>
      </c>
      <c r="C36" s="43">
        <f t="shared" si="2"/>
        <v>0.22</v>
      </c>
      <c r="D36" s="3">
        <f t="shared" si="4"/>
        <v>8</v>
      </c>
      <c r="E36" s="44">
        <f t="shared" si="3"/>
        <v>3</v>
      </c>
      <c r="H36" s="45">
        <v>0.03</v>
      </c>
      <c r="P36" s="3">
        <v>0.13</v>
      </c>
      <c r="AH36" s="46"/>
      <c r="AQ36" s="45">
        <v>0.06</v>
      </c>
      <c r="AU36" s="45">
        <v>2</v>
      </c>
      <c r="BC36" s="3">
        <v>3</v>
      </c>
      <c r="BU36" s="46"/>
      <c r="CD36" s="45">
        <v>3</v>
      </c>
    </row>
    <row r="37" spans="1:83" s="3" customFormat="1">
      <c r="A37" s="79" t="s">
        <v>62</v>
      </c>
      <c r="B37" s="82" t="s">
        <v>157</v>
      </c>
      <c r="C37" s="43">
        <f t="shared" si="2"/>
        <v>0.02</v>
      </c>
      <c r="D37" s="3">
        <f t="shared" si="4"/>
        <v>1</v>
      </c>
      <c r="E37" s="44">
        <f t="shared" si="3"/>
        <v>1</v>
      </c>
      <c r="L37" s="3">
        <v>0.02</v>
      </c>
      <c r="AH37" s="46"/>
      <c r="AY37" s="3">
        <v>1</v>
      </c>
      <c r="BU37" s="46"/>
    </row>
    <row r="38" spans="1:83" s="3" customFormat="1">
      <c r="A38" s="79" t="s">
        <v>63</v>
      </c>
      <c r="B38" s="82" t="s">
        <v>176</v>
      </c>
      <c r="C38" s="43">
        <f t="shared" si="2"/>
        <v>0.01</v>
      </c>
      <c r="D38" s="3">
        <f t="shared" si="4"/>
        <v>1</v>
      </c>
      <c r="E38" s="44">
        <f t="shared" si="3"/>
        <v>1</v>
      </c>
      <c r="AH38" s="46"/>
      <c r="AK38" s="45">
        <v>0.01</v>
      </c>
      <c r="BU38" s="46"/>
      <c r="BX38" s="45">
        <v>1</v>
      </c>
    </row>
    <row r="39" spans="1:83" s="3" customFormat="1">
      <c r="A39" s="79" t="s">
        <v>242</v>
      </c>
      <c r="B39" s="93" t="s">
        <v>243</v>
      </c>
      <c r="C39" s="43">
        <f t="shared" ref="C39" si="5">SUM(F39:AR39)</f>
        <v>0.01</v>
      </c>
      <c r="D39" s="3">
        <f t="shared" ref="D39" si="6">SUM(AS39:CE39)</f>
        <v>2</v>
      </c>
      <c r="E39" s="44">
        <f t="shared" ref="E39" si="7">COUNTIF(F39:AR39,"&gt;0")</f>
        <v>1</v>
      </c>
      <c r="AD39" s="3">
        <v>0.01</v>
      </c>
      <c r="AH39" s="46"/>
      <c r="AK39" s="45"/>
      <c r="BQ39" s="3">
        <v>2</v>
      </c>
      <c r="BU39" s="46"/>
      <c r="BX39" s="45"/>
    </row>
    <row r="40" spans="1:83" s="3" customFormat="1">
      <c r="A40" s="79" t="s">
        <v>67</v>
      </c>
      <c r="B40" s="82" t="s">
        <v>217</v>
      </c>
      <c r="C40" s="43">
        <f t="shared" si="2"/>
        <v>0.08</v>
      </c>
      <c r="D40" s="3">
        <f t="shared" si="4"/>
        <v>4</v>
      </c>
      <c r="E40" s="44">
        <f t="shared" si="3"/>
        <v>2</v>
      </c>
      <c r="M40" s="3">
        <v>0.05</v>
      </c>
      <c r="W40" s="3">
        <v>0.03</v>
      </c>
      <c r="AH40" s="46"/>
      <c r="AZ40" s="3">
        <v>3</v>
      </c>
      <c r="BJ40" s="3">
        <v>1</v>
      </c>
      <c r="BU40" s="46"/>
    </row>
    <row r="41" spans="1:83" s="3" customFormat="1">
      <c r="A41" s="79" t="s">
        <v>69</v>
      </c>
      <c r="B41" s="82" t="s">
        <v>183</v>
      </c>
      <c r="C41" s="43">
        <f t="shared" si="2"/>
        <v>5.78</v>
      </c>
      <c r="D41" s="3">
        <f t="shared" si="4"/>
        <v>68</v>
      </c>
      <c r="E41" s="44">
        <f t="shared" si="3"/>
        <v>6</v>
      </c>
      <c r="N41" s="45">
        <v>0.02</v>
      </c>
      <c r="V41" s="3">
        <v>0.68</v>
      </c>
      <c r="W41" s="3">
        <v>0.03</v>
      </c>
      <c r="AH41" s="46"/>
      <c r="AL41" s="45">
        <v>0.64</v>
      </c>
      <c r="AM41" s="45">
        <v>0.46</v>
      </c>
      <c r="AQ41" s="45">
        <v>3.95</v>
      </c>
      <c r="BA41" s="45">
        <v>1</v>
      </c>
      <c r="BI41" s="3">
        <v>8</v>
      </c>
      <c r="BJ41" s="3">
        <v>1</v>
      </c>
      <c r="BU41" s="46"/>
      <c r="BY41" s="45">
        <v>10</v>
      </c>
      <c r="BZ41" s="45">
        <v>6</v>
      </c>
      <c r="CD41" s="45">
        <v>42</v>
      </c>
    </row>
    <row r="42" spans="1:83" s="3" customFormat="1">
      <c r="A42" s="79" t="s">
        <v>70</v>
      </c>
      <c r="B42" s="82" t="s">
        <v>232</v>
      </c>
      <c r="C42" s="43">
        <f t="shared" ref="C42:C73" si="8">SUM(F42:AR42)</f>
        <v>6.6599999999999984</v>
      </c>
      <c r="D42" s="3">
        <f t="shared" si="4"/>
        <v>82</v>
      </c>
      <c r="E42" s="44">
        <f t="shared" ref="E42:E73" si="9">COUNTIF(F42:AR42,"&gt;0")</f>
        <v>24</v>
      </c>
      <c r="H42" s="45">
        <v>0.14000000000000001</v>
      </c>
      <c r="K42" s="3">
        <v>0.34</v>
      </c>
      <c r="L42" s="3">
        <v>0.06</v>
      </c>
      <c r="O42" s="3">
        <v>0.11</v>
      </c>
      <c r="P42" s="3">
        <v>0.53</v>
      </c>
      <c r="Q42" s="3">
        <v>0.36</v>
      </c>
      <c r="R42" s="3">
        <v>0.32</v>
      </c>
      <c r="S42" s="3">
        <v>0.08</v>
      </c>
      <c r="W42" s="3">
        <v>0.08</v>
      </c>
      <c r="Y42" s="45">
        <v>0.13</v>
      </c>
      <c r="Z42" s="3">
        <v>0.08</v>
      </c>
      <c r="AA42" s="45">
        <v>7.0000000000000007E-2</v>
      </c>
      <c r="AB42" s="3">
        <v>0.08</v>
      </c>
      <c r="AC42" s="3">
        <v>0.3</v>
      </c>
      <c r="AF42" s="45">
        <v>0.23</v>
      </c>
      <c r="AG42" s="45">
        <v>0.46</v>
      </c>
      <c r="AH42" s="45">
        <v>7.0000000000000007E-2</v>
      </c>
      <c r="AI42" s="45">
        <v>1.01</v>
      </c>
      <c r="AJ42" s="45">
        <v>0.2</v>
      </c>
      <c r="AK42" s="45">
        <v>0.26</v>
      </c>
      <c r="AN42" s="45">
        <v>0.18</v>
      </c>
      <c r="AP42" s="45">
        <v>1.25</v>
      </c>
      <c r="AQ42" s="45">
        <v>0.05</v>
      </c>
      <c r="AR42" s="45">
        <v>0.27</v>
      </c>
      <c r="AU42" s="45">
        <v>1</v>
      </c>
      <c r="AX42" s="3">
        <v>2</v>
      </c>
      <c r="AY42" s="3">
        <v>1</v>
      </c>
      <c r="BB42" s="3">
        <v>2</v>
      </c>
      <c r="BC42" s="3">
        <v>4</v>
      </c>
      <c r="BD42" s="3">
        <v>3</v>
      </c>
      <c r="BE42" s="3">
        <v>4</v>
      </c>
      <c r="BF42" s="3">
        <v>1</v>
      </c>
      <c r="BJ42" s="3">
        <v>1</v>
      </c>
      <c r="BL42" s="45">
        <v>3</v>
      </c>
      <c r="BM42" s="3">
        <v>2</v>
      </c>
      <c r="BN42" s="45">
        <v>1</v>
      </c>
      <c r="BO42" s="3">
        <v>1</v>
      </c>
      <c r="BP42" s="3">
        <v>3</v>
      </c>
      <c r="BS42" s="45">
        <v>4</v>
      </c>
      <c r="BT42" s="45">
        <v>7</v>
      </c>
      <c r="BU42" s="45">
        <v>1</v>
      </c>
      <c r="BV42" s="45">
        <v>16</v>
      </c>
      <c r="BW42" s="45">
        <v>3</v>
      </c>
      <c r="BX42" s="45">
        <v>3</v>
      </c>
      <c r="CA42" s="45">
        <v>3</v>
      </c>
      <c r="CC42" s="45">
        <v>13</v>
      </c>
      <c r="CD42" s="45">
        <v>1</v>
      </c>
      <c r="CE42" s="45">
        <v>2</v>
      </c>
    </row>
    <row r="43" spans="1:83" s="3" customFormat="1">
      <c r="A43" s="79" t="s">
        <v>71</v>
      </c>
      <c r="B43" s="82" t="s">
        <v>223</v>
      </c>
      <c r="C43" s="43">
        <f t="shared" si="8"/>
        <v>7.0000000000000007E-2</v>
      </c>
      <c r="D43" s="3">
        <f t="shared" si="4"/>
        <v>9</v>
      </c>
      <c r="E43" s="44">
        <f t="shared" si="9"/>
        <v>6</v>
      </c>
      <c r="M43" s="3">
        <v>0.02</v>
      </c>
      <c r="N43" s="45">
        <v>0.01</v>
      </c>
      <c r="V43" s="3">
        <v>0.01</v>
      </c>
      <c r="Y43" s="45">
        <v>0.01</v>
      </c>
      <c r="AH43" s="45">
        <v>0.01</v>
      </c>
      <c r="AK43" s="45">
        <v>0.01</v>
      </c>
      <c r="AZ43" s="3">
        <v>2</v>
      </c>
      <c r="BA43" s="45">
        <v>1</v>
      </c>
      <c r="BI43" s="3">
        <v>3</v>
      </c>
      <c r="BL43" s="45">
        <v>1</v>
      </c>
      <c r="BU43" s="45">
        <v>1</v>
      </c>
      <c r="BX43" s="45">
        <v>1</v>
      </c>
    </row>
    <row r="44" spans="1:83" s="3" customFormat="1">
      <c r="A44" s="79" t="s">
        <v>72</v>
      </c>
      <c r="B44" s="82" t="s">
        <v>131</v>
      </c>
      <c r="C44" s="43">
        <f t="shared" si="8"/>
        <v>3956.01</v>
      </c>
      <c r="D44" s="3">
        <f t="shared" si="4"/>
        <v>7416</v>
      </c>
      <c r="E44" s="44">
        <f t="shared" si="9"/>
        <v>39</v>
      </c>
      <c r="F44" s="3">
        <v>154.74</v>
      </c>
      <c r="G44" s="3">
        <v>81.41</v>
      </c>
      <c r="H44" s="55">
        <v>165.6</v>
      </c>
      <c r="I44" s="54">
        <v>134.66</v>
      </c>
      <c r="J44" s="45">
        <v>153.65</v>
      </c>
      <c r="K44" s="3">
        <v>92.27</v>
      </c>
      <c r="L44" s="3">
        <v>170.8</v>
      </c>
      <c r="M44" s="3">
        <v>95.01</v>
      </c>
      <c r="N44" s="45">
        <v>117.81</v>
      </c>
      <c r="O44" s="3">
        <v>344.36</v>
      </c>
      <c r="P44" s="3">
        <v>194.28</v>
      </c>
      <c r="Q44" s="3">
        <v>44.1</v>
      </c>
      <c r="R44" s="3">
        <v>103.88</v>
      </c>
      <c r="S44" s="3">
        <v>198.03</v>
      </c>
      <c r="T44" s="3">
        <v>167.04</v>
      </c>
      <c r="U44" s="3">
        <v>94.04</v>
      </c>
      <c r="V44" s="54">
        <v>53.29</v>
      </c>
      <c r="W44" s="54">
        <v>41.64</v>
      </c>
      <c r="X44" s="3">
        <v>77.680000000000007</v>
      </c>
      <c r="Y44" s="45">
        <v>130.16</v>
      </c>
      <c r="Z44" s="3">
        <v>338.24</v>
      </c>
      <c r="AA44" s="45">
        <v>66.34</v>
      </c>
      <c r="AB44" s="3">
        <v>53.96</v>
      </c>
      <c r="AC44" s="3">
        <v>146.62</v>
      </c>
      <c r="AD44" s="45">
        <v>25.21</v>
      </c>
      <c r="AE44" s="45">
        <v>94.86</v>
      </c>
      <c r="AF44" s="45">
        <v>25.72</v>
      </c>
      <c r="AG44" s="45">
        <v>35.6</v>
      </c>
      <c r="AH44" s="45">
        <v>48.82</v>
      </c>
      <c r="AI44" s="45">
        <v>100.8</v>
      </c>
      <c r="AJ44" s="45">
        <v>28.54</v>
      </c>
      <c r="AK44" s="45">
        <v>47.92</v>
      </c>
      <c r="AL44" s="55">
        <v>60.58</v>
      </c>
      <c r="AM44" s="55">
        <v>40.799999999999997</v>
      </c>
      <c r="AN44" s="45">
        <v>50.84</v>
      </c>
      <c r="AO44" s="45">
        <v>77.06</v>
      </c>
      <c r="AP44" s="45">
        <v>12.85</v>
      </c>
      <c r="AQ44" s="45">
        <v>24.84</v>
      </c>
      <c r="AR44" s="55">
        <v>61.96</v>
      </c>
      <c r="AS44" s="54">
        <v>268</v>
      </c>
      <c r="AT44" s="54">
        <v>155</v>
      </c>
      <c r="AU44" s="45">
        <v>315</v>
      </c>
      <c r="AV44" s="3">
        <v>257</v>
      </c>
      <c r="AW44" s="45">
        <v>288</v>
      </c>
      <c r="AX44" s="3">
        <v>177</v>
      </c>
      <c r="AY44" s="3">
        <v>314</v>
      </c>
      <c r="AZ44" s="3">
        <v>162</v>
      </c>
      <c r="BA44" s="55">
        <v>215</v>
      </c>
      <c r="BB44" s="54">
        <v>730</v>
      </c>
      <c r="BC44" s="54">
        <v>354</v>
      </c>
      <c r="BD44" s="54">
        <v>79</v>
      </c>
      <c r="BE44" s="54">
        <v>193</v>
      </c>
      <c r="BF44" s="54">
        <v>387</v>
      </c>
      <c r="BG44" s="54">
        <v>314</v>
      </c>
      <c r="BH44" s="54">
        <v>166</v>
      </c>
      <c r="BI44" s="54">
        <v>95</v>
      </c>
      <c r="BJ44" s="54">
        <v>76</v>
      </c>
      <c r="BK44" s="54">
        <v>145</v>
      </c>
      <c r="BL44" s="55">
        <v>233</v>
      </c>
      <c r="BM44" s="54">
        <v>674</v>
      </c>
      <c r="BN44" s="55">
        <v>126</v>
      </c>
      <c r="BO44" s="54">
        <v>99</v>
      </c>
      <c r="BP44" s="54">
        <v>285</v>
      </c>
      <c r="BQ44" s="55">
        <v>44</v>
      </c>
      <c r="BR44" s="55">
        <v>165</v>
      </c>
      <c r="BS44" s="55">
        <v>46</v>
      </c>
      <c r="BT44" s="55">
        <v>64</v>
      </c>
      <c r="BU44" s="55">
        <v>86</v>
      </c>
      <c r="BV44" s="55">
        <v>199</v>
      </c>
      <c r="BW44" s="55">
        <v>52</v>
      </c>
      <c r="BX44" s="55">
        <v>88</v>
      </c>
      <c r="BY44" s="55">
        <v>104</v>
      </c>
      <c r="BZ44" s="55">
        <v>68</v>
      </c>
      <c r="CA44" s="55">
        <v>85</v>
      </c>
      <c r="CB44" s="55">
        <v>130</v>
      </c>
      <c r="CC44" s="55">
        <v>23</v>
      </c>
      <c r="CD44" s="55">
        <v>43</v>
      </c>
      <c r="CE44" s="55">
        <v>112</v>
      </c>
    </row>
    <row r="45" spans="1:83" s="3" customFormat="1">
      <c r="A45" s="79" t="s">
        <v>73</v>
      </c>
      <c r="B45" s="82" t="s">
        <v>233</v>
      </c>
      <c r="C45" s="43">
        <f t="shared" si="8"/>
        <v>0.13</v>
      </c>
      <c r="D45" s="3">
        <f t="shared" si="4"/>
        <v>2</v>
      </c>
      <c r="E45" s="44">
        <f t="shared" si="9"/>
        <v>1</v>
      </c>
      <c r="G45" s="3">
        <v>0.13</v>
      </c>
      <c r="AH45" s="46"/>
      <c r="AT45" s="3">
        <v>2</v>
      </c>
      <c r="BU45" s="46"/>
    </row>
    <row r="46" spans="1:83" s="3" customFormat="1">
      <c r="A46" s="79" t="s">
        <v>74</v>
      </c>
      <c r="B46" s="82" t="s">
        <v>226</v>
      </c>
      <c r="C46" s="43">
        <f t="shared" si="8"/>
        <v>0.01</v>
      </c>
      <c r="D46" s="3">
        <f t="shared" si="4"/>
        <v>1</v>
      </c>
      <c r="E46" s="44">
        <f t="shared" si="9"/>
        <v>1</v>
      </c>
      <c r="Y46" s="45">
        <v>0.01</v>
      </c>
      <c r="AH46" s="46"/>
      <c r="BL46" s="45">
        <v>1</v>
      </c>
      <c r="BU46" s="46"/>
    </row>
    <row r="47" spans="1:83" s="3" customFormat="1">
      <c r="A47" s="79" t="s">
        <v>75</v>
      </c>
      <c r="B47" s="82" t="s">
        <v>174</v>
      </c>
      <c r="C47" s="43">
        <f t="shared" si="8"/>
        <v>97.440000000000012</v>
      </c>
      <c r="D47" s="3">
        <f t="shared" si="4"/>
        <v>832</v>
      </c>
      <c r="E47" s="44">
        <f t="shared" si="9"/>
        <v>29</v>
      </c>
      <c r="F47" s="3">
        <v>0.05</v>
      </c>
      <c r="G47" s="3">
        <v>0.12</v>
      </c>
      <c r="H47" s="55">
        <v>4.0199999999999996</v>
      </c>
      <c r="I47" s="54"/>
      <c r="J47" s="45">
        <v>1.92</v>
      </c>
      <c r="K47" s="3">
        <v>1.18</v>
      </c>
      <c r="L47" s="3">
        <v>6.07</v>
      </c>
      <c r="M47" s="3">
        <v>7.0000000000000007E-2</v>
      </c>
      <c r="N47" s="45">
        <v>0.13</v>
      </c>
      <c r="P47" s="3">
        <v>6.49</v>
      </c>
      <c r="Q47" s="3">
        <v>0.35</v>
      </c>
      <c r="U47" s="3">
        <v>0.01</v>
      </c>
      <c r="V47" s="54">
        <v>0.01</v>
      </c>
      <c r="W47" s="54"/>
      <c r="X47" s="3">
        <v>0.04</v>
      </c>
      <c r="Y47" s="45">
        <v>11.65</v>
      </c>
      <c r="Z47" s="3">
        <v>0.9</v>
      </c>
      <c r="AA47" s="45">
        <v>0.56000000000000005</v>
      </c>
      <c r="AD47" s="45">
        <v>0.05</v>
      </c>
      <c r="AE47" s="45">
        <v>0.11</v>
      </c>
      <c r="AF47" s="45">
        <v>8.99</v>
      </c>
      <c r="AG47" s="45">
        <v>1.36</v>
      </c>
      <c r="AH47" s="45">
        <v>6.28</v>
      </c>
      <c r="AI47" s="45">
        <v>25.17</v>
      </c>
      <c r="AJ47" s="45">
        <v>3.02</v>
      </c>
      <c r="AK47" s="45">
        <v>4.0599999999999996</v>
      </c>
      <c r="AL47" s="54"/>
      <c r="AM47" s="55">
        <v>1</v>
      </c>
      <c r="AN47" s="45">
        <v>3.87</v>
      </c>
      <c r="AO47" s="45">
        <v>3.28</v>
      </c>
      <c r="AQ47" s="45">
        <v>1.4200000000000002</v>
      </c>
      <c r="AR47" s="55">
        <v>5.26</v>
      </c>
      <c r="AS47" s="54">
        <v>3</v>
      </c>
      <c r="AT47" s="54">
        <v>2</v>
      </c>
      <c r="AU47" s="45">
        <v>37</v>
      </c>
      <c r="AW47" s="45">
        <v>17</v>
      </c>
      <c r="AX47" s="3">
        <v>11</v>
      </c>
      <c r="AY47" s="3">
        <v>86</v>
      </c>
      <c r="AZ47" s="3">
        <v>5</v>
      </c>
      <c r="BA47" s="55">
        <v>5</v>
      </c>
      <c r="BB47" s="54"/>
      <c r="BC47" s="54">
        <v>37</v>
      </c>
      <c r="BD47" s="54">
        <v>2</v>
      </c>
      <c r="BE47" s="54"/>
      <c r="BF47" s="54"/>
      <c r="BG47" s="54"/>
      <c r="BH47" s="54">
        <v>1</v>
      </c>
      <c r="BI47" s="54">
        <v>1</v>
      </c>
      <c r="BJ47" s="54"/>
      <c r="BK47" s="54">
        <v>5</v>
      </c>
      <c r="BL47" s="55">
        <v>198</v>
      </c>
      <c r="BM47" s="54">
        <v>5</v>
      </c>
      <c r="BN47" s="55">
        <v>2</v>
      </c>
      <c r="BO47" s="54"/>
      <c r="BP47" s="54"/>
      <c r="BQ47" s="55">
        <v>4</v>
      </c>
      <c r="BR47" s="55">
        <v>8</v>
      </c>
      <c r="BS47" s="55">
        <v>66</v>
      </c>
      <c r="BT47" s="55">
        <v>5</v>
      </c>
      <c r="BU47" s="55">
        <v>55</v>
      </c>
      <c r="BV47" s="55">
        <v>134</v>
      </c>
      <c r="BW47" s="45">
        <v>15</v>
      </c>
      <c r="BX47" s="45">
        <v>17</v>
      </c>
      <c r="BY47" s="54"/>
      <c r="BZ47" s="55">
        <v>15</v>
      </c>
      <c r="CA47" s="55">
        <v>29</v>
      </c>
      <c r="CB47" s="55">
        <v>30</v>
      </c>
      <c r="CC47" s="54"/>
      <c r="CD47" s="55">
        <v>17</v>
      </c>
      <c r="CE47" s="55">
        <v>20</v>
      </c>
    </row>
    <row r="48" spans="1:83" s="3" customFormat="1">
      <c r="A48" s="79" t="s">
        <v>76</v>
      </c>
      <c r="B48" s="82" t="s">
        <v>156</v>
      </c>
      <c r="C48" s="43">
        <f t="shared" si="8"/>
        <v>0.21345999999999998</v>
      </c>
      <c r="D48" s="3">
        <f t="shared" si="4"/>
        <v>45</v>
      </c>
      <c r="E48" s="44">
        <f t="shared" si="9"/>
        <v>7</v>
      </c>
      <c r="M48" s="3">
        <v>0.02</v>
      </c>
      <c r="U48" s="3">
        <v>0.02</v>
      </c>
      <c r="V48" s="3">
        <v>0.03</v>
      </c>
      <c r="X48" s="3">
        <v>0.01</v>
      </c>
      <c r="Y48" s="45">
        <v>0.01</v>
      </c>
      <c r="AD48" s="45">
        <v>0.11345999999999999</v>
      </c>
      <c r="AH48" s="46"/>
      <c r="AN48" s="45">
        <v>0.01</v>
      </c>
      <c r="AZ48" s="3">
        <v>3</v>
      </c>
      <c r="BH48" s="3">
        <v>5</v>
      </c>
      <c r="BI48" s="3">
        <v>7</v>
      </c>
      <c r="BK48" s="3">
        <v>1</v>
      </c>
      <c r="BL48" s="45">
        <v>1</v>
      </c>
      <c r="BQ48" s="45">
        <v>27</v>
      </c>
      <c r="BU48" s="46"/>
      <c r="CA48" s="45">
        <v>1</v>
      </c>
    </row>
    <row r="49" spans="1:83" s="3" customFormat="1">
      <c r="A49" s="79" t="s">
        <v>77</v>
      </c>
      <c r="B49" s="82" t="s">
        <v>190</v>
      </c>
      <c r="C49" s="43">
        <f t="shared" si="8"/>
        <v>42.91</v>
      </c>
      <c r="D49" s="3">
        <f t="shared" si="4"/>
        <v>179</v>
      </c>
      <c r="E49" s="44">
        <f t="shared" si="9"/>
        <v>21</v>
      </c>
      <c r="F49" s="3">
        <v>0.01</v>
      </c>
      <c r="G49" s="3">
        <v>0.11</v>
      </c>
      <c r="H49" s="55">
        <v>0.12</v>
      </c>
      <c r="I49" s="54"/>
      <c r="J49" s="45">
        <v>0.2</v>
      </c>
      <c r="L49" s="3">
        <v>0.03</v>
      </c>
      <c r="O49" s="3">
        <v>0.69</v>
      </c>
      <c r="P49" s="3">
        <v>0.33</v>
      </c>
      <c r="Q49" s="3">
        <v>0.72</v>
      </c>
      <c r="V49" s="54"/>
      <c r="W49" s="54">
        <v>0.14000000000000001</v>
      </c>
      <c r="Z49" s="3">
        <v>0.4</v>
      </c>
      <c r="AC49" s="3">
        <v>0.57999999999999996</v>
      </c>
      <c r="AF49" s="45">
        <v>7.0000000000000007E-2</v>
      </c>
      <c r="AG49" s="45">
        <v>2.3199999999999998</v>
      </c>
      <c r="AH49" s="45">
        <v>0.03</v>
      </c>
      <c r="AI49" s="45">
        <v>3.51</v>
      </c>
      <c r="AJ49" s="45">
        <v>1.62</v>
      </c>
      <c r="AK49" s="45">
        <v>2.86</v>
      </c>
      <c r="AL49" s="54"/>
      <c r="AM49" s="54"/>
      <c r="AN49" s="45">
        <v>0.72</v>
      </c>
      <c r="AP49" s="45">
        <v>2.4500000000000002</v>
      </c>
      <c r="AQ49" s="45">
        <v>0.59</v>
      </c>
      <c r="AR49" s="55">
        <v>25.41</v>
      </c>
      <c r="AS49" s="54">
        <v>1</v>
      </c>
      <c r="AT49" s="54">
        <v>4</v>
      </c>
      <c r="AU49" s="45">
        <v>9</v>
      </c>
      <c r="AW49" s="45">
        <v>5</v>
      </c>
      <c r="AY49" s="3">
        <v>4</v>
      </c>
      <c r="BB49" s="3">
        <v>3</v>
      </c>
      <c r="BC49" s="54">
        <v>2</v>
      </c>
      <c r="BD49" s="54">
        <v>3</v>
      </c>
      <c r="BE49" s="54"/>
      <c r="BF49" s="54"/>
      <c r="BG49" s="54"/>
      <c r="BH49" s="54"/>
      <c r="BJ49" s="3">
        <v>1</v>
      </c>
      <c r="BK49" s="54"/>
      <c r="BL49" s="54"/>
      <c r="BM49" s="3">
        <v>2</v>
      </c>
      <c r="BP49" s="3">
        <v>4</v>
      </c>
      <c r="BQ49" s="54"/>
      <c r="BR49" s="54"/>
      <c r="BS49" s="55">
        <v>4</v>
      </c>
      <c r="BT49" s="55">
        <v>7</v>
      </c>
      <c r="BU49" s="55">
        <v>2</v>
      </c>
      <c r="BV49" s="55">
        <v>16</v>
      </c>
      <c r="BW49" s="45">
        <v>7</v>
      </c>
      <c r="BX49" s="45">
        <v>15</v>
      </c>
      <c r="BY49" s="54"/>
      <c r="BZ49" s="54"/>
      <c r="CA49" s="55">
        <v>5</v>
      </c>
      <c r="CB49" s="54"/>
      <c r="CC49" s="45">
        <v>10</v>
      </c>
      <c r="CD49" s="45">
        <v>3</v>
      </c>
      <c r="CE49" s="55">
        <v>72</v>
      </c>
    </row>
    <row r="50" spans="1:83" s="3" customFormat="1">
      <c r="A50" s="79" t="s">
        <v>78</v>
      </c>
      <c r="B50" s="82" t="s">
        <v>159</v>
      </c>
      <c r="C50" s="43">
        <f t="shared" si="8"/>
        <v>7.0834599999999988</v>
      </c>
      <c r="D50" s="3">
        <f t="shared" si="4"/>
        <v>98</v>
      </c>
      <c r="E50" s="44">
        <f t="shared" si="9"/>
        <v>19</v>
      </c>
      <c r="F50" s="3">
        <v>0.01</v>
      </c>
      <c r="H50" s="45">
        <v>0.02</v>
      </c>
      <c r="J50" s="45">
        <v>1.67</v>
      </c>
      <c r="K50" s="3">
        <v>2.0199999999999996</v>
      </c>
      <c r="O50" s="3">
        <v>0.34</v>
      </c>
      <c r="R50" s="3">
        <v>0.56999999999999995</v>
      </c>
      <c r="S50" s="3">
        <v>0.28000000000000003</v>
      </c>
      <c r="T50" s="3">
        <v>0.63</v>
      </c>
      <c r="Z50" s="3">
        <v>0.01</v>
      </c>
      <c r="AA50" s="45">
        <v>0.19</v>
      </c>
      <c r="AB50" s="3">
        <v>0.38</v>
      </c>
      <c r="AC50" s="3">
        <v>0.02</v>
      </c>
      <c r="AD50" s="45">
        <v>0.10346</v>
      </c>
      <c r="AF50" s="45">
        <v>0.01</v>
      </c>
      <c r="AG50" s="45">
        <v>0.28000000000000003</v>
      </c>
      <c r="AH50" s="46"/>
      <c r="AI50" s="45">
        <v>0.51</v>
      </c>
      <c r="AL50" s="45">
        <v>0.01</v>
      </c>
      <c r="AM50" s="45">
        <v>0.01</v>
      </c>
      <c r="AN50" s="45">
        <v>0.02</v>
      </c>
      <c r="AS50" s="3">
        <v>1</v>
      </c>
      <c r="AU50" s="45">
        <v>2</v>
      </c>
      <c r="AW50" s="45">
        <v>11</v>
      </c>
      <c r="AX50" s="3">
        <v>22</v>
      </c>
      <c r="BB50" s="3">
        <v>4</v>
      </c>
      <c r="BE50" s="3">
        <v>3</v>
      </c>
      <c r="BF50" s="3">
        <v>1</v>
      </c>
      <c r="BG50" s="3">
        <v>3</v>
      </c>
      <c r="BM50" s="3">
        <v>1</v>
      </c>
      <c r="BN50" s="45">
        <v>1</v>
      </c>
      <c r="BO50" s="3">
        <v>2</v>
      </c>
      <c r="BP50" s="3">
        <v>1</v>
      </c>
      <c r="BQ50" s="45">
        <v>10</v>
      </c>
      <c r="BS50" s="45">
        <v>1</v>
      </c>
      <c r="BT50" s="45">
        <v>1</v>
      </c>
      <c r="BU50" s="46"/>
      <c r="BV50" s="45">
        <v>20</v>
      </c>
      <c r="BY50" s="45">
        <v>12</v>
      </c>
      <c r="BZ50" s="45">
        <v>1</v>
      </c>
      <c r="CA50" s="45">
        <v>1</v>
      </c>
    </row>
    <row r="51" spans="1:83" s="3" customFormat="1">
      <c r="A51" s="79" t="s">
        <v>79</v>
      </c>
      <c r="B51" s="82" t="s">
        <v>216</v>
      </c>
      <c r="C51" s="43">
        <f t="shared" si="8"/>
        <v>2.1</v>
      </c>
      <c r="D51" s="3">
        <f t="shared" si="4"/>
        <v>35</v>
      </c>
      <c r="E51" s="44">
        <f t="shared" si="9"/>
        <v>11</v>
      </c>
      <c r="G51" s="3">
        <v>0.03</v>
      </c>
      <c r="L51" s="3">
        <v>7.0000000000000007E-2</v>
      </c>
      <c r="W51" s="3">
        <v>0.04</v>
      </c>
      <c r="Y51" s="45">
        <v>0.11</v>
      </c>
      <c r="AA51" s="45">
        <v>0.04</v>
      </c>
      <c r="AF51" s="45">
        <v>0.4</v>
      </c>
      <c r="AG51" s="45">
        <v>0.09</v>
      </c>
      <c r="AH51" s="45">
        <v>0.2</v>
      </c>
      <c r="AN51" s="45">
        <v>0.3</v>
      </c>
      <c r="AO51" s="45">
        <v>0.66</v>
      </c>
      <c r="AR51" s="45">
        <v>0.16</v>
      </c>
      <c r="AT51" s="3">
        <v>1</v>
      </c>
      <c r="AY51" s="3">
        <v>2</v>
      </c>
      <c r="BJ51" s="3">
        <v>1</v>
      </c>
      <c r="BL51" s="45">
        <v>2</v>
      </c>
      <c r="BN51" s="45">
        <v>1</v>
      </c>
      <c r="BS51" s="45">
        <v>6</v>
      </c>
      <c r="BT51" s="45">
        <v>1</v>
      </c>
      <c r="BU51" s="45">
        <v>3</v>
      </c>
      <c r="CA51" s="45">
        <v>5</v>
      </c>
      <c r="CB51" s="45">
        <v>11</v>
      </c>
      <c r="CE51" s="45">
        <v>2</v>
      </c>
    </row>
    <row r="52" spans="1:83" s="3" customFormat="1">
      <c r="A52" s="79" t="s">
        <v>80</v>
      </c>
      <c r="B52" s="82" t="s">
        <v>188</v>
      </c>
      <c r="C52" s="43">
        <f t="shared" si="8"/>
        <v>0.56999999999999995</v>
      </c>
      <c r="D52" s="3">
        <f t="shared" si="4"/>
        <v>1</v>
      </c>
      <c r="E52" s="44">
        <f t="shared" si="9"/>
        <v>1</v>
      </c>
      <c r="AH52" s="46"/>
      <c r="AR52" s="45">
        <v>0.56999999999999995</v>
      </c>
      <c r="BU52" s="46"/>
      <c r="CE52" s="45">
        <v>1</v>
      </c>
    </row>
    <row r="53" spans="1:83" s="3" customFormat="1">
      <c r="A53" s="79" t="s">
        <v>82</v>
      </c>
      <c r="B53" s="82" t="s">
        <v>234</v>
      </c>
      <c r="C53" s="43">
        <f t="shared" si="8"/>
        <v>0.04</v>
      </c>
      <c r="D53" s="3">
        <f t="shared" si="4"/>
        <v>1</v>
      </c>
      <c r="E53" s="44">
        <f t="shared" si="9"/>
        <v>1</v>
      </c>
      <c r="AH53" s="46"/>
      <c r="AQ53" s="45">
        <v>0.04</v>
      </c>
      <c r="BU53" s="46"/>
      <c r="CD53" s="45">
        <v>1</v>
      </c>
    </row>
    <row r="54" spans="1:83" s="3" customFormat="1">
      <c r="A54" s="79" t="s">
        <v>83</v>
      </c>
      <c r="B54" s="82" t="s">
        <v>235</v>
      </c>
      <c r="C54" s="43">
        <f t="shared" si="8"/>
        <v>0.03</v>
      </c>
      <c r="D54" s="3">
        <f t="shared" si="4"/>
        <v>2</v>
      </c>
      <c r="E54" s="44">
        <f t="shared" si="9"/>
        <v>2</v>
      </c>
      <c r="AD54" s="45">
        <v>0.01</v>
      </c>
      <c r="AH54" s="46"/>
      <c r="AO54" s="45">
        <v>0.02</v>
      </c>
      <c r="BQ54" s="45">
        <v>1</v>
      </c>
      <c r="BU54" s="46"/>
      <c r="CB54" s="45">
        <v>1</v>
      </c>
    </row>
    <row r="55" spans="1:83" s="3" customFormat="1">
      <c r="A55" s="79" t="s">
        <v>85</v>
      </c>
      <c r="B55" s="82" t="s">
        <v>151</v>
      </c>
      <c r="C55" s="43">
        <f t="shared" si="8"/>
        <v>0.33000000000000007</v>
      </c>
      <c r="D55" s="3">
        <f t="shared" si="4"/>
        <v>38</v>
      </c>
      <c r="E55" s="44">
        <f t="shared" si="9"/>
        <v>8</v>
      </c>
      <c r="H55" s="45">
        <v>0.08</v>
      </c>
      <c r="M55" s="3">
        <v>0.02</v>
      </c>
      <c r="N55" s="45">
        <v>0.02</v>
      </c>
      <c r="U55" s="3">
        <v>0.01</v>
      </c>
      <c r="V55" s="3">
        <v>0.01</v>
      </c>
      <c r="W55" s="3">
        <v>0.01</v>
      </c>
      <c r="X55" s="3">
        <v>0.16</v>
      </c>
      <c r="AH55" s="46"/>
      <c r="AL55" s="45">
        <v>0.02</v>
      </c>
      <c r="AU55" s="45">
        <v>6</v>
      </c>
      <c r="AZ55" s="3">
        <v>4</v>
      </c>
      <c r="BA55" s="45">
        <v>2</v>
      </c>
      <c r="BH55" s="3">
        <v>1</v>
      </c>
      <c r="BI55" s="3">
        <v>6</v>
      </c>
      <c r="BJ55" s="3">
        <v>1</v>
      </c>
      <c r="BK55" s="3">
        <v>9</v>
      </c>
      <c r="BU55" s="46"/>
      <c r="BY55" s="45">
        <v>9</v>
      </c>
    </row>
    <row r="56" spans="1:83" s="3" customFormat="1">
      <c r="A56" s="79" t="s">
        <v>86</v>
      </c>
      <c r="B56" s="82" t="s">
        <v>240</v>
      </c>
      <c r="C56" s="43">
        <f t="shared" si="8"/>
        <v>0.01</v>
      </c>
      <c r="D56" s="3">
        <f t="shared" si="4"/>
        <v>2</v>
      </c>
      <c r="E56" s="44">
        <f t="shared" si="9"/>
        <v>1</v>
      </c>
      <c r="Q56" s="3">
        <v>0.01</v>
      </c>
      <c r="AH56" s="46"/>
      <c r="BD56" s="3">
        <v>2</v>
      </c>
      <c r="BU56" s="46"/>
    </row>
    <row r="57" spans="1:83" s="3" customFormat="1">
      <c r="A57" s="79" t="s">
        <v>87</v>
      </c>
      <c r="B57" s="82" t="s">
        <v>192</v>
      </c>
      <c r="C57" s="43">
        <f t="shared" si="8"/>
        <v>0.03</v>
      </c>
      <c r="D57" s="3">
        <f t="shared" si="4"/>
        <v>2</v>
      </c>
      <c r="E57" s="44">
        <f t="shared" si="9"/>
        <v>2</v>
      </c>
      <c r="J57" s="45">
        <v>0.01</v>
      </c>
      <c r="AH57" s="46"/>
      <c r="AI57" s="45">
        <v>0.02</v>
      </c>
      <c r="AW57" s="45">
        <v>1</v>
      </c>
      <c r="BU57" s="46"/>
      <c r="BV57" s="45">
        <v>1</v>
      </c>
    </row>
    <row r="58" spans="1:83" s="3" customFormat="1">
      <c r="A58" s="79" t="s">
        <v>90</v>
      </c>
      <c r="B58" s="82" t="s">
        <v>236</v>
      </c>
      <c r="C58" s="43">
        <f t="shared" si="8"/>
        <v>0.01</v>
      </c>
      <c r="D58" s="3">
        <f t="shared" si="4"/>
        <v>1</v>
      </c>
      <c r="E58" s="44">
        <f t="shared" si="9"/>
        <v>1</v>
      </c>
      <c r="AG58" s="45">
        <v>0.01</v>
      </c>
      <c r="AH58" s="46"/>
      <c r="BT58" s="45">
        <v>1</v>
      </c>
      <c r="BU58" s="46"/>
    </row>
    <row r="59" spans="1:83" s="3" customFormat="1">
      <c r="A59" s="79" t="s">
        <v>92</v>
      </c>
      <c r="B59" s="82" t="s">
        <v>158</v>
      </c>
      <c r="C59" s="43">
        <f t="shared" si="8"/>
        <v>82.470000000000013</v>
      </c>
      <c r="D59" s="3">
        <f t="shared" si="4"/>
        <v>2127</v>
      </c>
      <c r="E59" s="44">
        <f t="shared" si="9"/>
        <v>27</v>
      </c>
      <c r="F59" s="3">
        <v>0.06</v>
      </c>
      <c r="H59" s="55">
        <v>0.2</v>
      </c>
      <c r="I59" s="54">
        <v>0.21000000000000002</v>
      </c>
      <c r="J59" s="45">
        <v>3.0700000000000003</v>
      </c>
      <c r="K59" s="3">
        <v>6.38</v>
      </c>
      <c r="O59" s="3">
        <v>0.53</v>
      </c>
      <c r="P59" s="3">
        <v>6.92</v>
      </c>
      <c r="Q59" s="3">
        <v>3.24</v>
      </c>
      <c r="R59" s="3">
        <v>0.6</v>
      </c>
      <c r="S59" s="3">
        <v>28.34</v>
      </c>
      <c r="T59" s="3">
        <v>8.09</v>
      </c>
      <c r="V59" s="54"/>
      <c r="W59" s="54"/>
      <c r="Y59" s="45">
        <v>0.03</v>
      </c>
      <c r="Z59" s="3">
        <v>0.24</v>
      </c>
      <c r="AA59" s="45">
        <v>4.93</v>
      </c>
      <c r="AB59" s="3">
        <v>0.18</v>
      </c>
      <c r="AC59" s="3">
        <v>0.01</v>
      </c>
      <c r="AF59" s="45">
        <v>0.02</v>
      </c>
      <c r="AG59" s="45">
        <v>0.16</v>
      </c>
      <c r="AH59" s="45">
        <v>0.02</v>
      </c>
      <c r="AI59" s="45">
        <v>7.3900000000000006</v>
      </c>
      <c r="AJ59" s="45">
        <v>0.02</v>
      </c>
      <c r="AK59" s="45">
        <v>2.3899999999999997</v>
      </c>
      <c r="AL59" s="54"/>
      <c r="AM59" s="54"/>
      <c r="AN59" s="45">
        <v>0.01</v>
      </c>
      <c r="AO59" s="45">
        <v>0.05</v>
      </c>
      <c r="AP59" s="45">
        <v>0.01</v>
      </c>
      <c r="AQ59" s="45">
        <v>0.01</v>
      </c>
      <c r="AR59" s="55">
        <v>9.36</v>
      </c>
      <c r="AS59" s="54">
        <v>3</v>
      </c>
      <c r="AT59" s="54"/>
      <c r="AU59" s="45">
        <v>14</v>
      </c>
      <c r="AV59" s="3">
        <v>8</v>
      </c>
      <c r="AW59" s="45">
        <v>206</v>
      </c>
      <c r="AX59" s="3">
        <v>110</v>
      </c>
      <c r="BB59" s="3">
        <v>30</v>
      </c>
      <c r="BC59" s="54">
        <v>423</v>
      </c>
      <c r="BD59" s="54">
        <v>368</v>
      </c>
      <c r="BE59" s="54">
        <v>2</v>
      </c>
      <c r="BF59" s="54">
        <v>196</v>
      </c>
      <c r="BG59" s="54">
        <v>28</v>
      </c>
      <c r="BH59" s="54"/>
      <c r="BI59" s="54"/>
      <c r="BJ59" s="54"/>
      <c r="BK59" s="54"/>
      <c r="BL59" s="55">
        <v>2</v>
      </c>
      <c r="BM59" s="54">
        <v>22</v>
      </c>
      <c r="BN59" s="55">
        <v>46</v>
      </c>
      <c r="BO59" s="54">
        <v>9</v>
      </c>
      <c r="BP59" s="54">
        <v>2</v>
      </c>
      <c r="BQ59" s="54"/>
      <c r="BR59" s="54"/>
      <c r="BS59" s="55">
        <v>3</v>
      </c>
      <c r="BT59" s="55">
        <v>23</v>
      </c>
      <c r="BU59" s="55">
        <v>1</v>
      </c>
      <c r="BV59" s="55">
        <v>216</v>
      </c>
      <c r="BW59" s="45">
        <v>4</v>
      </c>
      <c r="BX59" s="45">
        <v>185</v>
      </c>
      <c r="BY59" s="54"/>
      <c r="BZ59" s="54"/>
      <c r="CA59" s="55">
        <v>1</v>
      </c>
      <c r="CB59" s="55">
        <v>6</v>
      </c>
      <c r="CC59" s="55">
        <v>1</v>
      </c>
      <c r="CD59" s="55">
        <v>1</v>
      </c>
      <c r="CE59" s="55">
        <v>217</v>
      </c>
    </row>
    <row r="60" spans="1:83" s="3" customFormat="1">
      <c r="A60" s="79" t="s">
        <v>95</v>
      </c>
      <c r="B60" s="82" t="s">
        <v>182</v>
      </c>
      <c r="C60" s="43">
        <f t="shared" si="8"/>
        <v>0.08</v>
      </c>
      <c r="D60" s="3">
        <f t="shared" si="4"/>
        <v>1</v>
      </c>
      <c r="E60" s="44">
        <f t="shared" si="9"/>
        <v>1</v>
      </c>
      <c r="AD60" s="45">
        <v>0.08</v>
      </c>
      <c r="AH60" s="46"/>
      <c r="BQ60" s="45">
        <v>1</v>
      </c>
      <c r="BU60" s="46"/>
    </row>
    <row r="61" spans="1:83" s="3" customFormat="1">
      <c r="A61" s="79" t="s">
        <v>96</v>
      </c>
      <c r="B61" s="82" t="s">
        <v>143</v>
      </c>
      <c r="C61" s="43">
        <f t="shared" si="8"/>
        <v>70.622569999999996</v>
      </c>
      <c r="D61" s="3">
        <f t="shared" si="4"/>
        <v>4978</v>
      </c>
      <c r="E61" s="44">
        <f t="shared" si="9"/>
        <v>25</v>
      </c>
      <c r="F61" s="3">
        <v>0.3</v>
      </c>
      <c r="G61" s="3">
        <v>0.73</v>
      </c>
      <c r="H61" s="55">
        <v>37.380000000000003</v>
      </c>
      <c r="I61" s="54"/>
      <c r="J61" s="45">
        <v>0.15</v>
      </c>
      <c r="K61" s="3">
        <v>0.85</v>
      </c>
      <c r="L61" s="3">
        <v>1.06</v>
      </c>
      <c r="M61" s="3">
        <v>8.5950000000000006</v>
      </c>
      <c r="N61" s="45">
        <v>14.71523</v>
      </c>
      <c r="U61" s="3">
        <v>1.1694899999999999</v>
      </c>
      <c r="V61" s="54">
        <v>1.25</v>
      </c>
      <c r="W61" s="54">
        <v>0.78305999999999998</v>
      </c>
      <c r="X61" s="3">
        <v>0.73287000000000002</v>
      </c>
      <c r="Y61" s="45">
        <v>0.16</v>
      </c>
      <c r="AD61" s="45">
        <v>0.20691999999999999</v>
      </c>
      <c r="AE61" s="45">
        <v>7.0000000000000007E-2</v>
      </c>
      <c r="AF61" s="45">
        <v>0.12</v>
      </c>
      <c r="AG61" s="45">
        <v>0.13</v>
      </c>
      <c r="AH61" s="45">
        <v>0.24000000000000002</v>
      </c>
      <c r="AI61" s="45">
        <v>0.01</v>
      </c>
      <c r="AJ61" s="45">
        <v>0.01</v>
      </c>
      <c r="AL61" s="55">
        <v>0.8</v>
      </c>
      <c r="AM61" s="55">
        <v>0.02</v>
      </c>
      <c r="AN61" s="45">
        <v>0.01</v>
      </c>
      <c r="AO61" s="45">
        <v>0.05</v>
      </c>
      <c r="AQ61" s="45">
        <v>1.08</v>
      </c>
      <c r="AR61" s="54"/>
      <c r="AS61" s="54">
        <v>19</v>
      </c>
      <c r="AT61" s="54">
        <v>59</v>
      </c>
      <c r="AU61" s="45">
        <v>920</v>
      </c>
      <c r="AW61" s="45">
        <v>10</v>
      </c>
      <c r="AX61" s="3">
        <v>19</v>
      </c>
      <c r="AY61" s="3">
        <v>111</v>
      </c>
      <c r="AZ61" s="3">
        <v>973</v>
      </c>
      <c r="BA61" s="45">
        <v>2166</v>
      </c>
      <c r="BC61" s="54"/>
      <c r="BD61" s="54"/>
      <c r="BE61" s="54"/>
      <c r="BF61" s="54"/>
      <c r="BG61" s="54"/>
      <c r="BH61" s="54">
        <v>159</v>
      </c>
      <c r="BI61" s="54">
        <v>154</v>
      </c>
      <c r="BJ61" s="54">
        <v>78</v>
      </c>
      <c r="BK61" s="54">
        <v>106</v>
      </c>
      <c r="BL61" s="55">
        <v>9</v>
      </c>
      <c r="BQ61" s="55">
        <v>21</v>
      </c>
      <c r="BR61" s="55">
        <v>6</v>
      </c>
      <c r="BS61" s="55">
        <v>20</v>
      </c>
      <c r="BT61" s="55">
        <v>4</v>
      </c>
      <c r="BU61" s="55">
        <v>16</v>
      </c>
      <c r="BV61" s="55">
        <v>1</v>
      </c>
      <c r="BW61" s="45">
        <v>1</v>
      </c>
      <c r="BY61" s="55">
        <v>6</v>
      </c>
      <c r="BZ61" s="55">
        <v>2</v>
      </c>
      <c r="CA61" s="55">
        <v>2</v>
      </c>
      <c r="CB61" s="55">
        <v>9</v>
      </c>
      <c r="CD61" s="45">
        <v>107</v>
      </c>
      <c r="CE61" s="54"/>
    </row>
    <row r="62" spans="1:83" s="3" customFormat="1">
      <c r="A62" s="79" t="s">
        <v>97</v>
      </c>
      <c r="B62" s="82" t="s">
        <v>161</v>
      </c>
      <c r="C62" s="43">
        <f t="shared" si="8"/>
        <v>158.59724000000003</v>
      </c>
      <c r="D62" s="3">
        <f t="shared" si="4"/>
        <v>12289</v>
      </c>
      <c r="E62" s="44">
        <f t="shared" si="9"/>
        <v>14</v>
      </c>
      <c r="F62" s="3">
        <v>0.03</v>
      </c>
      <c r="G62" s="3">
        <v>1.2</v>
      </c>
      <c r="H62" s="54"/>
      <c r="I62" s="54"/>
      <c r="L62" s="3">
        <v>2.95</v>
      </c>
      <c r="M62" s="3">
        <v>25.78</v>
      </c>
      <c r="N62" s="45">
        <v>54.517110000000002</v>
      </c>
      <c r="U62" s="3">
        <v>19.213100000000001</v>
      </c>
      <c r="V62" s="54">
        <v>14.82</v>
      </c>
      <c r="W62" s="54">
        <v>8.5027200000000001</v>
      </c>
      <c r="X62" s="3">
        <v>21.41619</v>
      </c>
      <c r="AD62" s="45">
        <v>6.5181199999999997</v>
      </c>
      <c r="AE62" s="45">
        <v>1.85</v>
      </c>
      <c r="AF62" s="45">
        <v>0.01</v>
      </c>
      <c r="AH62" s="46"/>
      <c r="AL62" s="55">
        <v>1.71</v>
      </c>
      <c r="AM62" s="54"/>
      <c r="AQ62" s="45">
        <v>0.08</v>
      </c>
      <c r="AR62" s="54"/>
      <c r="AS62" s="54">
        <v>1</v>
      </c>
      <c r="AT62" s="54">
        <v>78</v>
      </c>
      <c r="AY62" s="3">
        <v>208</v>
      </c>
      <c r="AZ62" s="3">
        <v>716</v>
      </c>
      <c r="BA62" s="55">
        <v>5071</v>
      </c>
      <c r="BB62" s="54"/>
      <c r="BC62" s="54"/>
      <c r="BD62" s="54"/>
      <c r="BE62" s="54"/>
      <c r="BF62" s="54"/>
      <c r="BG62" s="54"/>
      <c r="BH62" s="54">
        <v>1698</v>
      </c>
      <c r="BI62" s="54">
        <v>1435</v>
      </c>
      <c r="BJ62" s="54">
        <v>709</v>
      </c>
      <c r="BK62" s="54">
        <v>1573</v>
      </c>
      <c r="BL62" s="54"/>
      <c r="BM62" s="54"/>
      <c r="BN62" s="54"/>
      <c r="BO62" s="54"/>
      <c r="BP62" s="54"/>
      <c r="BQ62" s="55">
        <v>538</v>
      </c>
      <c r="BR62" s="55">
        <v>151</v>
      </c>
      <c r="BS62" s="55">
        <v>1</v>
      </c>
      <c r="BT62" s="54"/>
      <c r="BU62" s="57"/>
      <c r="BV62" s="54"/>
      <c r="BW62" s="54"/>
      <c r="BX62" s="54"/>
      <c r="BY62" s="55">
        <v>106</v>
      </c>
      <c r="BZ62" s="54"/>
      <c r="CA62" s="54"/>
      <c r="CB62" s="54"/>
      <c r="CC62" s="54"/>
      <c r="CD62" s="55">
        <v>4</v>
      </c>
      <c r="CE62" s="54"/>
    </row>
    <row r="63" spans="1:83" s="3" customFormat="1">
      <c r="A63" s="79" t="s">
        <v>98</v>
      </c>
      <c r="B63" s="82" t="s">
        <v>150</v>
      </c>
      <c r="C63" s="43">
        <f t="shared" si="8"/>
        <v>5.7934600000000014</v>
      </c>
      <c r="D63" s="3">
        <f t="shared" si="4"/>
        <v>401</v>
      </c>
      <c r="E63" s="44">
        <f t="shared" si="9"/>
        <v>30</v>
      </c>
      <c r="F63" s="3">
        <v>0.02</v>
      </c>
      <c r="H63" s="45">
        <v>0.16</v>
      </c>
      <c r="J63" s="45">
        <v>0.03</v>
      </c>
      <c r="K63" s="3">
        <v>0.02</v>
      </c>
      <c r="L63" s="3">
        <v>0.13</v>
      </c>
      <c r="M63" s="3">
        <v>0.01</v>
      </c>
      <c r="N63" s="45">
        <v>0.14000000000000001</v>
      </c>
      <c r="P63" s="3">
        <v>0.06</v>
      </c>
      <c r="Q63" s="3">
        <v>0.01</v>
      </c>
      <c r="R63" s="3">
        <v>0.05</v>
      </c>
      <c r="U63" s="3">
        <v>0.02</v>
      </c>
      <c r="V63" s="3">
        <v>0.04</v>
      </c>
      <c r="W63" s="3">
        <v>0.02</v>
      </c>
      <c r="X63" s="3">
        <v>0.12</v>
      </c>
      <c r="Y63" s="45">
        <v>0.67</v>
      </c>
      <c r="Z63" s="3">
        <v>0.02</v>
      </c>
      <c r="AC63" s="3">
        <v>0.02</v>
      </c>
      <c r="AD63" s="45">
        <v>0.15345999999999999</v>
      </c>
      <c r="AE63" s="45">
        <v>0.1</v>
      </c>
      <c r="AF63" s="45">
        <v>0.24</v>
      </c>
      <c r="AH63" s="45">
        <v>0.26</v>
      </c>
      <c r="AI63" s="45">
        <v>0.08</v>
      </c>
      <c r="AJ63" s="45">
        <v>0.02</v>
      </c>
      <c r="AL63" s="45">
        <v>0.72</v>
      </c>
      <c r="AM63" s="45">
        <v>0.15</v>
      </c>
      <c r="AN63" s="45">
        <v>0.22</v>
      </c>
      <c r="AO63" s="45">
        <v>0.14000000000000001</v>
      </c>
      <c r="AP63" s="45">
        <v>0.02</v>
      </c>
      <c r="AQ63" s="45">
        <v>2.14</v>
      </c>
      <c r="AR63" s="45">
        <v>0.01</v>
      </c>
      <c r="AS63" s="3">
        <v>1</v>
      </c>
      <c r="AU63" s="45">
        <v>9</v>
      </c>
      <c r="AW63" s="45">
        <v>3</v>
      </c>
      <c r="AX63" s="3">
        <v>1</v>
      </c>
      <c r="AY63" s="3">
        <v>6</v>
      </c>
      <c r="AZ63" s="3">
        <v>1</v>
      </c>
      <c r="BA63" s="45">
        <v>5</v>
      </c>
      <c r="BC63" s="3">
        <v>4</v>
      </c>
      <c r="BD63" s="3">
        <v>1</v>
      </c>
      <c r="BE63" s="3">
        <v>2</v>
      </c>
      <c r="BH63" s="3">
        <v>5</v>
      </c>
      <c r="BI63" s="3">
        <v>8</v>
      </c>
      <c r="BJ63" s="3">
        <v>1</v>
      </c>
      <c r="BK63" s="3">
        <v>11</v>
      </c>
      <c r="BL63" s="45">
        <v>23</v>
      </c>
      <c r="BM63" s="3">
        <v>3</v>
      </c>
      <c r="BP63" s="3">
        <v>1</v>
      </c>
      <c r="BQ63" s="45">
        <v>16</v>
      </c>
      <c r="BR63" s="45">
        <v>8</v>
      </c>
      <c r="BS63" s="45">
        <v>15</v>
      </c>
      <c r="BU63" s="45">
        <v>17</v>
      </c>
      <c r="BV63" s="45">
        <v>4</v>
      </c>
      <c r="BW63" s="45">
        <v>1</v>
      </c>
      <c r="BY63" s="45">
        <v>84</v>
      </c>
      <c r="BZ63" s="45">
        <v>14</v>
      </c>
      <c r="CA63" s="45">
        <v>16</v>
      </c>
      <c r="CB63" s="45">
        <v>9</v>
      </c>
      <c r="CC63" s="45">
        <v>1</v>
      </c>
      <c r="CD63" s="45">
        <v>130</v>
      </c>
      <c r="CE63" s="45">
        <v>1</v>
      </c>
    </row>
    <row r="64" spans="1:83" s="3" customFormat="1">
      <c r="A64" s="79" t="s">
        <v>99</v>
      </c>
      <c r="B64" s="82" t="s">
        <v>166</v>
      </c>
      <c r="C64" s="43">
        <f t="shared" si="8"/>
        <v>127.47</v>
      </c>
      <c r="D64" s="3">
        <f t="shared" si="4"/>
        <v>133</v>
      </c>
      <c r="E64" s="44">
        <f t="shared" si="9"/>
        <v>21</v>
      </c>
      <c r="G64" s="3">
        <v>1.1399999999999999</v>
      </c>
      <c r="H64" s="54"/>
      <c r="I64" s="54">
        <v>1.22</v>
      </c>
      <c r="J64" s="45">
        <v>4.37</v>
      </c>
      <c r="K64" s="3">
        <v>0.86</v>
      </c>
      <c r="O64" s="3">
        <v>0.45</v>
      </c>
      <c r="S64" s="3">
        <v>0.37</v>
      </c>
      <c r="T64" s="3">
        <v>6.8</v>
      </c>
      <c r="U64" s="3">
        <v>1.4</v>
      </c>
      <c r="V64" s="54">
        <v>0.74</v>
      </c>
      <c r="W64" s="54"/>
      <c r="AA64" s="45">
        <v>3.55</v>
      </c>
      <c r="AD64" s="45">
        <v>0.55000000000000004</v>
      </c>
      <c r="AE64" s="45">
        <v>0.54</v>
      </c>
      <c r="AH64" s="45">
        <v>0.52</v>
      </c>
      <c r="AI64" s="45">
        <v>7.38</v>
      </c>
      <c r="AJ64" s="45">
        <v>15.36</v>
      </c>
      <c r="AK64" s="45">
        <v>0.64</v>
      </c>
      <c r="AL64" s="54"/>
      <c r="AM64" s="54"/>
      <c r="AN64" s="45">
        <v>1.68</v>
      </c>
      <c r="AO64" s="45">
        <v>41.68</v>
      </c>
      <c r="AP64" s="45">
        <v>5.21</v>
      </c>
      <c r="AQ64" s="45">
        <v>11.07</v>
      </c>
      <c r="AR64" s="55">
        <v>21.94</v>
      </c>
      <c r="AS64" s="54"/>
      <c r="AT64" s="54">
        <v>1</v>
      </c>
      <c r="AV64" s="3">
        <v>1</v>
      </c>
      <c r="AW64" s="45">
        <v>5</v>
      </c>
      <c r="AX64" s="3">
        <v>1</v>
      </c>
      <c r="BA64" s="54"/>
      <c r="BB64" s="54">
        <v>1</v>
      </c>
      <c r="BC64" s="54"/>
      <c r="BD64" s="54"/>
      <c r="BE64" s="54"/>
      <c r="BF64" s="54">
        <v>1</v>
      </c>
      <c r="BG64" s="54">
        <v>2</v>
      </c>
      <c r="BH64" s="54">
        <v>2</v>
      </c>
      <c r="BI64" s="54">
        <v>1</v>
      </c>
      <c r="BJ64" s="54"/>
      <c r="BK64" s="54"/>
      <c r="BL64" s="54"/>
      <c r="BM64" s="54"/>
      <c r="BN64" s="55">
        <v>2</v>
      </c>
      <c r="BO64" s="54"/>
      <c r="BP64" s="54"/>
      <c r="BQ64" s="55">
        <v>1</v>
      </c>
      <c r="BR64" s="55">
        <v>1</v>
      </c>
      <c r="BS64" s="54"/>
      <c r="BT64" s="54"/>
      <c r="BU64" s="55">
        <v>1</v>
      </c>
      <c r="BV64" s="55">
        <v>11</v>
      </c>
      <c r="BW64" s="55">
        <v>5</v>
      </c>
      <c r="BX64" s="55">
        <v>1</v>
      </c>
      <c r="BY64" s="54"/>
      <c r="BZ64" s="54"/>
      <c r="CA64" s="55">
        <v>3</v>
      </c>
      <c r="CB64" s="55">
        <v>61</v>
      </c>
      <c r="CC64" s="55">
        <v>4</v>
      </c>
      <c r="CD64" s="55">
        <v>17</v>
      </c>
      <c r="CE64" s="55">
        <v>11</v>
      </c>
    </row>
    <row r="65" spans="1:83" s="3" customFormat="1">
      <c r="A65" s="79" t="s">
        <v>100</v>
      </c>
      <c r="B65" s="82" t="s">
        <v>162</v>
      </c>
      <c r="C65" s="43">
        <f t="shared" si="8"/>
        <v>16.082430000000002</v>
      </c>
      <c r="D65" s="3">
        <f t="shared" si="4"/>
        <v>618</v>
      </c>
      <c r="E65" s="44">
        <f t="shared" si="9"/>
        <v>15</v>
      </c>
      <c r="L65" s="3">
        <v>0.37</v>
      </c>
      <c r="M65" s="3">
        <v>0.17</v>
      </c>
      <c r="N65" s="45">
        <v>1.39198</v>
      </c>
      <c r="U65" s="3">
        <v>0.50353000000000003</v>
      </c>
      <c r="V65" s="3">
        <v>2.2000000000000002</v>
      </c>
      <c r="W65" s="3">
        <v>2.86</v>
      </c>
      <c r="X65" s="3">
        <v>0.81</v>
      </c>
      <c r="Y65" s="45">
        <v>0.02</v>
      </c>
      <c r="AD65" s="45">
        <v>0.98692000000000002</v>
      </c>
      <c r="AE65" s="45">
        <v>1.22</v>
      </c>
      <c r="AH65" s="46"/>
      <c r="AL65" s="45">
        <v>0.22</v>
      </c>
      <c r="AM65" s="45">
        <v>1.05</v>
      </c>
      <c r="AN65" s="45">
        <v>0.33</v>
      </c>
      <c r="AO65" s="45">
        <v>0.23</v>
      </c>
      <c r="AQ65" s="45">
        <v>3.72</v>
      </c>
      <c r="AY65" s="3">
        <v>2</v>
      </c>
      <c r="AZ65" s="3">
        <v>7</v>
      </c>
      <c r="BA65" s="45">
        <v>69</v>
      </c>
      <c r="BH65" s="3">
        <v>26</v>
      </c>
      <c r="BI65" s="3">
        <v>184</v>
      </c>
      <c r="BJ65" s="3">
        <v>126</v>
      </c>
      <c r="BK65" s="3">
        <v>30</v>
      </c>
      <c r="BL65" s="45">
        <v>1</v>
      </c>
      <c r="BQ65" s="45">
        <v>67</v>
      </c>
      <c r="BR65" s="45">
        <v>71</v>
      </c>
      <c r="BU65" s="46"/>
      <c r="BY65" s="45">
        <v>12</v>
      </c>
      <c r="BZ65" s="45">
        <v>7</v>
      </c>
      <c r="CA65" s="45">
        <v>1</v>
      </c>
      <c r="CB65" s="45">
        <v>1</v>
      </c>
      <c r="CD65" s="45">
        <v>14</v>
      </c>
      <c r="CE65" s="54"/>
    </row>
    <row r="66" spans="1:83" s="3" customFormat="1">
      <c r="A66" s="79" t="s">
        <v>101</v>
      </c>
      <c r="B66" s="82" t="s">
        <v>187</v>
      </c>
      <c r="C66" s="43">
        <f t="shared" si="8"/>
        <v>0.06</v>
      </c>
      <c r="D66" s="3">
        <f t="shared" si="4"/>
        <v>1</v>
      </c>
      <c r="E66" s="44">
        <f t="shared" si="9"/>
        <v>1</v>
      </c>
      <c r="L66" s="3">
        <v>0.06</v>
      </c>
      <c r="AH66" s="46"/>
      <c r="AY66" s="3">
        <v>1</v>
      </c>
      <c r="BU66" s="46"/>
    </row>
    <row r="67" spans="1:83" s="3" customFormat="1">
      <c r="A67" s="79" t="s">
        <v>103</v>
      </c>
      <c r="B67" s="82" t="s">
        <v>211</v>
      </c>
      <c r="C67" s="43">
        <f t="shared" si="8"/>
        <v>14578.419999999996</v>
      </c>
      <c r="D67" s="3">
        <f t="shared" si="4"/>
        <v>9449</v>
      </c>
      <c r="E67" s="44">
        <f t="shared" si="9"/>
        <v>35</v>
      </c>
      <c r="F67" s="3">
        <v>283.42</v>
      </c>
      <c r="G67" s="3">
        <v>726.23</v>
      </c>
      <c r="H67" s="55">
        <v>150.36000000000001</v>
      </c>
      <c r="I67" s="54">
        <v>811.65000000000009</v>
      </c>
      <c r="J67" s="45">
        <v>348</v>
      </c>
      <c r="K67" s="3">
        <v>492.5</v>
      </c>
      <c r="L67" s="3">
        <v>932.31</v>
      </c>
      <c r="M67" s="3">
        <v>528.75</v>
      </c>
      <c r="N67" s="45">
        <v>484.09</v>
      </c>
      <c r="O67" s="3">
        <v>304.36</v>
      </c>
      <c r="P67" s="3">
        <v>371.19</v>
      </c>
      <c r="Q67" s="3">
        <v>302.87</v>
      </c>
      <c r="R67" s="3">
        <v>1204.1300000000001</v>
      </c>
      <c r="S67" s="3">
        <v>652.01</v>
      </c>
      <c r="T67" s="3">
        <v>289.95</v>
      </c>
      <c r="U67" s="3">
        <v>241.61</v>
      </c>
      <c r="V67" s="54">
        <v>171.76</v>
      </c>
      <c r="W67" s="54">
        <v>272.33999999999997</v>
      </c>
      <c r="X67" s="3">
        <v>350.71000000000004</v>
      </c>
      <c r="Y67" s="45">
        <v>272.3</v>
      </c>
      <c r="Z67" s="3">
        <v>610.30000000000007</v>
      </c>
      <c r="AA67" s="45">
        <v>149.85</v>
      </c>
      <c r="AB67" s="3">
        <v>263.25</v>
      </c>
      <c r="AC67" s="3">
        <v>721.71</v>
      </c>
      <c r="AD67" s="45">
        <v>83.16</v>
      </c>
      <c r="AE67" s="45">
        <v>226.89999999999998</v>
      </c>
      <c r="AF67" s="45">
        <v>1169.45</v>
      </c>
      <c r="AG67" s="45">
        <v>120.60000000000001</v>
      </c>
      <c r="AH67" s="45">
        <v>487.38</v>
      </c>
      <c r="AI67" s="45">
        <v>98.64</v>
      </c>
      <c r="AL67" s="55">
        <v>482.07000000000005</v>
      </c>
      <c r="AM67" s="55">
        <v>191.99</v>
      </c>
      <c r="AN67" s="45">
        <v>400.5</v>
      </c>
      <c r="AO67" s="45">
        <v>233.69</v>
      </c>
      <c r="AQ67" s="45">
        <v>148.39000000000001</v>
      </c>
      <c r="AR67" s="54"/>
      <c r="AS67" s="54">
        <v>175</v>
      </c>
      <c r="AT67" s="54">
        <v>437</v>
      </c>
      <c r="AU67" s="45">
        <v>105</v>
      </c>
      <c r="AV67" s="3">
        <v>459</v>
      </c>
      <c r="AW67" s="45">
        <v>217</v>
      </c>
      <c r="AX67" s="3">
        <v>321</v>
      </c>
      <c r="AY67" s="3">
        <v>464</v>
      </c>
      <c r="AZ67" s="3">
        <v>335</v>
      </c>
      <c r="BA67" s="55">
        <v>296</v>
      </c>
      <c r="BB67" s="54">
        <v>199</v>
      </c>
      <c r="BC67" s="54">
        <v>221</v>
      </c>
      <c r="BD67" s="54">
        <v>206</v>
      </c>
      <c r="BE67" s="54">
        <v>677</v>
      </c>
      <c r="BF67" s="54">
        <v>406</v>
      </c>
      <c r="BG67" s="54">
        <v>207</v>
      </c>
      <c r="BH67" s="54">
        <v>163</v>
      </c>
      <c r="BI67" s="54">
        <v>117</v>
      </c>
      <c r="BJ67" s="54">
        <v>182</v>
      </c>
      <c r="BK67" s="54">
        <v>269</v>
      </c>
      <c r="BL67" s="55">
        <v>175</v>
      </c>
      <c r="BM67" s="54">
        <v>481</v>
      </c>
      <c r="BN67" s="55">
        <v>116</v>
      </c>
      <c r="BO67" s="54">
        <v>163</v>
      </c>
      <c r="BP67" s="54">
        <v>427</v>
      </c>
      <c r="BQ67" s="55">
        <v>44</v>
      </c>
      <c r="BR67" s="55">
        <v>147</v>
      </c>
      <c r="BS67" s="55">
        <v>797</v>
      </c>
      <c r="BT67" s="55">
        <v>110</v>
      </c>
      <c r="BU67" s="55">
        <v>388</v>
      </c>
      <c r="BV67" s="55">
        <v>90</v>
      </c>
      <c r="BW67" s="54"/>
      <c r="BX67" s="54"/>
      <c r="BY67" s="55">
        <v>298</v>
      </c>
      <c r="BZ67" s="55">
        <v>147</v>
      </c>
      <c r="CA67" s="55">
        <v>323</v>
      </c>
      <c r="CB67" s="55">
        <v>172</v>
      </c>
      <c r="CC67" s="54"/>
      <c r="CD67" s="55">
        <v>115</v>
      </c>
      <c r="CE67" s="54"/>
    </row>
    <row r="68" spans="1:83" s="3" customFormat="1">
      <c r="A68" s="79" t="s">
        <v>104</v>
      </c>
      <c r="B68" s="82" t="s">
        <v>205</v>
      </c>
      <c r="C68" s="43">
        <f t="shared" si="8"/>
        <v>2.17</v>
      </c>
      <c r="D68" s="3">
        <f t="shared" si="4"/>
        <v>26</v>
      </c>
      <c r="E68" s="44">
        <f t="shared" si="9"/>
        <v>8</v>
      </c>
      <c r="G68" s="3">
        <v>0.28000000000000003</v>
      </c>
      <c r="L68" s="3">
        <v>0.7</v>
      </c>
      <c r="N68" s="45">
        <v>0.24</v>
      </c>
      <c r="AD68" s="45">
        <v>0.19</v>
      </c>
      <c r="AE68" s="45">
        <v>0.1</v>
      </c>
      <c r="AH68" s="46"/>
      <c r="AL68" s="45">
        <v>0.3</v>
      </c>
      <c r="AO68" s="45">
        <v>0.21</v>
      </c>
      <c r="AQ68" s="45">
        <v>0.15</v>
      </c>
      <c r="AT68" s="3">
        <v>3</v>
      </c>
      <c r="AY68" s="3">
        <v>8</v>
      </c>
      <c r="BA68" s="45">
        <v>3</v>
      </c>
      <c r="BQ68" s="45">
        <v>2</v>
      </c>
      <c r="BR68" s="45">
        <v>1</v>
      </c>
      <c r="BU68" s="46"/>
      <c r="BY68" s="45">
        <v>5</v>
      </c>
      <c r="CB68" s="45">
        <v>2</v>
      </c>
      <c r="CD68" s="45">
        <v>2</v>
      </c>
    </row>
    <row r="69" spans="1:83" s="3" customFormat="1">
      <c r="A69" s="79" t="s">
        <v>105</v>
      </c>
      <c r="B69" s="82" t="s">
        <v>238</v>
      </c>
      <c r="C69" s="43">
        <f t="shared" si="8"/>
        <v>0.01</v>
      </c>
      <c r="D69" s="3">
        <f t="shared" si="4"/>
        <v>1</v>
      </c>
      <c r="E69" s="44">
        <f t="shared" si="9"/>
        <v>1</v>
      </c>
      <c r="O69" s="3">
        <v>0.01</v>
      </c>
      <c r="AH69" s="46"/>
      <c r="BB69" s="3">
        <v>1</v>
      </c>
      <c r="BU69" s="46"/>
    </row>
    <row r="70" spans="1:83" s="3" customFormat="1">
      <c r="A70" s="79" t="s">
        <v>106</v>
      </c>
      <c r="B70" s="82" t="s">
        <v>237</v>
      </c>
      <c r="C70" s="43">
        <f t="shared" si="8"/>
        <v>0.14000000000000001</v>
      </c>
      <c r="D70" s="3">
        <f t="shared" si="4"/>
        <v>12</v>
      </c>
      <c r="E70" s="44">
        <f t="shared" si="9"/>
        <v>7</v>
      </c>
      <c r="M70" s="3">
        <v>0.02</v>
      </c>
      <c r="W70" s="3">
        <v>0.02</v>
      </c>
      <c r="X70" s="3">
        <v>0.01</v>
      </c>
      <c r="AE70" s="45">
        <v>0.02</v>
      </c>
      <c r="AH70" s="46"/>
      <c r="AM70" s="45">
        <v>0.01</v>
      </c>
      <c r="AO70" s="45">
        <v>0.05</v>
      </c>
      <c r="AQ70" s="45">
        <v>0.01</v>
      </c>
      <c r="AZ70" s="3">
        <v>2</v>
      </c>
      <c r="BJ70" s="3">
        <v>2</v>
      </c>
      <c r="BK70" s="3">
        <v>1</v>
      </c>
      <c r="BR70" s="45">
        <v>2</v>
      </c>
      <c r="BU70" s="46"/>
      <c r="BZ70" s="45">
        <v>1</v>
      </c>
      <c r="CB70" s="45">
        <v>3</v>
      </c>
      <c r="CD70" s="45">
        <v>1</v>
      </c>
    </row>
    <row r="71" spans="1:83" s="3" customFormat="1">
      <c r="A71" s="79" t="s">
        <v>107</v>
      </c>
      <c r="B71" s="82" t="s">
        <v>148</v>
      </c>
      <c r="C71" s="43">
        <f t="shared" si="8"/>
        <v>521.39494999999988</v>
      </c>
      <c r="D71" s="3">
        <f t="shared" si="4"/>
        <v>6492</v>
      </c>
      <c r="E71" s="44">
        <f t="shared" si="9"/>
        <v>35</v>
      </c>
      <c r="F71" s="3">
        <v>1.22</v>
      </c>
      <c r="G71" s="3">
        <v>25.84</v>
      </c>
      <c r="H71" s="55">
        <v>25.91</v>
      </c>
      <c r="I71" s="54">
        <v>0.17</v>
      </c>
      <c r="J71" s="45">
        <v>4.3099999999999996</v>
      </c>
      <c r="K71" s="3">
        <v>6.72</v>
      </c>
      <c r="L71" s="3">
        <v>38.019999999999996</v>
      </c>
      <c r="M71" s="3">
        <v>75.60499999999999</v>
      </c>
      <c r="N71" s="45">
        <v>37.98198</v>
      </c>
      <c r="O71" s="3">
        <v>0.9</v>
      </c>
      <c r="P71" s="3">
        <v>1.25</v>
      </c>
      <c r="Q71" s="3">
        <v>0.17</v>
      </c>
      <c r="R71" s="3">
        <v>0.01</v>
      </c>
      <c r="U71" s="3">
        <v>0.10353</v>
      </c>
      <c r="V71" s="54">
        <v>9.16</v>
      </c>
      <c r="W71" s="54">
        <v>134.92999999999998</v>
      </c>
      <c r="X71" s="3">
        <v>29.89143</v>
      </c>
      <c r="Y71" s="45">
        <v>6.81</v>
      </c>
      <c r="Z71" s="3">
        <v>0.28000000000000003</v>
      </c>
      <c r="AA71" s="45">
        <v>0.04</v>
      </c>
      <c r="AC71" s="3">
        <v>0.35</v>
      </c>
      <c r="AD71" s="45">
        <v>9.19346</v>
      </c>
      <c r="AE71" s="45">
        <v>1.05</v>
      </c>
      <c r="AF71" s="45">
        <v>0.77954999999999997</v>
      </c>
      <c r="AG71" s="45">
        <v>1.65</v>
      </c>
      <c r="AH71" s="45">
        <v>5.77</v>
      </c>
      <c r="AI71" s="45">
        <v>6.52</v>
      </c>
      <c r="AJ71" s="45">
        <v>0.01</v>
      </c>
      <c r="AK71" s="45">
        <v>0.57999999999999996</v>
      </c>
      <c r="AL71" s="55">
        <v>32.51</v>
      </c>
      <c r="AM71" s="55">
        <v>5.4399999999999995</v>
      </c>
      <c r="AN71" s="45">
        <v>6.71</v>
      </c>
      <c r="AO71" s="45">
        <v>1.51</v>
      </c>
      <c r="AQ71" s="45">
        <v>49.8</v>
      </c>
      <c r="AR71" s="55">
        <v>0.2</v>
      </c>
      <c r="AS71" s="54">
        <v>11</v>
      </c>
      <c r="AT71" s="54">
        <v>234</v>
      </c>
      <c r="AU71" s="45">
        <v>316</v>
      </c>
      <c r="AV71" s="3">
        <v>1</v>
      </c>
      <c r="AW71" s="45">
        <v>38</v>
      </c>
      <c r="AX71" s="3">
        <v>67</v>
      </c>
      <c r="AY71" s="3">
        <v>668</v>
      </c>
      <c r="AZ71" s="3">
        <v>1077</v>
      </c>
      <c r="BA71" s="55">
        <v>624</v>
      </c>
      <c r="BB71" s="54">
        <v>9</v>
      </c>
      <c r="BC71" s="54">
        <v>9</v>
      </c>
      <c r="BD71" s="54">
        <v>2</v>
      </c>
      <c r="BE71" s="54">
        <v>2</v>
      </c>
      <c r="BF71" s="54"/>
      <c r="BG71" s="54"/>
      <c r="BH71" s="54">
        <v>51</v>
      </c>
      <c r="BI71" s="54">
        <v>186</v>
      </c>
      <c r="BJ71" s="54">
        <v>1521</v>
      </c>
      <c r="BK71" s="54">
        <v>368</v>
      </c>
      <c r="BL71" s="55">
        <v>62</v>
      </c>
      <c r="BM71" s="54">
        <v>3</v>
      </c>
      <c r="BN71" s="55">
        <v>1</v>
      </c>
      <c r="BO71" s="54"/>
      <c r="BP71" s="54">
        <v>3</v>
      </c>
      <c r="BQ71" s="55">
        <v>100</v>
      </c>
      <c r="BR71" s="55">
        <v>13</v>
      </c>
      <c r="BS71" s="55">
        <v>43</v>
      </c>
      <c r="BT71" s="55">
        <v>11</v>
      </c>
      <c r="BU71" s="55">
        <v>61</v>
      </c>
      <c r="BV71" s="55">
        <v>83</v>
      </c>
      <c r="BW71" s="55">
        <v>1</v>
      </c>
      <c r="BX71" s="55">
        <v>4</v>
      </c>
      <c r="BY71" s="55">
        <v>380</v>
      </c>
      <c r="BZ71" s="55">
        <v>56</v>
      </c>
      <c r="CA71" s="55">
        <v>63</v>
      </c>
      <c r="CB71" s="55">
        <v>14</v>
      </c>
      <c r="CC71" s="54"/>
      <c r="CD71" s="55">
        <v>408</v>
      </c>
      <c r="CE71" s="55">
        <v>2</v>
      </c>
    </row>
    <row r="72" spans="1:83" s="3" customFormat="1">
      <c r="A72" s="79" t="s">
        <v>109</v>
      </c>
      <c r="B72" s="82" t="s">
        <v>172</v>
      </c>
      <c r="C72" s="43">
        <f t="shared" si="8"/>
        <v>0.73377999999999999</v>
      </c>
      <c r="D72" s="3">
        <f t="shared" si="4"/>
        <v>49</v>
      </c>
      <c r="E72" s="44">
        <f t="shared" si="9"/>
        <v>5</v>
      </c>
      <c r="F72" s="3">
        <v>0.02</v>
      </c>
      <c r="G72" s="3">
        <v>0.01</v>
      </c>
      <c r="L72" s="3">
        <v>0.49390000000000001</v>
      </c>
      <c r="AD72" s="45">
        <v>0.10346</v>
      </c>
      <c r="AE72" s="45">
        <v>0.10642</v>
      </c>
      <c r="AH72" s="46"/>
      <c r="AS72" s="3">
        <v>1</v>
      </c>
      <c r="AT72" s="3">
        <v>2</v>
      </c>
      <c r="AY72" s="3">
        <v>25</v>
      </c>
      <c r="BQ72" s="45">
        <v>10</v>
      </c>
      <c r="BR72" s="45">
        <v>11</v>
      </c>
      <c r="BU72" s="46"/>
    </row>
    <row r="73" spans="1:83" s="3" customFormat="1">
      <c r="A73" s="79" t="s">
        <v>110</v>
      </c>
      <c r="B73" s="82" t="s">
        <v>138</v>
      </c>
      <c r="C73" s="43">
        <f t="shared" si="8"/>
        <v>91.47</v>
      </c>
      <c r="D73" s="3">
        <f t="shared" si="4"/>
        <v>14</v>
      </c>
      <c r="E73" s="44">
        <f t="shared" si="9"/>
        <v>3</v>
      </c>
      <c r="H73" s="54"/>
      <c r="I73" s="54">
        <v>36.14</v>
      </c>
      <c r="J73" s="45">
        <v>52.59</v>
      </c>
      <c r="O73" s="3">
        <v>2.74</v>
      </c>
      <c r="V73" s="54"/>
      <c r="W73" s="54"/>
      <c r="AH73" s="46"/>
      <c r="AL73" s="54"/>
      <c r="AM73" s="54"/>
      <c r="AR73" s="54"/>
      <c r="AS73" s="54"/>
      <c r="AT73" s="54"/>
      <c r="AV73" s="3">
        <v>9</v>
      </c>
      <c r="AW73" s="45">
        <v>4</v>
      </c>
      <c r="BA73" s="54"/>
      <c r="BB73" s="54">
        <v>1</v>
      </c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7"/>
      <c r="BV73" s="54"/>
      <c r="BY73" s="54"/>
      <c r="BZ73" s="54"/>
      <c r="CA73" s="54"/>
      <c r="CB73" s="54"/>
      <c r="CC73" s="54"/>
      <c r="CD73" s="54"/>
      <c r="CE73" s="54"/>
    </row>
    <row r="74" spans="1:83" s="3" customFormat="1">
      <c r="A74" s="79" t="s">
        <v>111</v>
      </c>
      <c r="B74" s="82" t="s">
        <v>213</v>
      </c>
      <c r="C74" s="43">
        <f t="shared" ref="C74:C83" si="10">SUM(F74:AR74)</f>
        <v>0.15</v>
      </c>
      <c r="D74" s="3">
        <f t="shared" si="4"/>
        <v>2</v>
      </c>
      <c r="E74" s="44">
        <f t="shared" ref="E74:E83" si="11">COUNTIF(F74:AR74,"&gt;0")</f>
        <v>2</v>
      </c>
      <c r="V74" s="3">
        <v>0.11</v>
      </c>
      <c r="AE74" s="45">
        <v>0.04</v>
      </c>
      <c r="AH74" s="46"/>
      <c r="BI74" s="3">
        <v>1</v>
      </c>
      <c r="BR74" s="45">
        <v>1</v>
      </c>
      <c r="BU74" s="46"/>
    </row>
    <row r="75" spans="1:83" s="3" customFormat="1">
      <c r="A75" s="79" t="s">
        <v>112</v>
      </c>
      <c r="B75" s="82" t="s">
        <v>218</v>
      </c>
      <c r="C75" s="43">
        <f t="shared" si="10"/>
        <v>1.97</v>
      </c>
      <c r="D75" s="3">
        <f t="shared" ref="D75:D83" si="12">SUM(AS75:CE75)</f>
        <v>77</v>
      </c>
      <c r="E75" s="44">
        <f t="shared" si="11"/>
        <v>9</v>
      </c>
      <c r="F75" s="3">
        <v>0.03</v>
      </c>
      <c r="M75" s="3">
        <v>0.49</v>
      </c>
      <c r="N75" s="45">
        <v>0.03</v>
      </c>
      <c r="U75" s="3">
        <v>0.3</v>
      </c>
      <c r="V75" s="3">
        <v>0.24</v>
      </c>
      <c r="W75" s="3">
        <v>0.02</v>
      </c>
      <c r="X75" s="3">
        <v>0.21</v>
      </c>
      <c r="AH75" s="46"/>
      <c r="AL75" s="45">
        <v>0.64</v>
      </c>
      <c r="AN75" s="45">
        <v>0.01</v>
      </c>
      <c r="AS75" s="3">
        <v>1</v>
      </c>
      <c r="AZ75" s="3">
        <v>19</v>
      </c>
      <c r="BA75" s="45">
        <v>2</v>
      </c>
      <c r="BH75" s="3">
        <v>13</v>
      </c>
      <c r="BI75" s="3">
        <v>12</v>
      </c>
      <c r="BJ75" s="3">
        <v>1</v>
      </c>
      <c r="BK75" s="3">
        <v>8</v>
      </c>
      <c r="BU75" s="46"/>
      <c r="BY75" s="45">
        <v>20</v>
      </c>
      <c r="CA75" s="45">
        <v>1</v>
      </c>
    </row>
    <row r="76" spans="1:83" s="3" customFormat="1">
      <c r="A76" s="79" t="s">
        <v>113</v>
      </c>
      <c r="B76" s="82" t="s">
        <v>155</v>
      </c>
      <c r="C76" s="43">
        <f t="shared" si="10"/>
        <v>33.203530000000008</v>
      </c>
      <c r="D76" s="3">
        <f t="shared" si="12"/>
        <v>194</v>
      </c>
      <c r="E76" s="44">
        <f t="shared" si="11"/>
        <v>26</v>
      </c>
      <c r="F76" s="3">
        <v>0.55000000000000004</v>
      </c>
      <c r="G76" s="3">
        <v>0.02</v>
      </c>
      <c r="H76" s="55">
        <v>2.1</v>
      </c>
      <c r="I76" s="54">
        <v>1.57</v>
      </c>
      <c r="J76" s="45">
        <v>2.08</v>
      </c>
      <c r="K76" s="3">
        <v>0.65</v>
      </c>
      <c r="M76" s="3">
        <v>0.01</v>
      </c>
      <c r="O76" s="3">
        <v>18.61</v>
      </c>
      <c r="R76" s="3">
        <v>0.55000000000000004</v>
      </c>
      <c r="S76" s="3">
        <v>0.41</v>
      </c>
      <c r="U76" s="3">
        <v>9.3529999999999988E-2</v>
      </c>
      <c r="V76" s="54">
        <v>0.02</v>
      </c>
      <c r="W76" s="54"/>
      <c r="X76" s="3">
        <v>0.03</v>
      </c>
      <c r="Y76" s="45">
        <v>0.1</v>
      </c>
      <c r="AA76" s="45">
        <v>0.41</v>
      </c>
      <c r="AB76" s="3">
        <v>1.89</v>
      </c>
      <c r="AC76" s="3">
        <v>0.83</v>
      </c>
      <c r="AH76" s="45">
        <v>0.01</v>
      </c>
      <c r="AI76" s="45">
        <v>1.63</v>
      </c>
      <c r="AJ76" s="45">
        <v>0.04</v>
      </c>
      <c r="AK76" s="45">
        <v>0.17</v>
      </c>
      <c r="AL76" s="54"/>
      <c r="AM76" s="55">
        <v>0.02</v>
      </c>
      <c r="AN76" s="45">
        <v>0.05</v>
      </c>
      <c r="AP76" s="45">
        <v>0.73</v>
      </c>
      <c r="AQ76" s="45">
        <v>0.11</v>
      </c>
      <c r="AR76" s="55">
        <v>0.52</v>
      </c>
      <c r="AS76" s="54">
        <v>3</v>
      </c>
      <c r="AT76" s="54">
        <v>1</v>
      </c>
      <c r="AU76" s="45">
        <v>7</v>
      </c>
      <c r="AV76" s="3">
        <v>3</v>
      </c>
      <c r="AW76" s="45">
        <v>3</v>
      </c>
      <c r="AX76" s="3">
        <v>2</v>
      </c>
      <c r="AZ76" s="3">
        <v>1</v>
      </c>
      <c r="BB76" s="3">
        <v>27</v>
      </c>
      <c r="BC76" s="54"/>
      <c r="BD76" s="54"/>
      <c r="BE76" s="54">
        <v>1</v>
      </c>
      <c r="BF76" s="54">
        <v>1</v>
      </c>
      <c r="BG76" s="54"/>
      <c r="BH76" s="54">
        <v>52</v>
      </c>
      <c r="BI76" s="3">
        <v>33</v>
      </c>
      <c r="BK76" s="54">
        <v>10</v>
      </c>
      <c r="BL76" s="55">
        <v>6</v>
      </c>
      <c r="BN76" s="45">
        <v>2</v>
      </c>
      <c r="BO76" s="3">
        <v>4</v>
      </c>
      <c r="BP76" s="3">
        <v>2</v>
      </c>
      <c r="BQ76" s="54"/>
      <c r="BR76" s="54"/>
      <c r="BS76" s="54"/>
      <c r="BT76" s="54"/>
      <c r="BU76" s="45">
        <v>1</v>
      </c>
      <c r="BV76" s="45">
        <v>16</v>
      </c>
      <c r="BW76" s="45">
        <v>1</v>
      </c>
      <c r="BX76" s="45">
        <v>2</v>
      </c>
      <c r="BY76" s="54"/>
      <c r="BZ76" s="55">
        <v>1</v>
      </c>
      <c r="CA76" s="55">
        <v>3</v>
      </c>
      <c r="CB76" s="54"/>
      <c r="CC76" s="45">
        <v>2</v>
      </c>
      <c r="CD76" s="45">
        <v>7</v>
      </c>
      <c r="CE76" s="55">
        <v>3</v>
      </c>
    </row>
    <row r="77" spans="1:83" s="3" customFormat="1">
      <c r="A77" s="79" t="s">
        <v>114</v>
      </c>
      <c r="B77" s="82" t="s">
        <v>141</v>
      </c>
      <c r="C77" s="43">
        <f t="shared" si="10"/>
        <v>128.15</v>
      </c>
      <c r="D77" s="3">
        <f t="shared" si="12"/>
        <v>561</v>
      </c>
      <c r="E77" s="44">
        <f t="shared" si="11"/>
        <v>36</v>
      </c>
      <c r="F77" s="3">
        <v>2.2000000000000002</v>
      </c>
      <c r="G77" s="3">
        <v>1.23</v>
      </c>
      <c r="H77" s="55">
        <v>0.46</v>
      </c>
      <c r="I77" s="54"/>
      <c r="J77" s="45">
        <v>2.14</v>
      </c>
      <c r="K77" s="3">
        <v>0.7</v>
      </c>
      <c r="L77" s="3">
        <v>3.06</v>
      </c>
      <c r="M77" s="3">
        <v>1.82</v>
      </c>
      <c r="N77" s="45">
        <v>4.74</v>
      </c>
      <c r="O77" s="3">
        <v>6.85</v>
      </c>
      <c r="P77" s="3">
        <v>1.02</v>
      </c>
      <c r="Q77" s="3">
        <v>0.82</v>
      </c>
      <c r="T77" s="3">
        <v>1.49</v>
      </c>
      <c r="U77" s="3">
        <v>4.3499999999999996</v>
      </c>
      <c r="V77" s="54">
        <v>3.12</v>
      </c>
      <c r="W77" s="54">
        <v>0.67</v>
      </c>
      <c r="X77" s="3">
        <v>1.63</v>
      </c>
      <c r="Y77" s="45">
        <v>9.27</v>
      </c>
      <c r="Z77" s="3">
        <v>8.93</v>
      </c>
      <c r="AA77" s="45">
        <v>0.35</v>
      </c>
      <c r="AB77" s="3">
        <v>2.23</v>
      </c>
      <c r="AC77" s="3">
        <v>3.91</v>
      </c>
      <c r="AD77" s="45">
        <v>1.84</v>
      </c>
      <c r="AE77" s="45">
        <v>2.23</v>
      </c>
      <c r="AF77" s="45">
        <v>6.64</v>
      </c>
      <c r="AG77" s="45">
        <v>0.66</v>
      </c>
      <c r="AH77" s="45">
        <v>5.8</v>
      </c>
      <c r="AI77" s="45">
        <v>9.3800000000000008</v>
      </c>
      <c r="AJ77" s="45">
        <v>0.32</v>
      </c>
      <c r="AK77" s="45">
        <v>0.68</v>
      </c>
      <c r="AL77" s="55">
        <v>10.54</v>
      </c>
      <c r="AM77" s="55">
        <v>1.18</v>
      </c>
      <c r="AN77" s="45">
        <v>2.52</v>
      </c>
      <c r="AO77" s="45">
        <v>4.96</v>
      </c>
      <c r="AP77" s="45">
        <v>2.3199999999999998</v>
      </c>
      <c r="AQ77" s="45">
        <v>15.53</v>
      </c>
      <c r="AR77" s="55">
        <v>2.56</v>
      </c>
      <c r="AS77" s="54">
        <v>7</v>
      </c>
      <c r="AT77" s="54">
        <v>5</v>
      </c>
      <c r="AU77" s="45">
        <v>3</v>
      </c>
      <c r="AW77" s="45">
        <v>8</v>
      </c>
      <c r="AX77" s="3">
        <v>4</v>
      </c>
      <c r="AY77" s="3">
        <v>15</v>
      </c>
      <c r="AZ77" s="3">
        <v>9</v>
      </c>
      <c r="BA77" s="55">
        <v>15</v>
      </c>
      <c r="BB77" s="54">
        <v>21</v>
      </c>
      <c r="BC77" s="54">
        <v>2</v>
      </c>
      <c r="BD77" s="54">
        <v>3</v>
      </c>
      <c r="BE77" s="54"/>
      <c r="BF77" s="54"/>
      <c r="BG77" s="54">
        <v>1</v>
      </c>
      <c r="BH77" s="54">
        <v>22</v>
      </c>
      <c r="BI77" s="54">
        <v>13</v>
      </c>
      <c r="BJ77" s="54">
        <v>5</v>
      </c>
      <c r="BK77" s="54">
        <v>13</v>
      </c>
      <c r="BL77" s="55">
        <v>58</v>
      </c>
      <c r="BM77" s="54">
        <v>34</v>
      </c>
      <c r="BN77" s="55">
        <v>1</v>
      </c>
      <c r="BO77" s="54">
        <v>6</v>
      </c>
      <c r="BP77" s="54">
        <v>14</v>
      </c>
      <c r="BQ77" s="55">
        <v>9</v>
      </c>
      <c r="BR77" s="55">
        <v>12</v>
      </c>
      <c r="BS77" s="55">
        <v>33</v>
      </c>
      <c r="BT77" s="55">
        <v>3</v>
      </c>
      <c r="BU77" s="55">
        <v>34</v>
      </c>
      <c r="BV77" s="55">
        <v>26</v>
      </c>
      <c r="BW77" s="55">
        <v>2</v>
      </c>
      <c r="BX77" s="55">
        <v>3</v>
      </c>
      <c r="BY77" s="55">
        <v>49</v>
      </c>
      <c r="BZ77" s="55">
        <v>6</v>
      </c>
      <c r="CA77" s="55">
        <v>12</v>
      </c>
      <c r="CB77" s="55">
        <v>18</v>
      </c>
      <c r="CC77" s="55">
        <v>6</v>
      </c>
      <c r="CD77" s="55">
        <v>79</v>
      </c>
      <c r="CE77" s="55">
        <v>10</v>
      </c>
    </row>
    <row r="78" spans="1:83" s="3" customFormat="1">
      <c r="A78" s="79" t="s">
        <v>115</v>
      </c>
      <c r="B78" s="82" t="s">
        <v>184</v>
      </c>
      <c r="C78" s="43">
        <f t="shared" si="10"/>
        <v>22.759999999999998</v>
      </c>
      <c r="D78" s="3">
        <f t="shared" si="12"/>
        <v>23</v>
      </c>
      <c r="E78" s="44">
        <f t="shared" si="11"/>
        <v>7</v>
      </c>
      <c r="H78" s="45">
        <v>1.04</v>
      </c>
      <c r="I78" s="3">
        <v>5.29</v>
      </c>
      <c r="J78" s="45">
        <v>4.32</v>
      </c>
      <c r="K78" s="3">
        <v>9.85</v>
      </c>
      <c r="O78" s="3">
        <v>0.52</v>
      </c>
      <c r="Q78" s="3">
        <v>0.27</v>
      </c>
      <c r="AH78" s="45">
        <v>1.47</v>
      </c>
      <c r="AR78" s="54"/>
      <c r="AS78" s="54"/>
      <c r="AT78" s="54"/>
      <c r="AU78" s="45">
        <v>2</v>
      </c>
      <c r="AV78" s="3">
        <v>4</v>
      </c>
      <c r="AW78" s="45">
        <v>3</v>
      </c>
      <c r="AX78" s="3">
        <v>9</v>
      </c>
      <c r="BB78" s="3">
        <v>1</v>
      </c>
      <c r="BD78" s="3">
        <v>1</v>
      </c>
      <c r="BG78" s="54"/>
      <c r="BH78" s="54"/>
      <c r="BU78" s="45">
        <v>3</v>
      </c>
      <c r="CA78" s="54"/>
      <c r="CB78" s="54"/>
      <c r="CE78" s="54"/>
    </row>
    <row r="79" spans="1:83" s="3" customFormat="1">
      <c r="A79" s="79" t="s">
        <v>116</v>
      </c>
      <c r="B79" s="82" t="s">
        <v>175</v>
      </c>
      <c r="C79" s="43">
        <f t="shared" si="10"/>
        <v>28.38</v>
      </c>
      <c r="D79" s="3">
        <f t="shared" si="12"/>
        <v>1</v>
      </c>
      <c r="E79" s="44">
        <f t="shared" si="11"/>
        <v>1</v>
      </c>
      <c r="Q79" s="3">
        <v>28.38</v>
      </c>
      <c r="V79" s="54"/>
      <c r="W79" s="54"/>
      <c r="AH79" s="46"/>
      <c r="AL79" s="54"/>
      <c r="AM79" s="54"/>
      <c r="AR79" s="54"/>
      <c r="AS79" s="54"/>
      <c r="AT79" s="54"/>
      <c r="BD79" s="3">
        <v>1</v>
      </c>
      <c r="BE79" s="54"/>
      <c r="BF79" s="54"/>
      <c r="BG79" s="54"/>
      <c r="BH79" s="54"/>
      <c r="BU79" s="46"/>
      <c r="CA79" s="54"/>
      <c r="CB79" s="54"/>
      <c r="CE79" s="54"/>
    </row>
    <row r="80" spans="1:83" s="3" customFormat="1">
      <c r="A80" s="79" t="s">
        <v>117</v>
      </c>
      <c r="B80" s="82" t="s">
        <v>178</v>
      </c>
      <c r="C80" s="43">
        <f t="shared" si="10"/>
        <v>392.47665999999998</v>
      </c>
      <c r="D80" s="3">
        <f t="shared" si="12"/>
        <v>8782</v>
      </c>
      <c r="E80" s="44">
        <f t="shared" si="11"/>
        <v>27</v>
      </c>
      <c r="F80" s="3">
        <v>0.28000000000000003</v>
      </c>
      <c r="G80" s="3">
        <v>13.3</v>
      </c>
      <c r="H80" s="55">
        <v>6.6499999999999995</v>
      </c>
      <c r="I80" s="54"/>
      <c r="J80" s="45">
        <v>2.69</v>
      </c>
      <c r="K80" s="3">
        <v>0.24</v>
      </c>
      <c r="L80" s="3">
        <v>78.14</v>
      </c>
      <c r="M80" s="3">
        <v>57.08</v>
      </c>
      <c r="N80" s="45">
        <v>34.854299999999995</v>
      </c>
      <c r="U80" s="3">
        <v>30.90803</v>
      </c>
      <c r="V80" s="54">
        <v>4.5</v>
      </c>
      <c r="W80" s="54">
        <v>5.6793800000000001</v>
      </c>
      <c r="X80" s="3">
        <v>41.758030000000005</v>
      </c>
      <c r="Y80" s="45">
        <v>2.58</v>
      </c>
      <c r="Z80" s="3">
        <v>0.17</v>
      </c>
      <c r="AD80" s="45">
        <v>0.79692000000000007</v>
      </c>
      <c r="AE80" s="45">
        <v>0.04</v>
      </c>
      <c r="AF80" s="45">
        <v>12.64</v>
      </c>
      <c r="AG80" s="45">
        <v>0.55000000000000004</v>
      </c>
      <c r="AH80" s="45">
        <v>4.78</v>
      </c>
      <c r="AI80" s="45">
        <v>0.97</v>
      </c>
      <c r="AJ80" s="45">
        <v>0.2</v>
      </c>
      <c r="AK80" s="45">
        <v>0.88</v>
      </c>
      <c r="AL80" s="55">
        <v>26.689999999999998</v>
      </c>
      <c r="AM80" s="55">
        <v>4.8099999999999996</v>
      </c>
      <c r="AN80" s="45">
        <v>10.39</v>
      </c>
      <c r="AO80" s="45">
        <v>31.07</v>
      </c>
      <c r="AQ80" s="45">
        <v>19.830000000000002</v>
      </c>
      <c r="AR80" s="54"/>
      <c r="AS80" s="54">
        <v>11</v>
      </c>
      <c r="AT80" s="54">
        <v>335</v>
      </c>
      <c r="AU80" s="45">
        <v>34</v>
      </c>
      <c r="AW80" s="45">
        <v>12</v>
      </c>
      <c r="AX80" s="3">
        <v>1</v>
      </c>
      <c r="AY80" s="3">
        <v>2714</v>
      </c>
      <c r="AZ80" s="3">
        <v>628</v>
      </c>
      <c r="BA80" s="55">
        <v>1217</v>
      </c>
      <c r="BB80" s="54"/>
      <c r="BC80" s="54"/>
      <c r="BD80" s="54"/>
      <c r="BE80" s="54"/>
      <c r="BF80" s="54"/>
      <c r="BG80" s="54"/>
      <c r="BH80" s="54">
        <v>1087</v>
      </c>
      <c r="BI80" s="54">
        <v>96</v>
      </c>
      <c r="BJ80" s="54">
        <v>152</v>
      </c>
      <c r="BK80" s="54">
        <v>1227</v>
      </c>
      <c r="BL80" s="55">
        <v>15</v>
      </c>
      <c r="BM80" s="54">
        <v>1</v>
      </c>
      <c r="BN80" s="54"/>
      <c r="BO80" s="54"/>
      <c r="BP80" s="54"/>
      <c r="BQ80" s="55">
        <v>18</v>
      </c>
      <c r="BR80" s="55">
        <v>4</v>
      </c>
      <c r="BS80" s="55">
        <v>72</v>
      </c>
      <c r="BT80" s="55">
        <v>3</v>
      </c>
      <c r="BU80" s="55">
        <v>34</v>
      </c>
      <c r="BV80" s="55">
        <v>4</v>
      </c>
      <c r="BW80" s="55">
        <v>1</v>
      </c>
      <c r="BX80" s="55">
        <v>3</v>
      </c>
      <c r="BY80" s="55">
        <v>590</v>
      </c>
      <c r="BZ80" s="55">
        <v>74</v>
      </c>
      <c r="CA80" s="55">
        <v>56</v>
      </c>
      <c r="CB80" s="55">
        <v>243</v>
      </c>
      <c r="CC80" s="54"/>
      <c r="CD80" s="55">
        <v>150</v>
      </c>
      <c r="CE80" s="54"/>
    </row>
    <row r="81" spans="1:83" s="3" customFormat="1">
      <c r="A81" s="79" t="s">
        <v>119</v>
      </c>
      <c r="B81" s="82" t="s">
        <v>134</v>
      </c>
      <c r="C81" s="43">
        <f t="shared" si="10"/>
        <v>73.77000000000001</v>
      </c>
      <c r="D81" s="3">
        <f t="shared" si="12"/>
        <v>415</v>
      </c>
      <c r="E81" s="44">
        <f t="shared" si="11"/>
        <v>37</v>
      </c>
      <c r="F81" s="3">
        <v>0.72</v>
      </c>
      <c r="G81" s="3">
        <v>3.36</v>
      </c>
      <c r="H81" s="55">
        <v>2.48</v>
      </c>
      <c r="I81" s="54">
        <v>1.27</v>
      </c>
      <c r="J81" s="45">
        <v>2.84</v>
      </c>
      <c r="K81" s="3">
        <v>1.31</v>
      </c>
      <c r="L81" s="3">
        <v>1.8</v>
      </c>
      <c r="M81" s="3">
        <v>0.1</v>
      </c>
      <c r="N81" s="45">
        <v>0.15</v>
      </c>
      <c r="O81" s="3">
        <v>3.24</v>
      </c>
      <c r="P81" s="3">
        <v>1.64</v>
      </c>
      <c r="Q81" s="3">
        <v>0.6</v>
      </c>
      <c r="R81" s="3">
        <v>1.73</v>
      </c>
      <c r="S81" s="3">
        <v>5.14</v>
      </c>
      <c r="T81" s="3">
        <v>1.49</v>
      </c>
      <c r="U81" s="3">
        <v>0.1</v>
      </c>
      <c r="V81" s="54"/>
      <c r="W81" s="54">
        <v>0.03</v>
      </c>
      <c r="X81" s="3">
        <v>0.93</v>
      </c>
      <c r="Y81" s="45">
        <v>0.89</v>
      </c>
      <c r="Z81" s="3">
        <v>1.56</v>
      </c>
      <c r="AA81" s="45">
        <v>0.79</v>
      </c>
      <c r="AB81" s="3">
        <v>1.1399999999999999</v>
      </c>
      <c r="AC81" s="3">
        <v>3.23</v>
      </c>
      <c r="AE81" s="45">
        <v>0.46</v>
      </c>
      <c r="AF81" s="45">
        <v>2.3199999999999998</v>
      </c>
      <c r="AG81" s="45">
        <v>1.9</v>
      </c>
      <c r="AH81" s="45">
        <v>1.1200000000000001</v>
      </c>
      <c r="AI81" s="45">
        <v>2.27</v>
      </c>
      <c r="AJ81" s="45">
        <v>0.5</v>
      </c>
      <c r="AK81" s="45">
        <v>3.28</v>
      </c>
      <c r="AL81" s="55">
        <v>2.09</v>
      </c>
      <c r="AM81" s="55">
        <v>0.71</v>
      </c>
      <c r="AN81" s="45">
        <v>0.5</v>
      </c>
      <c r="AO81" s="45">
        <v>0.98</v>
      </c>
      <c r="AP81" s="45">
        <v>1.78</v>
      </c>
      <c r="AQ81" s="45">
        <v>16.170000000000002</v>
      </c>
      <c r="AR81" s="55">
        <v>3.15</v>
      </c>
      <c r="AS81" s="54">
        <v>5</v>
      </c>
      <c r="AT81" s="54">
        <v>15</v>
      </c>
      <c r="AU81" s="45">
        <v>16</v>
      </c>
      <c r="AV81" s="3">
        <v>7</v>
      </c>
      <c r="AW81" s="45">
        <v>17</v>
      </c>
      <c r="AX81" s="3">
        <v>8</v>
      </c>
      <c r="AY81" s="3">
        <v>11</v>
      </c>
      <c r="AZ81" s="3">
        <v>1</v>
      </c>
      <c r="BA81" s="45">
        <v>1</v>
      </c>
      <c r="BB81" s="3">
        <v>16</v>
      </c>
      <c r="BC81" s="54">
        <v>9</v>
      </c>
      <c r="BD81" s="54">
        <v>4</v>
      </c>
      <c r="BE81" s="54">
        <v>9</v>
      </c>
      <c r="BF81" s="54">
        <v>28</v>
      </c>
      <c r="BG81" s="54">
        <v>8</v>
      </c>
      <c r="BH81" s="54">
        <v>1</v>
      </c>
      <c r="BI81" s="54"/>
      <c r="BJ81" s="54">
        <v>1</v>
      </c>
      <c r="BK81" s="54">
        <v>8</v>
      </c>
      <c r="BL81" s="55">
        <v>7</v>
      </c>
      <c r="BM81" s="3">
        <v>9</v>
      </c>
      <c r="BN81" s="45">
        <v>5</v>
      </c>
      <c r="BO81" s="54">
        <v>6</v>
      </c>
      <c r="BP81" s="54">
        <v>19</v>
      </c>
      <c r="BQ81" s="54"/>
      <c r="BR81" s="55">
        <v>3</v>
      </c>
      <c r="BS81" s="55">
        <v>11</v>
      </c>
      <c r="BT81" s="55">
        <v>10</v>
      </c>
      <c r="BU81" s="55">
        <v>7</v>
      </c>
      <c r="BV81" s="55">
        <v>12</v>
      </c>
      <c r="BW81" s="45">
        <v>4</v>
      </c>
      <c r="BX81" s="45">
        <v>15</v>
      </c>
      <c r="BY81" s="55">
        <v>15</v>
      </c>
      <c r="BZ81" s="55">
        <v>6</v>
      </c>
      <c r="CA81" s="55">
        <v>4</v>
      </c>
      <c r="CB81" s="55">
        <v>7</v>
      </c>
      <c r="CC81" s="55">
        <v>11</v>
      </c>
      <c r="CD81" s="55">
        <v>82</v>
      </c>
      <c r="CE81" s="55">
        <v>17</v>
      </c>
    </row>
    <row r="82" spans="1:83" s="3" customFormat="1">
      <c r="A82" s="79" t="s">
        <v>120</v>
      </c>
      <c r="B82" s="82" t="s">
        <v>140</v>
      </c>
      <c r="C82" s="43">
        <f t="shared" si="10"/>
        <v>31.919999999999998</v>
      </c>
      <c r="D82" s="3">
        <f t="shared" si="12"/>
        <v>57</v>
      </c>
      <c r="E82" s="44">
        <f t="shared" si="11"/>
        <v>12</v>
      </c>
      <c r="F82" s="3">
        <v>3.53</v>
      </c>
      <c r="H82" s="45">
        <v>4.1100000000000003</v>
      </c>
      <c r="I82" s="3">
        <v>6.44</v>
      </c>
      <c r="J82" s="45">
        <v>0.7</v>
      </c>
      <c r="K82" s="3">
        <v>4.46</v>
      </c>
      <c r="L82" s="3">
        <v>0.9</v>
      </c>
      <c r="M82" s="3">
        <v>0.31</v>
      </c>
      <c r="O82" s="3">
        <v>3.11</v>
      </c>
      <c r="P82" s="3">
        <v>6.79</v>
      </c>
      <c r="R82" s="3">
        <v>0.84</v>
      </c>
      <c r="V82" s="54"/>
      <c r="W82" s="54"/>
      <c r="Y82" s="45">
        <v>0.42</v>
      </c>
      <c r="AH82" s="45">
        <v>0.31</v>
      </c>
      <c r="AL82" s="54"/>
      <c r="AM82" s="54"/>
      <c r="AR82" s="54"/>
      <c r="AS82" s="54">
        <v>4</v>
      </c>
      <c r="AT82" s="54"/>
      <c r="AU82" s="45">
        <v>7</v>
      </c>
      <c r="AV82" s="3">
        <v>8</v>
      </c>
      <c r="AW82" s="45">
        <v>3</v>
      </c>
      <c r="AX82" s="3">
        <v>11</v>
      </c>
      <c r="AY82" s="3">
        <v>2</v>
      </c>
      <c r="AZ82" s="3">
        <v>1</v>
      </c>
      <c r="BB82" s="3">
        <v>6</v>
      </c>
      <c r="BC82" s="54">
        <v>12</v>
      </c>
      <c r="BD82" s="54"/>
      <c r="BE82" s="54">
        <v>1</v>
      </c>
      <c r="BF82" s="54"/>
      <c r="BG82" s="54"/>
      <c r="BH82" s="54"/>
      <c r="BL82" s="45">
        <v>1</v>
      </c>
      <c r="BU82" s="45">
        <v>1</v>
      </c>
      <c r="CA82" s="54"/>
      <c r="CB82" s="54"/>
      <c r="CE82" s="54"/>
    </row>
    <row r="83" spans="1:83" s="3" customFormat="1">
      <c r="A83" s="79" t="s">
        <v>121</v>
      </c>
      <c r="B83" s="82" t="s">
        <v>132</v>
      </c>
      <c r="C83" s="43">
        <f t="shared" si="10"/>
        <v>1574.54</v>
      </c>
      <c r="D83" s="3">
        <f t="shared" si="12"/>
        <v>859</v>
      </c>
      <c r="E83" s="44">
        <f t="shared" si="11"/>
        <v>34</v>
      </c>
      <c r="F83" s="3">
        <v>267.54000000000002</v>
      </c>
      <c r="G83" s="3">
        <v>260.55</v>
      </c>
      <c r="H83" s="55">
        <v>31.18</v>
      </c>
      <c r="I83" s="54">
        <v>71.08</v>
      </c>
      <c r="J83" s="45">
        <v>31.23</v>
      </c>
      <c r="K83" s="3">
        <v>21.96</v>
      </c>
      <c r="L83" s="3">
        <v>92.6</v>
      </c>
      <c r="M83" s="3">
        <v>42.2</v>
      </c>
      <c r="N83" s="45">
        <v>15.74</v>
      </c>
      <c r="O83" s="3">
        <v>52.33</v>
      </c>
      <c r="P83" s="3">
        <v>108.97</v>
      </c>
      <c r="Q83" s="3">
        <v>201.79</v>
      </c>
      <c r="R83" s="3">
        <v>18.760000000000002</v>
      </c>
      <c r="S83" s="3">
        <v>8.3000000000000007</v>
      </c>
      <c r="T83" s="3">
        <v>10.96</v>
      </c>
      <c r="U83" s="3">
        <v>26.24</v>
      </c>
      <c r="V83" s="54">
        <v>7.96</v>
      </c>
      <c r="W83" s="54">
        <v>6.32</v>
      </c>
      <c r="X83" s="3">
        <v>26.06</v>
      </c>
      <c r="Y83" s="45">
        <v>1.27</v>
      </c>
      <c r="Z83" s="3">
        <v>31.67</v>
      </c>
      <c r="AB83" s="3">
        <v>24.44</v>
      </c>
      <c r="AC83" s="3">
        <v>27.25</v>
      </c>
      <c r="AD83" s="45">
        <v>6.4</v>
      </c>
      <c r="AE83" s="45">
        <v>16.84</v>
      </c>
      <c r="AF83" s="45">
        <v>47.8</v>
      </c>
      <c r="AG83" s="45">
        <v>2.84</v>
      </c>
      <c r="AH83" s="45">
        <v>47.22</v>
      </c>
      <c r="AI83" s="45">
        <v>3.74</v>
      </c>
      <c r="AL83" s="55">
        <v>5.58</v>
      </c>
      <c r="AM83" s="55">
        <v>9.3000000000000007</v>
      </c>
      <c r="AN83" s="45">
        <v>17.579999999999998</v>
      </c>
      <c r="AO83" s="45">
        <v>28.28</v>
      </c>
      <c r="AQ83" s="45">
        <v>2.56</v>
      </c>
      <c r="AR83" s="54"/>
      <c r="AS83" s="54">
        <v>148</v>
      </c>
      <c r="AT83" s="54">
        <v>101</v>
      </c>
      <c r="AU83" s="45">
        <v>36</v>
      </c>
      <c r="AV83" s="3">
        <v>36</v>
      </c>
      <c r="AW83" s="45">
        <v>18</v>
      </c>
      <c r="AX83" s="3">
        <v>26</v>
      </c>
      <c r="AY83" s="3">
        <v>68</v>
      </c>
      <c r="AZ83" s="3">
        <v>21</v>
      </c>
      <c r="BA83" s="55">
        <v>11</v>
      </c>
      <c r="BB83" s="54">
        <v>59</v>
      </c>
      <c r="BC83" s="54">
        <v>61</v>
      </c>
      <c r="BD83" s="54">
        <v>71</v>
      </c>
      <c r="BE83" s="54">
        <v>7</v>
      </c>
      <c r="BF83" s="54">
        <v>3</v>
      </c>
      <c r="BG83" s="54">
        <v>4</v>
      </c>
      <c r="BH83" s="54">
        <v>25</v>
      </c>
      <c r="BI83" s="54">
        <v>5</v>
      </c>
      <c r="BJ83" s="54">
        <v>3</v>
      </c>
      <c r="BK83" s="54">
        <v>18</v>
      </c>
      <c r="BL83" s="55">
        <v>3</v>
      </c>
      <c r="BM83" s="54">
        <v>23</v>
      </c>
      <c r="BN83" s="54"/>
      <c r="BO83" s="54">
        <v>12</v>
      </c>
      <c r="BP83" s="54">
        <v>24</v>
      </c>
      <c r="BQ83" s="55">
        <v>2</v>
      </c>
      <c r="BR83" s="55">
        <v>7</v>
      </c>
      <c r="BS83" s="55">
        <v>19</v>
      </c>
      <c r="BT83" s="55">
        <v>1</v>
      </c>
      <c r="BU83" s="55">
        <v>18</v>
      </c>
      <c r="BV83" s="55">
        <v>4</v>
      </c>
      <c r="BW83" s="54"/>
      <c r="BX83" s="54"/>
      <c r="BY83" s="55">
        <v>2</v>
      </c>
      <c r="BZ83" s="55">
        <v>3</v>
      </c>
      <c r="CA83" s="55">
        <v>9</v>
      </c>
      <c r="CB83" s="55">
        <v>10</v>
      </c>
      <c r="CC83" s="54"/>
      <c r="CD83" s="55">
        <v>1</v>
      </c>
      <c r="CE83" s="54"/>
    </row>
    <row r="84" spans="1:83" s="3" customFormat="1">
      <c r="C84" s="43"/>
      <c r="E84" s="43"/>
    </row>
    <row r="85" spans="1:83" s="3" customFormat="1">
      <c r="C85" s="43"/>
      <c r="E85" s="43"/>
    </row>
    <row r="86" spans="1:83" s="3" customFormat="1">
      <c r="C86" s="43"/>
      <c r="E86" s="43"/>
    </row>
    <row r="87" spans="1:83" s="3" customFormat="1">
      <c r="C87" s="43"/>
      <c r="E87" s="43"/>
    </row>
  </sheetData>
  <sortState xmlns:xlrd2="http://schemas.microsoft.com/office/spreadsheetml/2017/richdata2" columnSort="1" ref="G1:AR87">
    <sortCondition ref="G4:AR4"/>
    <sortCondition ref="G5:AR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0E94-4086-9541-8C79-FA3E0F84A857}">
  <sheetPr>
    <tabColor theme="4"/>
  </sheetPr>
  <dimension ref="A1:CT179"/>
  <sheetViews>
    <sheetView workbookViewId="0">
      <pane ySplit="2" topLeftCell="A93" activePane="bottomLeft" state="frozen"/>
      <selection pane="bottomLeft" activeCell="R141" sqref="R141"/>
    </sheetView>
  </sheetViews>
  <sheetFormatPr baseColWidth="10" defaultColWidth="9.33203125" defaultRowHeight="16"/>
  <cols>
    <col min="1" max="1" width="4.1640625" style="1" bestFit="1" customWidth="1"/>
    <col min="2" max="2" width="9.1640625" style="1" bestFit="1" customWidth="1"/>
    <col min="3" max="3" width="8.5" style="1" bestFit="1" customWidth="1"/>
    <col min="4" max="4" width="4.1640625" style="1" bestFit="1" customWidth="1"/>
    <col min="5" max="5" width="8.33203125" style="1" bestFit="1" customWidth="1"/>
    <col min="6" max="6" width="6.1640625" style="1" bestFit="1" customWidth="1"/>
    <col min="7" max="7" width="9.1640625" style="1" bestFit="1" customWidth="1"/>
    <col min="8" max="8" width="7.5" style="1" bestFit="1" customWidth="1"/>
    <col min="9" max="9" width="10.6640625" style="1" bestFit="1" customWidth="1"/>
    <col min="10" max="10" width="9.33203125" style="1" bestFit="1" customWidth="1"/>
    <col min="11" max="14" width="9.1640625" style="1" bestFit="1" customWidth="1"/>
    <col min="15" max="15" width="10.5" style="1" bestFit="1" customWidth="1"/>
    <col min="16" max="16" width="25.6640625" style="148" customWidth="1"/>
    <col min="17" max="20" width="8.5" bestFit="1" customWidth="1"/>
    <col min="23" max="23" width="9.1640625" bestFit="1" customWidth="1"/>
    <col min="24" max="29" width="11.6640625" bestFit="1" customWidth="1"/>
    <col min="30" max="30" width="12.1640625" bestFit="1" customWidth="1"/>
    <col min="31" max="31" width="8.83203125" bestFit="1" customWidth="1"/>
    <col min="32" max="32" width="11.83203125" bestFit="1" customWidth="1"/>
    <col min="33" max="33" width="12.33203125" bestFit="1" customWidth="1"/>
    <col min="34" max="34" width="12.5" bestFit="1" customWidth="1"/>
    <col min="35" max="35" width="9.5" bestFit="1" customWidth="1"/>
    <col min="36" max="36" width="9.6640625" bestFit="1" customWidth="1"/>
    <col min="37" max="37" width="10.5" bestFit="1" customWidth="1"/>
    <col min="38" max="38" width="9.83203125" bestFit="1" customWidth="1"/>
    <col min="39" max="46" width="11.5" bestFit="1" customWidth="1"/>
    <col min="98" max="16384" width="9.33203125" style="1"/>
  </cols>
  <sheetData>
    <row r="1" spans="1:98" ht="24">
      <c r="A1" s="8" t="s">
        <v>227</v>
      </c>
      <c r="B1" s="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46"/>
    </row>
    <row r="2" spans="1:98" s="6" customFormat="1" ht="30" customHeight="1">
      <c r="A2" s="6">
        <v>1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147" t="s">
        <v>1339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</row>
    <row r="3" spans="1:98" s="3" customFormat="1">
      <c r="A3" s="80">
        <v>2</v>
      </c>
      <c r="B3" s="81">
        <v>20191001</v>
      </c>
      <c r="C3" s="81">
        <v>20191</v>
      </c>
      <c r="D3" s="81">
        <v>1</v>
      </c>
      <c r="E3" s="81">
        <v>13</v>
      </c>
      <c r="F3" s="81">
        <v>13</v>
      </c>
      <c r="G3" s="81">
        <v>20190111</v>
      </c>
      <c r="H3" s="81">
        <v>756</v>
      </c>
      <c r="I3" s="81">
        <v>20</v>
      </c>
      <c r="J3" s="81">
        <v>14.64</v>
      </c>
      <c r="K3" s="81">
        <v>16.47</v>
      </c>
      <c r="L3" s="81">
        <v>4013.5590000000002</v>
      </c>
      <c r="M3" s="81">
        <v>7358.4840000000004</v>
      </c>
      <c r="N3" s="81">
        <v>4014.5160000000001</v>
      </c>
      <c r="O3" s="81">
        <v>7358.6080000000002</v>
      </c>
      <c r="P3" s="149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98" s="3" customFormat="1">
      <c r="A4" s="80">
        <v>3</v>
      </c>
      <c r="B4" s="81">
        <v>20191002</v>
      </c>
      <c r="C4" s="81">
        <v>20191</v>
      </c>
      <c r="D4" s="81">
        <v>2</v>
      </c>
      <c r="E4" s="81">
        <v>12</v>
      </c>
      <c r="F4" s="81">
        <v>20</v>
      </c>
      <c r="G4" s="81">
        <v>20190111</v>
      </c>
      <c r="H4" s="81">
        <v>911</v>
      </c>
      <c r="I4" s="81">
        <v>20</v>
      </c>
      <c r="J4" s="81">
        <v>10.065</v>
      </c>
      <c r="K4" s="81">
        <v>8.8450000000000006</v>
      </c>
      <c r="L4" s="81">
        <v>4017.7640000000001</v>
      </c>
      <c r="M4" s="81">
        <v>7358.366</v>
      </c>
      <c r="N4" s="81">
        <v>4018.75</v>
      </c>
      <c r="O4" s="81">
        <v>7358.09</v>
      </c>
      <c r="P4" s="149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98" s="3" customFormat="1">
      <c r="A5" s="80">
        <v>4</v>
      </c>
      <c r="B5" s="81">
        <v>20191003</v>
      </c>
      <c r="C5" s="81">
        <v>20191</v>
      </c>
      <c r="D5" s="81">
        <v>3</v>
      </c>
      <c r="E5" s="81">
        <v>13</v>
      </c>
      <c r="F5" s="81">
        <v>8</v>
      </c>
      <c r="G5" s="81">
        <v>20190111</v>
      </c>
      <c r="H5" s="81">
        <v>1035</v>
      </c>
      <c r="I5" s="81">
        <v>20</v>
      </c>
      <c r="J5" s="81">
        <v>18.91</v>
      </c>
      <c r="K5" s="81">
        <v>19.824999999999999</v>
      </c>
      <c r="L5" s="81">
        <v>4021.683</v>
      </c>
      <c r="M5" s="81">
        <v>7355.4780000000001</v>
      </c>
      <c r="N5" s="81">
        <v>4022.645</v>
      </c>
      <c r="O5" s="81">
        <v>7355.3810000000003</v>
      </c>
      <c r="P5" s="149" t="s">
        <v>263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98" s="3" customFormat="1">
      <c r="A6" s="80">
        <v>5</v>
      </c>
      <c r="B6" s="81">
        <v>20191004</v>
      </c>
      <c r="C6" s="81">
        <v>20191</v>
      </c>
      <c r="D6" s="81">
        <v>4</v>
      </c>
      <c r="E6" s="81">
        <v>12</v>
      </c>
      <c r="F6" s="81">
        <v>5</v>
      </c>
      <c r="G6" s="81">
        <v>20190111</v>
      </c>
      <c r="H6" s="81">
        <v>1224</v>
      </c>
      <c r="I6" s="81">
        <v>15</v>
      </c>
      <c r="J6" s="81">
        <v>5.7949999999999999</v>
      </c>
      <c r="K6" s="81">
        <v>5.1849999999999996</v>
      </c>
      <c r="L6" s="81">
        <v>4028.0790000000002</v>
      </c>
      <c r="M6" s="81">
        <v>7359.2809999999999</v>
      </c>
      <c r="N6" s="81">
        <v>4027.4090000000001</v>
      </c>
      <c r="O6" s="81">
        <v>7358.9780000000001</v>
      </c>
      <c r="P6" s="149" t="s">
        <v>1340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s="3" customFormat="1">
      <c r="A7" s="80">
        <v>6</v>
      </c>
      <c r="B7" s="81">
        <v>20191005</v>
      </c>
      <c r="C7" s="81">
        <v>20191</v>
      </c>
      <c r="D7" s="81">
        <v>5</v>
      </c>
      <c r="E7" s="81">
        <v>14</v>
      </c>
      <c r="F7" s="81">
        <v>9</v>
      </c>
      <c r="G7" s="81">
        <v>20190111</v>
      </c>
      <c r="H7" s="81">
        <v>1358</v>
      </c>
      <c r="I7" s="81">
        <v>20</v>
      </c>
      <c r="J7" s="81">
        <v>18.3</v>
      </c>
      <c r="K7" s="81">
        <v>18.3</v>
      </c>
      <c r="L7" s="81">
        <v>4018.7689999999998</v>
      </c>
      <c r="M7" s="81">
        <v>7354.3289999999997</v>
      </c>
      <c r="N7" s="81">
        <v>4017.7930000000001</v>
      </c>
      <c r="O7" s="81">
        <v>7354.2579999999998</v>
      </c>
      <c r="P7" s="149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98" s="3" customFormat="1">
      <c r="A8" s="80">
        <v>7</v>
      </c>
      <c r="B8" s="81">
        <v>20191006</v>
      </c>
      <c r="C8" s="81">
        <v>20191</v>
      </c>
      <c r="D8" s="81">
        <v>6</v>
      </c>
      <c r="E8" s="81">
        <v>14</v>
      </c>
      <c r="F8" s="81">
        <v>21</v>
      </c>
      <c r="G8" s="81">
        <v>20190111</v>
      </c>
      <c r="H8" s="81">
        <v>1527</v>
      </c>
      <c r="I8" s="81">
        <v>20</v>
      </c>
      <c r="J8" s="81">
        <v>20.434999999999999</v>
      </c>
      <c r="K8" s="81">
        <v>22.265000000000001</v>
      </c>
      <c r="L8" s="81">
        <v>4012.6280000000002</v>
      </c>
      <c r="M8" s="81">
        <v>7351.7209999999995</v>
      </c>
      <c r="N8" s="81">
        <v>4011.6410000000001</v>
      </c>
      <c r="O8" s="81">
        <v>7351.4170000000004</v>
      </c>
      <c r="P8" s="149" t="s">
        <v>266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98" s="3" customFormat="1">
      <c r="A9" s="80">
        <v>8</v>
      </c>
      <c r="B9" s="81">
        <v>20191007</v>
      </c>
      <c r="C9" s="81">
        <v>20191</v>
      </c>
      <c r="D9" s="81">
        <v>7</v>
      </c>
      <c r="E9" s="81">
        <v>17</v>
      </c>
      <c r="F9" s="81">
        <v>10</v>
      </c>
      <c r="G9" s="81">
        <v>20190112</v>
      </c>
      <c r="H9" s="81">
        <v>744</v>
      </c>
      <c r="I9" s="81">
        <v>20</v>
      </c>
      <c r="J9" s="81">
        <v>19.215</v>
      </c>
      <c r="K9" s="81">
        <v>20.434999999999999</v>
      </c>
      <c r="L9" s="81">
        <v>4003.4589999999998</v>
      </c>
      <c r="M9" s="81">
        <v>7400.6949999999997</v>
      </c>
      <c r="N9" s="81">
        <v>4002.5410000000002</v>
      </c>
      <c r="O9" s="81">
        <v>7400.4309999999996</v>
      </c>
      <c r="P9" s="14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98" s="3" customFormat="1">
      <c r="A10" s="80">
        <v>9</v>
      </c>
      <c r="B10" s="81">
        <v>20191008</v>
      </c>
      <c r="C10" s="81">
        <v>20191</v>
      </c>
      <c r="D10" s="81">
        <v>8</v>
      </c>
      <c r="E10" s="81">
        <v>15</v>
      </c>
      <c r="F10" s="81">
        <v>10</v>
      </c>
      <c r="G10" s="81">
        <v>20190112</v>
      </c>
      <c r="H10" s="81">
        <v>916</v>
      </c>
      <c r="I10" s="81">
        <v>20</v>
      </c>
      <c r="J10" s="81">
        <v>8.2349999999999994</v>
      </c>
      <c r="K10" s="81">
        <v>8.8450000000000006</v>
      </c>
      <c r="L10" s="81">
        <v>4001.0369999999998</v>
      </c>
      <c r="M10" s="81">
        <v>7402.93</v>
      </c>
      <c r="N10" s="81">
        <v>4000.0810000000001</v>
      </c>
      <c r="O10" s="81">
        <v>7403.0829999999996</v>
      </c>
      <c r="P10" s="149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98" s="3" customFormat="1">
      <c r="A11" s="80">
        <v>10</v>
      </c>
      <c r="B11" s="81">
        <v>20191009</v>
      </c>
      <c r="C11" s="81">
        <v>20191</v>
      </c>
      <c r="D11" s="81">
        <v>9</v>
      </c>
      <c r="E11" s="81">
        <v>16</v>
      </c>
      <c r="F11" s="81">
        <v>10</v>
      </c>
      <c r="G11" s="81">
        <v>20190112</v>
      </c>
      <c r="H11" s="81">
        <v>1052</v>
      </c>
      <c r="I11" s="81">
        <v>20</v>
      </c>
      <c r="J11" s="81">
        <v>17.690000000000001</v>
      </c>
      <c r="K11" s="81">
        <v>17.079999999999998</v>
      </c>
      <c r="L11" s="81">
        <v>3951.6860000000001</v>
      </c>
      <c r="M11" s="81">
        <v>7402.8320000000003</v>
      </c>
      <c r="N11" s="81">
        <v>3950.6550000000002</v>
      </c>
      <c r="O11" s="81">
        <v>7402.9589999999998</v>
      </c>
      <c r="P11" s="149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98" s="3" customFormat="1">
      <c r="A12" s="80">
        <v>11</v>
      </c>
      <c r="B12" s="81">
        <v>20191010</v>
      </c>
      <c r="C12" s="81">
        <v>20191</v>
      </c>
      <c r="D12" s="81">
        <v>10</v>
      </c>
      <c r="E12" s="81">
        <v>15</v>
      </c>
      <c r="F12" s="81">
        <v>22</v>
      </c>
      <c r="G12" s="81">
        <v>20190112</v>
      </c>
      <c r="H12" s="81">
        <v>1151</v>
      </c>
      <c r="I12" s="81">
        <v>20</v>
      </c>
      <c r="J12" s="81">
        <v>6.71</v>
      </c>
      <c r="K12" s="81">
        <v>9.76</v>
      </c>
      <c r="L12" s="81">
        <v>3948.4560000000001</v>
      </c>
      <c r="M12" s="81">
        <v>7404.7</v>
      </c>
      <c r="N12" s="81">
        <v>3947.4670000000001</v>
      </c>
      <c r="O12" s="81">
        <v>7404.8689999999997</v>
      </c>
      <c r="P12" s="149" t="s">
        <v>266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98" s="3" customFormat="1">
      <c r="A13" s="80">
        <v>12</v>
      </c>
      <c r="B13" s="81">
        <v>20191011</v>
      </c>
      <c r="C13" s="81">
        <v>20191</v>
      </c>
      <c r="D13" s="81">
        <v>11</v>
      </c>
      <c r="E13" s="81">
        <v>17</v>
      </c>
      <c r="F13" s="81">
        <v>70</v>
      </c>
      <c r="G13" s="81">
        <v>20190112</v>
      </c>
      <c r="H13" s="81">
        <v>1332</v>
      </c>
      <c r="I13" s="81">
        <v>20</v>
      </c>
      <c r="J13" s="81">
        <v>23.18</v>
      </c>
      <c r="K13" s="81">
        <v>23.18</v>
      </c>
      <c r="L13" s="81">
        <v>3940.4459999999999</v>
      </c>
      <c r="M13" s="81">
        <v>7357.9790000000003</v>
      </c>
      <c r="N13" s="81">
        <v>3939.4740000000002</v>
      </c>
      <c r="O13" s="81">
        <v>7358.0209999999997</v>
      </c>
      <c r="P13" s="149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98" s="3" customFormat="1">
      <c r="A14" s="80">
        <v>13</v>
      </c>
      <c r="B14" s="81">
        <v>20191012</v>
      </c>
      <c r="C14" s="81">
        <v>20191</v>
      </c>
      <c r="D14" s="81">
        <v>12</v>
      </c>
      <c r="E14" s="81">
        <v>20</v>
      </c>
      <c r="F14" s="81">
        <v>5</v>
      </c>
      <c r="G14" s="81">
        <v>20190112</v>
      </c>
      <c r="H14" s="81">
        <v>1433</v>
      </c>
      <c r="I14" s="81">
        <v>20</v>
      </c>
      <c r="J14" s="81">
        <v>25.314999999999998</v>
      </c>
      <c r="K14" s="81">
        <v>26.23</v>
      </c>
      <c r="L14" s="81">
        <v>3937.1889999999999</v>
      </c>
      <c r="M14" s="81">
        <v>7355.848</v>
      </c>
      <c r="N14" s="81">
        <v>3936.2159999999999</v>
      </c>
      <c r="O14" s="81">
        <v>7355.7479999999996</v>
      </c>
      <c r="P14" s="149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98" s="3" customFormat="1">
      <c r="A15" s="80">
        <v>14</v>
      </c>
      <c r="B15" s="81">
        <v>20191013</v>
      </c>
      <c r="C15" s="81">
        <v>20191</v>
      </c>
      <c r="D15" s="81">
        <v>13</v>
      </c>
      <c r="E15" s="81">
        <v>16</v>
      </c>
      <c r="F15" s="81">
        <v>22</v>
      </c>
      <c r="G15" s="81">
        <v>20190112</v>
      </c>
      <c r="H15" s="81">
        <v>1617</v>
      </c>
      <c r="I15" s="81">
        <v>20</v>
      </c>
      <c r="J15" s="81">
        <v>13.42</v>
      </c>
      <c r="K15" s="81">
        <v>14.03</v>
      </c>
      <c r="L15" s="81">
        <v>3938.627</v>
      </c>
      <c r="M15" s="81">
        <v>7408.1779999999999</v>
      </c>
      <c r="N15" s="81">
        <v>3937.66</v>
      </c>
      <c r="O15" s="81">
        <v>7408.4979999999996</v>
      </c>
      <c r="P15" s="149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s="3" customFormat="1">
      <c r="A16" s="80">
        <v>15</v>
      </c>
      <c r="B16" s="81">
        <v>20191014</v>
      </c>
      <c r="C16" s="81">
        <v>20191</v>
      </c>
      <c r="D16" s="81">
        <v>14</v>
      </c>
      <c r="E16" s="81">
        <v>18</v>
      </c>
      <c r="F16" s="81">
        <v>37</v>
      </c>
      <c r="G16" s="81">
        <v>20190113</v>
      </c>
      <c r="H16" s="81">
        <v>738</v>
      </c>
      <c r="I16" s="81">
        <v>20</v>
      </c>
      <c r="J16" s="81">
        <v>5.49</v>
      </c>
      <c r="K16" s="81">
        <v>7.625</v>
      </c>
      <c r="L16" s="81">
        <v>3919.614</v>
      </c>
      <c r="M16" s="81">
        <v>7427.442</v>
      </c>
      <c r="N16" s="81">
        <v>3918.692</v>
      </c>
      <c r="O16" s="81">
        <v>7428.0280000000002</v>
      </c>
      <c r="P16" s="149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</row>
    <row r="17" spans="1:98" s="3" customFormat="1">
      <c r="A17" s="80">
        <v>16</v>
      </c>
      <c r="B17" s="81">
        <v>20191015</v>
      </c>
      <c r="C17" s="81">
        <v>20191</v>
      </c>
      <c r="D17" s="81">
        <v>15</v>
      </c>
      <c r="E17" s="81">
        <v>19</v>
      </c>
      <c r="F17" s="81">
        <v>34</v>
      </c>
      <c r="G17" s="81">
        <v>20190113</v>
      </c>
      <c r="H17" s="81">
        <v>840</v>
      </c>
      <c r="I17" s="81">
        <v>20</v>
      </c>
      <c r="J17" s="81">
        <v>13.725</v>
      </c>
      <c r="K17" s="81">
        <v>14.334999999999999</v>
      </c>
      <c r="L17" s="81">
        <v>3916.6559999999999</v>
      </c>
      <c r="M17" s="81">
        <v>7430.1450000000004</v>
      </c>
      <c r="N17" s="81">
        <v>3915.7750000000001</v>
      </c>
      <c r="O17" s="81">
        <v>7430.7340000000004</v>
      </c>
      <c r="P17" s="14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</row>
    <row r="18" spans="1:98" s="3" customFormat="1">
      <c r="A18" s="80">
        <v>17</v>
      </c>
      <c r="B18" s="81">
        <v>20191016</v>
      </c>
      <c r="C18" s="81">
        <v>20191</v>
      </c>
      <c r="D18" s="81">
        <v>16</v>
      </c>
      <c r="E18" s="81">
        <v>23</v>
      </c>
      <c r="F18" s="81">
        <v>5</v>
      </c>
      <c r="G18" s="81">
        <v>20190115</v>
      </c>
      <c r="H18" s="81">
        <v>817</v>
      </c>
      <c r="I18" s="81">
        <v>20</v>
      </c>
      <c r="J18" s="81">
        <v>22.57</v>
      </c>
      <c r="K18" s="81">
        <v>23.79</v>
      </c>
      <c r="L18" s="81">
        <v>3909.9430000000002</v>
      </c>
      <c r="M18" s="81">
        <v>7419.8890000000001</v>
      </c>
      <c r="N18" s="81">
        <v>3909.0770000000002</v>
      </c>
      <c r="O18" s="81">
        <v>7420.4260000000004</v>
      </c>
      <c r="P18" s="149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</row>
    <row r="19" spans="1:98" s="3" customFormat="1">
      <c r="A19" s="80">
        <v>19</v>
      </c>
      <c r="B19" s="81">
        <v>20191018</v>
      </c>
      <c r="C19" s="81">
        <v>20191</v>
      </c>
      <c r="D19" s="81">
        <v>18</v>
      </c>
      <c r="E19" s="81">
        <v>22</v>
      </c>
      <c r="F19" s="81">
        <v>33</v>
      </c>
      <c r="G19" s="81">
        <v>20190117</v>
      </c>
      <c r="H19" s="81">
        <v>936</v>
      </c>
      <c r="I19" s="81">
        <v>20</v>
      </c>
      <c r="J19" s="81">
        <v>14.945</v>
      </c>
      <c r="K19" s="81">
        <v>14.03</v>
      </c>
      <c r="L19" s="81">
        <v>3859.26</v>
      </c>
      <c r="M19" s="81">
        <v>7435.56</v>
      </c>
      <c r="N19" s="81">
        <v>3858.62</v>
      </c>
      <c r="O19" s="81">
        <v>7434.58</v>
      </c>
      <c r="P19" s="14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</row>
    <row r="20" spans="1:98" s="3" customFormat="1">
      <c r="A20" s="80">
        <v>20</v>
      </c>
      <c r="B20" s="81">
        <v>20191019</v>
      </c>
      <c r="C20" s="81">
        <v>20191</v>
      </c>
      <c r="D20" s="81">
        <v>19</v>
      </c>
      <c r="E20" s="81">
        <v>23</v>
      </c>
      <c r="F20" s="81">
        <v>30</v>
      </c>
      <c r="G20" s="81">
        <v>20190117</v>
      </c>
      <c r="H20" s="81">
        <v>1104</v>
      </c>
      <c r="I20" s="81">
        <v>20</v>
      </c>
      <c r="J20" s="81">
        <v>16.774999999999999</v>
      </c>
      <c r="K20" s="81">
        <v>17.384999999999998</v>
      </c>
      <c r="L20" s="81">
        <v>3853.85</v>
      </c>
      <c r="M20" s="81">
        <v>7434.42</v>
      </c>
      <c r="N20" s="81">
        <v>3852.93</v>
      </c>
      <c r="O20" s="81">
        <v>7434.69</v>
      </c>
      <c r="P20" s="149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</row>
    <row r="21" spans="1:98" s="3" customFormat="1">
      <c r="A21" s="80">
        <v>21</v>
      </c>
      <c r="B21" s="81">
        <v>20191020</v>
      </c>
      <c r="C21" s="81">
        <v>20191</v>
      </c>
      <c r="D21" s="81">
        <v>20</v>
      </c>
      <c r="E21" s="81">
        <v>25</v>
      </c>
      <c r="F21" s="81">
        <v>12</v>
      </c>
      <c r="G21" s="81">
        <v>20190117</v>
      </c>
      <c r="H21" s="81">
        <v>1334</v>
      </c>
      <c r="I21" s="81">
        <v>20</v>
      </c>
      <c r="J21" s="81">
        <v>14.945</v>
      </c>
      <c r="K21" s="81">
        <v>14.945</v>
      </c>
      <c r="L21" s="81">
        <v>3848.89</v>
      </c>
      <c r="M21" s="81">
        <v>7438.91</v>
      </c>
      <c r="N21" s="81">
        <v>3848.84</v>
      </c>
      <c r="O21" s="81">
        <v>7437.65</v>
      </c>
      <c r="P21" s="149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</row>
    <row r="22" spans="1:98" s="3" customFormat="1">
      <c r="A22" s="80">
        <v>22</v>
      </c>
      <c r="B22" s="81">
        <v>20191021</v>
      </c>
      <c r="C22" s="81">
        <v>20191</v>
      </c>
      <c r="D22" s="81">
        <v>21</v>
      </c>
      <c r="E22" s="81">
        <v>26</v>
      </c>
      <c r="F22" s="81">
        <v>11</v>
      </c>
      <c r="G22" s="81">
        <v>20190117</v>
      </c>
      <c r="H22" s="81">
        <v>1445</v>
      </c>
      <c r="I22" s="81">
        <v>20</v>
      </c>
      <c r="J22" s="81">
        <v>26.535</v>
      </c>
      <c r="K22" s="81">
        <v>21.96</v>
      </c>
      <c r="L22" s="81">
        <v>3845.18</v>
      </c>
      <c r="M22" s="81">
        <v>7439.96</v>
      </c>
      <c r="N22" s="81">
        <v>3845.06</v>
      </c>
      <c r="O22" s="81">
        <v>7441.23</v>
      </c>
      <c r="P22" s="149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</row>
    <row r="23" spans="1:98" s="3" customFormat="1">
      <c r="A23" s="80">
        <v>23</v>
      </c>
      <c r="B23" s="81">
        <v>20191022</v>
      </c>
      <c r="C23" s="81">
        <v>20191</v>
      </c>
      <c r="D23" s="81">
        <v>22</v>
      </c>
      <c r="E23" s="81">
        <v>26</v>
      </c>
      <c r="F23" s="81">
        <v>26</v>
      </c>
      <c r="G23" s="81">
        <v>20190117</v>
      </c>
      <c r="H23" s="81">
        <v>1624</v>
      </c>
      <c r="I23" s="81">
        <v>20</v>
      </c>
      <c r="J23" s="81">
        <v>22.57</v>
      </c>
      <c r="K23" s="81">
        <v>20.434999999999999</v>
      </c>
      <c r="L23" s="81">
        <v>3839.47</v>
      </c>
      <c r="M23" s="81">
        <v>7440.84</v>
      </c>
      <c r="N23" s="81">
        <v>3840.2</v>
      </c>
      <c r="O23" s="81">
        <v>7441.91</v>
      </c>
      <c r="P23" s="149" t="s">
        <v>1340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</row>
    <row r="24" spans="1:98" s="3" customFormat="1">
      <c r="A24" s="80">
        <v>24</v>
      </c>
      <c r="B24" s="81">
        <v>20191023</v>
      </c>
      <c r="C24" s="81">
        <v>20191</v>
      </c>
      <c r="D24" s="81">
        <v>23</v>
      </c>
      <c r="E24" s="81">
        <v>24</v>
      </c>
      <c r="F24" s="81">
        <v>9</v>
      </c>
      <c r="G24" s="81">
        <v>20190118</v>
      </c>
      <c r="H24" s="81">
        <v>757</v>
      </c>
      <c r="I24" s="81">
        <v>20</v>
      </c>
      <c r="J24" s="81">
        <v>8.5399999999999991</v>
      </c>
      <c r="K24" s="81">
        <v>7.93</v>
      </c>
      <c r="L24" s="81">
        <v>3854.21</v>
      </c>
      <c r="M24" s="81">
        <v>7455.42</v>
      </c>
      <c r="N24" s="81">
        <v>3853.29</v>
      </c>
      <c r="O24" s="81">
        <v>7454.83</v>
      </c>
      <c r="P24" s="149" t="s">
        <v>1340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</row>
    <row r="25" spans="1:98" s="3" customFormat="1">
      <c r="A25" s="80">
        <v>25</v>
      </c>
      <c r="B25" s="81">
        <v>20191024</v>
      </c>
      <c r="C25" s="81">
        <v>20191</v>
      </c>
      <c r="D25" s="81">
        <v>24</v>
      </c>
      <c r="E25" s="81">
        <v>24</v>
      </c>
      <c r="F25" s="81">
        <v>37</v>
      </c>
      <c r="G25" s="81">
        <v>20190118</v>
      </c>
      <c r="H25" s="81">
        <v>930</v>
      </c>
      <c r="I25" s="81">
        <v>20</v>
      </c>
      <c r="J25" s="81">
        <v>8.2349999999999994</v>
      </c>
      <c r="K25" s="81">
        <v>11.285</v>
      </c>
      <c r="L25" s="81">
        <v>3850.32</v>
      </c>
      <c r="M25" s="81">
        <v>7458.09</v>
      </c>
      <c r="N25" s="81">
        <v>3849.4</v>
      </c>
      <c r="O25" s="81">
        <v>7457.29</v>
      </c>
      <c r="P25" s="149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</row>
    <row r="26" spans="1:98" s="3" customFormat="1">
      <c r="A26" s="80">
        <v>26</v>
      </c>
      <c r="B26" s="81">
        <v>20191025</v>
      </c>
      <c r="C26" s="81">
        <v>20191</v>
      </c>
      <c r="D26" s="81">
        <v>25</v>
      </c>
      <c r="E26" s="81">
        <v>25</v>
      </c>
      <c r="F26" s="81">
        <v>19</v>
      </c>
      <c r="G26" s="81">
        <v>20190118</v>
      </c>
      <c r="H26" s="81">
        <v>1059</v>
      </c>
      <c r="I26" s="81">
        <v>20</v>
      </c>
      <c r="J26" s="81">
        <v>13.725</v>
      </c>
      <c r="K26" s="81">
        <v>15.86</v>
      </c>
      <c r="L26" s="81">
        <v>3847.54</v>
      </c>
      <c r="M26" s="81">
        <v>7449.89</v>
      </c>
      <c r="N26" s="81">
        <v>3848.39</v>
      </c>
      <c r="O26" s="81">
        <v>7449.28</v>
      </c>
      <c r="P26" s="149" t="s">
        <v>1340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</row>
    <row r="27" spans="1:98" s="3" customFormat="1">
      <c r="A27" s="80">
        <v>27</v>
      </c>
      <c r="B27" s="81">
        <v>20191026</v>
      </c>
      <c r="C27" s="81">
        <v>20191</v>
      </c>
      <c r="D27" s="81">
        <v>26</v>
      </c>
      <c r="E27" s="81">
        <v>21</v>
      </c>
      <c r="F27" s="81">
        <v>11</v>
      </c>
      <c r="G27" s="81">
        <v>20190118</v>
      </c>
      <c r="H27" s="81">
        <v>1311</v>
      </c>
      <c r="I27" s="81">
        <v>20</v>
      </c>
      <c r="J27" s="81">
        <v>10.98</v>
      </c>
      <c r="K27" s="81">
        <v>10.98</v>
      </c>
      <c r="L27" s="81">
        <v>3800.56</v>
      </c>
      <c r="M27" s="81">
        <v>7445.43</v>
      </c>
      <c r="N27" s="81">
        <v>3901.55</v>
      </c>
      <c r="O27" s="81">
        <v>7445.26</v>
      </c>
      <c r="P27" s="149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</row>
    <row r="28" spans="1:98" s="3" customFormat="1">
      <c r="A28" s="80">
        <v>28</v>
      </c>
      <c r="B28" s="81">
        <v>20191027</v>
      </c>
      <c r="C28" s="81">
        <v>20191</v>
      </c>
      <c r="D28" s="81">
        <v>27</v>
      </c>
      <c r="E28" s="81">
        <v>22</v>
      </c>
      <c r="F28" s="81">
        <v>6</v>
      </c>
      <c r="G28" s="81">
        <v>20190118</v>
      </c>
      <c r="H28" s="81">
        <v>1431</v>
      </c>
      <c r="I28" s="81">
        <v>20</v>
      </c>
      <c r="J28" s="81">
        <v>13.115</v>
      </c>
      <c r="K28" s="81">
        <v>13.115</v>
      </c>
      <c r="L28" s="81">
        <v>3906.14</v>
      </c>
      <c r="M28" s="81">
        <v>7440.75</v>
      </c>
      <c r="N28" s="81">
        <v>3907.03</v>
      </c>
      <c r="O28" s="81">
        <v>7440.21</v>
      </c>
      <c r="P28" s="149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</row>
    <row r="29" spans="1:98" s="3" customFormat="1">
      <c r="A29" s="80">
        <v>29</v>
      </c>
      <c r="B29" s="81">
        <v>20191028</v>
      </c>
      <c r="C29" s="81">
        <v>20191</v>
      </c>
      <c r="D29" s="81">
        <v>28</v>
      </c>
      <c r="E29" s="81">
        <v>21</v>
      </c>
      <c r="F29" s="81">
        <v>5</v>
      </c>
      <c r="G29" s="81">
        <v>20190118</v>
      </c>
      <c r="H29" s="81">
        <v>1532</v>
      </c>
      <c r="I29" s="81">
        <v>20</v>
      </c>
      <c r="J29" s="81">
        <v>8.2349999999999994</v>
      </c>
      <c r="K29" s="81">
        <v>8.2349999999999994</v>
      </c>
      <c r="L29" s="81">
        <v>3906.49</v>
      </c>
      <c r="M29" s="81">
        <v>7441.2</v>
      </c>
      <c r="N29" s="81">
        <v>3907.42</v>
      </c>
      <c r="O29" s="81">
        <v>7440.92</v>
      </c>
      <c r="P29" s="14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</row>
    <row r="30" spans="1:98" s="3" customFormat="1">
      <c r="A30" s="80">
        <v>30</v>
      </c>
      <c r="B30" s="81">
        <v>20191029</v>
      </c>
      <c r="C30" s="81">
        <v>20191</v>
      </c>
      <c r="D30" s="81">
        <v>29</v>
      </c>
      <c r="E30" s="81">
        <v>20</v>
      </c>
      <c r="F30" s="81">
        <v>61</v>
      </c>
      <c r="G30" s="81">
        <v>20190119</v>
      </c>
      <c r="H30" s="81">
        <v>741</v>
      </c>
      <c r="I30" s="81">
        <v>20</v>
      </c>
      <c r="J30" s="81">
        <v>18.91</v>
      </c>
      <c r="K30" s="81">
        <v>19.215</v>
      </c>
      <c r="L30" s="81">
        <v>3917.38</v>
      </c>
      <c r="M30" s="81">
        <v>7414.04</v>
      </c>
      <c r="N30" s="81">
        <v>3916.78</v>
      </c>
      <c r="O30" s="81">
        <v>7413.02</v>
      </c>
      <c r="P30" s="149" t="s">
        <v>1340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</row>
    <row r="31" spans="1:98" s="3" customFormat="1">
      <c r="A31" s="80">
        <v>31</v>
      </c>
      <c r="B31" s="81">
        <v>20191030</v>
      </c>
      <c r="C31" s="81">
        <v>20191</v>
      </c>
      <c r="D31" s="81">
        <v>30</v>
      </c>
      <c r="E31" s="81">
        <v>19</v>
      </c>
      <c r="F31" s="81">
        <v>21</v>
      </c>
      <c r="G31" s="81">
        <v>20190119</v>
      </c>
      <c r="H31" s="81">
        <v>927</v>
      </c>
      <c r="I31" s="81">
        <v>20</v>
      </c>
      <c r="J31" s="81">
        <v>13.42</v>
      </c>
      <c r="K31" s="81">
        <v>12.2</v>
      </c>
      <c r="L31" s="81">
        <v>3922.85</v>
      </c>
      <c r="M31" s="81">
        <v>7417.97</v>
      </c>
      <c r="N31" s="81">
        <v>3923.54</v>
      </c>
      <c r="O31" s="81">
        <v>7416.99</v>
      </c>
      <c r="P31" s="149" t="s">
        <v>1340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</row>
    <row r="32" spans="1:98" s="3" customFormat="1">
      <c r="A32" s="80">
        <v>32</v>
      </c>
      <c r="B32" s="81">
        <v>20191031</v>
      </c>
      <c r="C32" s="81">
        <v>20191</v>
      </c>
      <c r="D32" s="81">
        <v>31</v>
      </c>
      <c r="E32" s="81">
        <v>18</v>
      </c>
      <c r="F32" s="81">
        <v>8</v>
      </c>
      <c r="G32" s="81">
        <v>20190119</v>
      </c>
      <c r="H32" s="81">
        <v>1056</v>
      </c>
      <c r="I32" s="81">
        <v>20</v>
      </c>
      <c r="J32" s="81">
        <v>7.625</v>
      </c>
      <c r="K32" s="81">
        <v>7.93</v>
      </c>
      <c r="L32" s="81">
        <v>3928.88</v>
      </c>
      <c r="M32" s="81">
        <v>7416.03</v>
      </c>
      <c r="N32" s="81">
        <v>3929.86</v>
      </c>
      <c r="O32" s="81">
        <v>7415.67</v>
      </c>
      <c r="P32" s="149" t="s">
        <v>1340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</row>
    <row r="33" spans="1:98" s="2" customFormat="1">
      <c r="A33" s="85">
        <v>34</v>
      </c>
      <c r="B33" s="11">
        <v>20193032</v>
      </c>
      <c r="C33" s="11">
        <v>20193</v>
      </c>
      <c r="D33" s="11">
        <v>32</v>
      </c>
      <c r="E33" s="11">
        <v>17</v>
      </c>
      <c r="F33" s="11">
        <v>11</v>
      </c>
      <c r="G33" s="11">
        <v>20190626</v>
      </c>
      <c r="H33" s="11">
        <v>627</v>
      </c>
      <c r="I33" s="11">
        <v>20</v>
      </c>
      <c r="J33" s="11">
        <v>20.434999999999999</v>
      </c>
      <c r="K33" s="11">
        <v>19.824999999999999</v>
      </c>
      <c r="L33" s="11">
        <v>4003.8029999999999</v>
      </c>
      <c r="M33" s="11">
        <v>7358.2860000000001</v>
      </c>
      <c r="N33" s="11">
        <v>4002.82</v>
      </c>
      <c r="O33" s="11">
        <v>7358.4160000000002</v>
      </c>
      <c r="P33" s="150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</row>
    <row r="34" spans="1:98" s="2" customFormat="1">
      <c r="A34" s="85">
        <v>35</v>
      </c>
      <c r="B34" s="11">
        <v>20193033</v>
      </c>
      <c r="C34" s="11">
        <v>20193</v>
      </c>
      <c r="D34" s="11">
        <v>33</v>
      </c>
      <c r="E34" s="11">
        <v>15</v>
      </c>
      <c r="F34" s="11">
        <v>13</v>
      </c>
      <c r="G34" s="11">
        <v>20190626</v>
      </c>
      <c r="H34" s="11">
        <v>756</v>
      </c>
      <c r="I34" s="11">
        <v>15</v>
      </c>
      <c r="J34" s="11">
        <v>8.8450000000000006</v>
      </c>
      <c r="K34" s="11">
        <v>8.2349999999999994</v>
      </c>
      <c r="L34" s="11">
        <v>3958.444</v>
      </c>
      <c r="M34" s="11">
        <v>7403.4690000000001</v>
      </c>
      <c r="N34" s="11">
        <v>3957.7339999999999</v>
      </c>
      <c r="O34" s="11">
        <v>7403.6189999999997</v>
      </c>
      <c r="P34" s="150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</row>
    <row r="35" spans="1:98" s="2" customFormat="1">
      <c r="A35" s="85">
        <v>36</v>
      </c>
      <c r="B35" s="11">
        <v>20193034</v>
      </c>
      <c r="C35" s="11">
        <v>20193</v>
      </c>
      <c r="D35" s="11">
        <v>34</v>
      </c>
      <c r="E35" s="11">
        <v>17</v>
      </c>
      <c r="F35" s="11">
        <v>32</v>
      </c>
      <c r="G35" s="11">
        <v>20190626</v>
      </c>
      <c r="H35" s="11">
        <v>940</v>
      </c>
      <c r="I35" s="11">
        <v>20</v>
      </c>
      <c r="J35" s="11">
        <v>24.4</v>
      </c>
      <c r="K35" s="11">
        <v>25.01</v>
      </c>
      <c r="L35" s="11">
        <v>3956.3040000000001</v>
      </c>
      <c r="M35" s="11">
        <v>7351.24</v>
      </c>
      <c r="N35" s="11">
        <v>3955.297</v>
      </c>
      <c r="O35" s="11">
        <v>7351.2039999999997</v>
      </c>
      <c r="P35" s="150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</row>
    <row r="36" spans="1:98" s="2" customFormat="1">
      <c r="A36" s="85">
        <v>37</v>
      </c>
      <c r="B36" s="11">
        <v>20193035</v>
      </c>
      <c r="C36" s="11">
        <v>20193</v>
      </c>
      <c r="D36" s="11">
        <v>35</v>
      </c>
      <c r="E36" s="11">
        <v>17</v>
      </c>
      <c r="F36" s="11">
        <v>51</v>
      </c>
      <c r="G36" s="11">
        <v>20190626</v>
      </c>
      <c r="H36" s="11">
        <v>1105</v>
      </c>
      <c r="I36" s="11">
        <v>20</v>
      </c>
      <c r="J36" s="11">
        <v>24.704999999999998</v>
      </c>
      <c r="K36" s="11">
        <v>25.315000000000001</v>
      </c>
      <c r="L36" s="11">
        <v>3948.5450000000001</v>
      </c>
      <c r="M36" s="11">
        <v>7353.0290000000005</v>
      </c>
      <c r="N36" s="11">
        <v>3947.6370000000002</v>
      </c>
      <c r="O36" s="11">
        <v>7353.5379999999996</v>
      </c>
      <c r="P36" s="150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</row>
    <row r="37" spans="1:98" s="2" customFormat="1">
      <c r="A37" s="85">
        <v>38</v>
      </c>
      <c r="B37" s="11">
        <v>20193036</v>
      </c>
      <c r="C37" s="11">
        <v>20193</v>
      </c>
      <c r="D37" s="11">
        <v>36</v>
      </c>
      <c r="E37" s="11">
        <v>16</v>
      </c>
      <c r="F37" s="11">
        <v>21</v>
      </c>
      <c r="G37" s="11">
        <v>20190626</v>
      </c>
      <c r="H37" s="11">
        <v>1240</v>
      </c>
      <c r="I37" s="11">
        <v>20</v>
      </c>
      <c r="J37" s="11">
        <v>18.3</v>
      </c>
      <c r="K37" s="11">
        <v>15.555</v>
      </c>
      <c r="L37" s="11">
        <v>3942.1489999999999</v>
      </c>
      <c r="M37" s="11">
        <v>7401.4530000000004</v>
      </c>
      <c r="N37" s="11">
        <v>3942.39</v>
      </c>
      <c r="O37" s="11">
        <v>7402.1589999999997</v>
      </c>
      <c r="P37" s="150" t="s">
        <v>1340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</row>
    <row r="38" spans="1:98" s="2" customFormat="1">
      <c r="A38" s="85">
        <v>39</v>
      </c>
      <c r="B38" s="11">
        <v>20193037</v>
      </c>
      <c r="C38" s="11">
        <v>20193</v>
      </c>
      <c r="D38" s="11">
        <v>37</v>
      </c>
      <c r="E38" s="11">
        <v>15</v>
      </c>
      <c r="F38" s="11">
        <v>28</v>
      </c>
      <c r="G38" s="11">
        <v>20190626</v>
      </c>
      <c r="H38" s="11">
        <v>1400</v>
      </c>
      <c r="I38" s="11">
        <v>20</v>
      </c>
      <c r="J38" s="11">
        <v>8.5399999999999991</v>
      </c>
      <c r="K38" s="11">
        <v>9.15</v>
      </c>
      <c r="L38" s="11">
        <v>3942.8429999999998</v>
      </c>
      <c r="M38" s="11">
        <v>7407.1440000000002</v>
      </c>
      <c r="N38" s="11">
        <v>3941.942</v>
      </c>
      <c r="O38" s="11">
        <v>7407.482</v>
      </c>
      <c r="P38" s="150" t="s">
        <v>1340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</row>
    <row r="39" spans="1:98" s="2" customFormat="1">
      <c r="A39" s="85">
        <v>40</v>
      </c>
      <c r="B39" s="11">
        <v>20193038</v>
      </c>
      <c r="C39" s="11">
        <v>20193</v>
      </c>
      <c r="D39" s="11">
        <v>38</v>
      </c>
      <c r="E39" s="11">
        <v>15</v>
      </c>
      <c r="F39" s="11">
        <v>32</v>
      </c>
      <c r="G39" s="11">
        <v>20190626</v>
      </c>
      <c r="H39" s="11">
        <v>1528</v>
      </c>
      <c r="I39" s="11">
        <v>20</v>
      </c>
      <c r="J39" s="11">
        <v>9.15</v>
      </c>
      <c r="K39" s="11">
        <v>8.8450000000000006</v>
      </c>
      <c r="L39" s="11">
        <v>3938.4</v>
      </c>
      <c r="M39" s="11">
        <v>7410.1229999999996</v>
      </c>
      <c r="N39" s="11">
        <v>3937.598</v>
      </c>
      <c r="O39" s="11">
        <v>7410.8270000000002</v>
      </c>
      <c r="P39" s="150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</row>
    <row r="40" spans="1:98" s="2" customFormat="1">
      <c r="A40" s="85">
        <v>41</v>
      </c>
      <c r="B40" s="11">
        <v>20193039</v>
      </c>
      <c r="C40" s="11">
        <v>20193</v>
      </c>
      <c r="D40" s="11">
        <v>39</v>
      </c>
      <c r="E40" s="11">
        <v>18</v>
      </c>
      <c r="F40" s="11">
        <v>2</v>
      </c>
      <c r="G40" s="11">
        <v>20190626</v>
      </c>
      <c r="H40" s="11">
        <v>1654</v>
      </c>
      <c r="I40" s="11">
        <v>20</v>
      </c>
      <c r="J40" s="11">
        <v>6.71</v>
      </c>
      <c r="K40" s="11">
        <v>7.0149999999999997</v>
      </c>
      <c r="L40" s="11">
        <v>3936.259</v>
      </c>
      <c r="M40" s="11">
        <v>7411.0839999999998</v>
      </c>
      <c r="N40" s="11">
        <v>3935.5830000000001</v>
      </c>
      <c r="O40" s="11">
        <v>7412.03</v>
      </c>
      <c r="P40" s="15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</row>
    <row r="41" spans="1:98" s="2" customFormat="1">
      <c r="A41" s="85">
        <v>42</v>
      </c>
      <c r="B41" s="11">
        <v>20193040</v>
      </c>
      <c r="C41" s="11">
        <v>20193</v>
      </c>
      <c r="D41" s="11">
        <v>40</v>
      </c>
      <c r="E41" s="11">
        <v>18</v>
      </c>
      <c r="F41" s="11">
        <v>11</v>
      </c>
      <c r="G41" s="11">
        <v>20190626</v>
      </c>
      <c r="H41" s="11">
        <v>1847</v>
      </c>
      <c r="I41" s="11">
        <v>20</v>
      </c>
      <c r="J41" s="11">
        <v>9.15</v>
      </c>
      <c r="K41" s="11">
        <v>7.625</v>
      </c>
      <c r="L41" s="11">
        <v>3927.6669999999999</v>
      </c>
      <c r="M41" s="11">
        <v>7416.3559999999998</v>
      </c>
      <c r="N41" s="11">
        <v>3926.864</v>
      </c>
      <c r="O41" s="11">
        <v>7416.9690000000001</v>
      </c>
      <c r="P41" s="150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</row>
    <row r="42" spans="1:98" s="2" customFormat="1">
      <c r="A42" s="85">
        <v>43</v>
      </c>
      <c r="B42" s="11">
        <v>20193041</v>
      </c>
      <c r="C42" s="11">
        <v>20193</v>
      </c>
      <c r="D42" s="11">
        <v>41</v>
      </c>
      <c r="E42" s="11">
        <v>19</v>
      </c>
      <c r="F42" s="11">
        <v>25</v>
      </c>
      <c r="G42" s="11">
        <v>20190626</v>
      </c>
      <c r="H42" s="11">
        <v>2007</v>
      </c>
      <c r="I42" s="11">
        <v>20</v>
      </c>
      <c r="J42" s="11">
        <v>11.285</v>
      </c>
      <c r="K42" s="11">
        <v>10.675000000000001</v>
      </c>
      <c r="L42" s="11">
        <v>3922.5659999999998</v>
      </c>
      <c r="M42" s="11">
        <v>7417.28</v>
      </c>
      <c r="N42" s="11">
        <v>3921.89</v>
      </c>
      <c r="O42" s="11">
        <v>7418.201</v>
      </c>
      <c r="P42" s="150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</row>
    <row r="43" spans="1:98" s="2" customFormat="1">
      <c r="A43" s="85">
        <v>44</v>
      </c>
      <c r="B43" s="11">
        <v>20193042</v>
      </c>
      <c r="C43" s="11">
        <v>20193</v>
      </c>
      <c r="D43" s="11">
        <v>42</v>
      </c>
      <c r="E43" s="11">
        <v>20</v>
      </c>
      <c r="F43" s="11">
        <v>68</v>
      </c>
      <c r="G43" s="11">
        <v>20190627</v>
      </c>
      <c r="H43" s="11">
        <v>710</v>
      </c>
      <c r="I43" s="11">
        <v>20</v>
      </c>
      <c r="J43" s="11">
        <v>17.690000000000001</v>
      </c>
      <c r="K43" s="11">
        <v>17.995000000000001</v>
      </c>
      <c r="L43" s="11">
        <v>3911.2179999999998</v>
      </c>
      <c r="M43" s="11">
        <v>7424.6580000000004</v>
      </c>
      <c r="N43" s="11">
        <v>3910.53</v>
      </c>
      <c r="O43" s="11">
        <v>7425.5559999999996</v>
      </c>
      <c r="P43" s="150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</row>
    <row r="44" spans="1:98" s="2" customFormat="1">
      <c r="A44" s="85">
        <v>45</v>
      </c>
      <c r="B44" s="11">
        <v>20193043</v>
      </c>
      <c r="C44" s="11">
        <v>20193</v>
      </c>
      <c r="D44" s="11">
        <v>43</v>
      </c>
      <c r="E44" s="11">
        <v>23</v>
      </c>
      <c r="F44" s="11">
        <v>9</v>
      </c>
      <c r="G44" s="11">
        <v>20190627</v>
      </c>
      <c r="H44" s="11">
        <v>817</v>
      </c>
      <c r="I44" s="11">
        <v>20</v>
      </c>
      <c r="J44" s="11">
        <v>23.18</v>
      </c>
      <c r="K44" s="11">
        <v>21.045000000000002</v>
      </c>
      <c r="L44" s="11">
        <v>3906.7080000000001</v>
      </c>
      <c r="M44" s="11">
        <v>7424.0969999999998</v>
      </c>
      <c r="N44" s="11">
        <v>3905.7669999999998</v>
      </c>
      <c r="O44" s="11">
        <v>7424.5460000000003</v>
      </c>
      <c r="P44" s="150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</row>
    <row r="45" spans="1:98" s="2" customFormat="1">
      <c r="A45" s="85">
        <v>46</v>
      </c>
      <c r="B45" s="11">
        <v>20193044</v>
      </c>
      <c r="C45" s="11">
        <v>20193</v>
      </c>
      <c r="D45" s="11">
        <v>44</v>
      </c>
      <c r="E45" s="11">
        <v>23</v>
      </c>
      <c r="F45" s="11">
        <v>1</v>
      </c>
      <c r="G45" s="11">
        <v>20190627</v>
      </c>
      <c r="H45" s="11">
        <v>939</v>
      </c>
      <c r="I45" s="11">
        <v>20</v>
      </c>
      <c r="J45" s="11">
        <v>18.3</v>
      </c>
      <c r="K45" s="11">
        <v>14.945</v>
      </c>
      <c r="L45" s="11">
        <v>3909.1289999999999</v>
      </c>
      <c r="M45" s="11">
        <v>7429.0290000000005</v>
      </c>
      <c r="N45" s="11">
        <v>3909.91</v>
      </c>
      <c r="O45" s="11">
        <v>7429.8109999999997</v>
      </c>
      <c r="P45" s="150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</row>
    <row r="46" spans="1:98" s="2" customFormat="1">
      <c r="A46" s="85">
        <v>47</v>
      </c>
      <c r="B46" s="11">
        <v>20193045</v>
      </c>
      <c r="C46" s="11">
        <v>20193</v>
      </c>
      <c r="D46" s="11">
        <v>45</v>
      </c>
      <c r="E46" s="11">
        <v>22</v>
      </c>
      <c r="F46" s="11">
        <v>16</v>
      </c>
      <c r="G46" s="11">
        <v>20190627</v>
      </c>
      <c r="H46" s="11">
        <v>1117</v>
      </c>
      <c r="I46" s="11">
        <v>20</v>
      </c>
      <c r="J46" s="11">
        <v>13.42</v>
      </c>
      <c r="K46" s="11">
        <v>14.335000000000001</v>
      </c>
      <c r="L46" s="11">
        <v>3903.6239999999998</v>
      </c>
      <c r="M46" s="11">
        <v>7435.4740000000002</v>
      </c>
      <c r="N46" s="11">
        <v>3902.61</v>
      </c>
      <c r="O46" s="11">
        <v>7435.5910000000003</v>
      </c>
      <c r="P46" s="150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</row>
    <row r="47" spans="1:98" s="2" customFormat="1">
      <c r="A47" s="85">
        <v>48</v>
      </c>
      <c r="B47" s="11">
        <v>20193046</v>
      </c>
      <c r="C47" s="11">
        <v>20193</v>
      </c>
      <c r="D47" s="11">
        <v>46</v>
      </c>
      <c r="E47" s="11">
        <v>22</v>
      </c>
      <c r="F47" s="11">
        <v>32</v>
      </c>
      <c r="G47" s="11">
        <v>20190627</v>
      </c>
      <c r="H47" s="11">
        <v>1218</v>
      </c>
      <c r="I47" s="11">
        <v>20</v>
      </c>
      <c r="J47" s="11">
        <v>14.335000000000001</v>
      </c>
      <c r="K47" s="11">
        <v>15.25</v>
      </c>
      <c r="L47" s="11">
        <v>3900.2089999999998</v>
      </c>
      <c r="M47" s="11">
        <v>7436.5780000000004</v>
      </c>
      <c r="N47" s="11">
        <v>3859.2280000000001</v>
      </c>
      <c r="O47" s="11">
        <v>7436.4780000000001</v>
      </c>
      <c r="P47" s="150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</row>
    <row r="48" spans="1:98" s="2" customFormat="1">
      <c r="A48" s="85">
        <v>49</v>
      </c>
      <c r="B48" s="11">
        <v>20193047</v>
      </c>
      <c r="C48" s="11">
        <v>20193</v>
      </c>
      <c r="D48" s="11">
        <v>47</v>
      </c>
      <c r="E48" s="11">
        <v>23</v>
      </c>
      <c r="F48" s="11">
        <v>46</v>
      </c>
      <c r="G48" s="11">
        <v>20190627</v>
      </c>
      <c r="H48" s="11">
        <v>1439</v>
      </c>
      <c r="I48" s="11">
        <v>20</v>
      </c>
      <c r="J48" s="11">
        <v>24.704999999999998</v>
      </c>
      <c r="K48" s="11">
        <v>24.4</v>
      </c>
      <c r="L48" s="11">
        <v>3847.0990000000002</v>
      </c>
      <c r="M48" s="11">
        <v>7429.0159999999996</v>
      </c>
      <c r="N48" s="11">
        <v>3846.4870000000001</v>
      </c>
      <c r="O48" s="11">
        <v>7429.9979999999996</v>
      </c>
      <c r="P48" s="150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</row>
    <row r="49" spans="1:98" s="2" customFormat="1">
      <c r="A49" s="85">
        <v>50</v>
      </c>
      <c r="B49" s="11">
        <v>20193048</v>
      </c>
      <c r="C49" s="11">
        <v>20193</v>
      </c>
      <c r="D49" s="11">
        <v>48</v>
      </c>
      <c r="E49" s="11">
        <v>16</v>
      </c>
      <c r="F49" s="11">
        <v>13</v>
      </c>
      <c r="G49" s="11">
        <v>20190627</v>
      </c>
      <c r="H49" s="11">
        <v>1555</v>
      </c>
      <c r="I49" s="11">
        <v>20</v>
      </c>
      <c r="J49" s="11">
        <v>24.704999999999998</v>
      </c>
      <c r="K49" s="11">
        <v>29.28</v>
      </c>
      <c r="L49" s="11">
        <v>3845.683</v>
      </c>
      <c r="M49" s="11">
        <v>7436.9769999999999</v>
      </c>
      <c r="N49" s="11">
        <v>3845.0259999999998</v>
      </c>
      <c r="O49" s="11">
        <v>7437.9589999999998</v>
      </c>
      <c r="P49" s="150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</row>
    <row r="50" spans="1:98" s="2" customFormat="1">
      <c r="A50" s="85">
        <v>51</v>
      </c>
      <c r="B50" s="11">
        <v>20193049</v>
      </c>
      <c r="C50" s="11">
        <v>20193</v>
      </c>
      <c r="D50" s="11">
        <v>49</v>
      </c>
      <c r="E50" s="11">
        <v>26</v>
      </c>
      <c r="F50" s="11">
        <v>21</v>
      </c>
      <c r="G50" s="11">
        <v>20190627</v>
      </c>
      <c r="H50" s="11">
        <v>1711</v>
      </c>
      <c r="I50" s="11">
        <v>20</v>
      </c>
      <c r="J50" s="11">
        <v>22.875</v>
      </c>
      <c r="K50" s="11">
        <v>23.18</v>
      </c>
      <c r="L50" s="11">
        <v>3842.529</v>
      </c>
      <c r="M50" s="11">
        <v>7440.5870000000004</v>
      </c>
      <c r="N50" s="11">
        <v>3842.1759999999999</v>
      </c>
      <c r="O50" s="11">
        <v>7441.7529999999997</v>
      </c>
      <c r="P50" s="150" t="s">
        <v>266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</row>
    <row r="51" spans="1:98" s="2" customFormat="1">
      <c r="A51" s="85">
        <v>52</v>
      </c>
      <c r="B51" s="11">
        <v>20193050</v>
      </c>
      <c r="C51" s="11">
        <v>20193</v>
      </c>
      <c r="D51" s="11">
        <v>50</v>
      </c>
      <c r="E51" s="11">
        <v>25</v>
      </c>
      <c r="F51" s="11">
        <v>20</v>
      </c>
      <c r="G51" s="11">
        <v>20190627</v>
      </c>
      <c r="H51" s="11">
        <v>1847</v>
      </c>
      <c r="I51" s="11">
        <v>20</v>
      </c>
      <c r="J51" s="11">
        <v>17.385000000000002</v>
      </c>
      <c r="K51" s="11">
        <v>14.335000000000001</v>
      </c>
      <c r="L51" s="11">
        <v>3849.5050000000001</v>
      </c>
      <c r="M51" s="11">
        <v>7446.2209999999995</v>
      </c>
      <c r="N51" s="11">
        <v>3849.3150000000001</v>
      </c>
      <c r="O51" s="11">
        <v>7447.4160000000002</v>
      </c>
      <c r="P51" s="150" t="s">
        <v>1340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</row>
    <row r="52" spans="1:98" s="2" customFormat="1">
      <c r="A52" s="85">
        <v>53</v>
      </c>
      <c r="B52" s="11">
        <v>20193051</v>
      </c>
      <c r="C52" s="11">
        <v>20193</v>
      </c>
      <c r="D52" s="11">
        <v>51</v>
      </c>
      <c r="E52" s="11">
        <v>25</v>
      </c>
      <c r="F52" s="11">
        <v>9</v>
      </c>
      <c r="G52" s="11">
        <v>20190627</v>
      </c>
      <c r="H52" s="11">
        <v>1945</v>
      </c>
      <c r="I52" s="11">
        <v>20</v>
      </c>
      <c r="J52" s="11">
        <v>13.115</v>
      </c>
      <c r="K52" s="11">
        <v>15.25</v>
      </c>
      <c r="L52" s="11">
        <v>3850.681</v>
      </c>
      <c r="M52" s="11">
        <v>7448.3450000000003</v>
      </c>
      <c r="N52" s="11">
        <v>3850.9119999999998</v>
      </c>
      <c r="O52" s="11">
        <v>7447.0829999999996</v>
      </c>
      <c r="P52" s="150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</row>
    <row r="53" spans="1:98" s="2" customFormat="1">
      <c r="A53" s="85">
        <v>54</v>
      </c>
      <c r="B53" s="11">
        <v>20193052</v>
      </c>
      <c r="C53" s="11">
        <v>20193</v>
      </c>
      <c r="D53" s="11">
        <v>52</v>
      </c>
      <c r="E53" s="11">
        <v>24</v>
      </c>
      <c r="F53" s="11">
        <v>22</v>
      </c>
      <c r="G53" s="11">
        <v>20190628</v>
      </c>
      <c r="H53" s="11">
        <v>727</v>
      </c>
      <c r="I53" s="11">
        <v>20</v>
      </c>
      <c r="J53" s="11">
        <v>8.8450000000000006</v>
      </c>
      <c r="K53" s="11">
        <v>7.32</v>
      </c>
      <c r="L53" s="11">
        <v>3851.5349999999999</v>
      </c>
      <c r="M53" s="11">
        <v>7454.9989999999998</v>
      </c>
      <c r="N53" s="11">
        <v>3851.6010000000001</v>
      </c>
      <c r="O53" s="11">
        <v>7456.2020000000002</v>
      </c>
      <c r="P53" s="150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</row>
    <row r="54" spans="1:98" s="2" customFormat="1">
      <c r="A54" s="85">
        <v>55</v>
      </c>
      <c r="B54" s="11">
        <v>20193053</v>
      </c>
      <c r="C54" s="11">
        <v>20193</v>
      </c>
      <c r="D54" s="11">
        <v>53</v>
      </c>
      <c r="E54" s="11">
        <v>24</v>
      </c>
      <c r="F54" s="11">
        <v>18</v>
      </c>
      <c r="G54" s="11">
        <v>20190628</v>
      </c>
      <c r="H54" s="11">
        <v>1008</v>
      </c>
      <c r="I54" s="11">
        <v>20</v>
      </c>
      <c r="J54" s="11">
        <v>7.93</v>
      </c>
      <c r="K54" s="11">
        <v>9.15</v>
      </c>
      <c r="L54" s="11">
        <v>3852.5740000000001</v>
      </c>
      <c r="M54" s="11">
        <v>7501.7420000000002</v>
      </c>
      <c r="N54" s="11">
        <v>3853.3209999999999</v>
      </c>
      <c r="O54" s="11">
        <v>7502.433</v>
      </c>
      <c r="P54" s="150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</row>
    <row r="55" spans="1:98" s="2" customFormat="1">
      <c r="A55" s="85">
        <v>56</v>
      </c>
      <c r="B55" s="11">
        <v>20193054</v>
      </c>
      <c r="C55" s="11">
        <v>20193</v>
      </c>
      <c r="D55" s="11">
        <v>54</v>
      </c>
      <c r="E55" s="11">
        <v>25</v>
      </c>
      <c r="F55" s="11">
        <v>1</v>
      </c>
      <c r="G55" s="11">
        <v>20190628</v>
      </c>
      <c r="H55" s="11">
        <v>1308</v>
      </c>
      <c r="I55" s="11">
        <v>20</v>
      </c>
      <c r="J55" s="11">
        <v>11.285</v>
      </c>
      <c r="K55" s="11">
        <v>11.285</v>
      </c>
      <c r="L55" s="11">
        <v>3854.884</v>
      </c>
      <c r="M55" s="11">
        <v>7452.0810000000001</v>
      </c>
      <c r="N55" s="11">
        <v>3855.0320000000002</v>
      </c>
      <c r="O55" s="11">
        <v>7450.8990000000003</v>
      </c>
      <c r="P55" s="150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</row>
    <row r="56" spans="1:98" s="2" customFormat="1">
      <c r="A56" s="85">
        <v>57</v>
      </c>
      <c r="B56" s="11">
        <v>20193055</v>
      </c>
      <c r="C56" s="11">
        <v>20193</v>
      </c>
      <c r="D56" s="11">
        <v>55</v>
      </c>
      <c r="E56" s="11">
        <v>22</v>
      </c>
      <c r="F56" s="11">
        <v>36</v>
      </c>
      <c r="G56" s="11">
        <v>20190628</v>
      </c>
      <c r="H56" s="11">
        <v>1515</v>
      </c>
      <c r="I56" s="11">
        <v>20</v>
      </c>
      <c r="J56" s="11">
        <v>11.59</v>
      </c>
      <c r="K56" s="11">
        <v>11.895</v>
      </c>
      <c r="L56" s="11">
        <v>3855.346</v>
      </c>
      <c r="M56" s="11">
        <v>7448.3860000000004</v>
      </c>
      <c r="N56" s="11">
        <v>3855.2710000000002</v>
      </c>
      <c r="O56" s="11">
        <v>7447.1180000000004</v>
      </c>
      <c r="P56" s="150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</row>
    <row r="57" spans="1:98" s="2" customFormat="1">
      <c r="A57" s="85">
        <v>58</v>
      </c>
      <c r="B57" s="11">
        <v>20193056</v>
      </c>
      <c r="C57" s="11">
        <v>20193</v>
      </c>
      <c r="D57" s="11">
        <v>56</v>
      </c>
      <c r="E57" s="11">
        <v>21</v>
      </c>
      <c r="F57" s="11">
        <v>14</v>
      </c>
      <c r="G57" s="11">
        <v>20190628</v>
      </c>
      <c r="H57" s="11">
        <v>1631</v>
      </c>
      <c r="I57" s="11">
        <v>20</v>
      </c>
      <c r="J57" s="11">
        <v>7.93</v>
      </c>
      <c r="K57" s="11">
        <v>9.15</v>
      </c>
      <c r="L57" s="11">
        <v>3858.0520000000001</v>
      </c>
      <c r="M57" s="11">
        <v>7448.19</v>
      </c>
      <c r="N57" s="11">
        <v>3858.681</v>
      </c>
      <c r="O57" s="11">
        <v>7447.1909999999998</v>
      </c>
      <c r="P57" s="150" t="s">
        <v>266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</row>
    <row r="58" spans="1:98" s="2" customFormat="1">
      <c r="A58" s="85">
        <v>59</v>
      </c>
      <c r="B58" s="11">
        <v>20193057</v>
      </c>
      <c r="C58" s="11">
        <v>20193</v>
      </c>
      <c r="D58" s="11">
        <v>57</v>
      </c>
      <c r="E58" s="11">
        <v>21</v>
      </c>
      <c r="F58" s="11">
        <v>4</v>
      </c>
      <c r="G58" s="11">
        <v>20190628</v>
      </c>
      <c r="H58" s="11">
        <v>1822</v>
      </c>
      <c r="I58" s="11">
        <v>20</v>
      </c>
      <c r="J58" s="11">
        <v>8.5399999999999991</v>
      </c>
      <c r="K58" s="11">
        <v>7.32</v>
      </c>
      <c r="L58" s="11">
        <v>3908.0940000000001</v>
      </c>
      <c r="M58" s="11">
        <v>7440.1710000000003</v>
      </c>
      <c r="N58" s="11">
        <v>3908.951</v>
      </c>
      <c r="O58" s="11">
        <v>7439.6419999999998</v>
      </c>
      <c r="P58" s="150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</row>
    <row r="59" spans="1:98" s="2" customFormat="1">
      <c r="A59" s="85">
        <v>60</v>
      </c>
      <c r="B59" s="11">
        <v>20193058</v>
      </c>
      <c r="C59" s="11">
        <v>20193</v>
      </c>
      <c r="D59" s="11">
        <v>58</v>
      </c>
      <c r="E59" s="11">
        <v>18</v>
      </c>
      <c r="F59" s="11">
        <v>54</v>
      </c>
      <c r="G59" s="11">
        <v>20190628</v>
      </c>
      <c r="H59" s="11">
        <v>1929</v>
      </c>
      <c r="I59" s="11">
        <v>20</v>
      </c>
      <c r="J59" s="11">
        <v>8.5399999999999991</v>
      </c>
      <c r="K59" s="11">
        <v>7.625</v>
      </c>
      <c r="L59" s="11">
        <v>3910.7130000000002</v>
      </c>
      <c r="M59" s="11">
        <v>7439.0479999999998</v>
      </c>
      <c r="N59" s="11">
        <v>3911.5219999999999</v>
      </c>
      <c r="O59" s="11">
        <v>7438.2849999999999</v>
      </c>
      <c r="P59" s="150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</row>
    <row r="60" spans="1:98" s="2" customFormat="1">
      <c r="A60" s="85">
        <v>61</v>
      </c>
      <c r="B60" s="11">
        <v>20193059</v>
      </c>
      <c r="C60" s="11">
        <v>20193</v>
      </c>
      <c r="D60" s="11">
        <v>59</v>
      </c>
      <c r="E60" s="11">
        <v>19</v>
      </c>
      <c r="F60" s="11">
        <v>30</v>
      </c>
      <c r="G60" s="11">
        <v>20190629</v>
      </c>
      <c r="H60" s="11">
        <v>656</v>
      </c>
      <c r="I60" s="11">
        <v>20</v>
      </c>
      <c r="J60" s="11">
        <v>11.59</v>
      </c>
      <c r="K60" s="11">
        <v>10.675000000000001</v>
      </c>
      <c r="L60" s="11">
        <v>3918.8069999999998</v>
      </c>
      <c r="M60" s="11">
        <v>7424.4650000000001</v>
      </c>
      <c r="N60" s="11">
        <v>3919.04</v>
      </c>
      <c r="O60" s="11">
        <v>7423.2</v>
      </c>
      <c r="P60" s="15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</row>
    <row r="61" spans="1:98" s="2" customFormat="1">
      <c r="A61" s="85">
        <v>62</v>
      </c>
      <c r="B61" s="11">
        <v>20193060</v>
      </c>
      <c r="C61" s="11">
        <v>20193</v>
      </c>
      <c r="D61" s="11">
        <v>60</v>
      </c>
      <c r="E61" s="11">
        <v>19</v>
      </c>
      <c r="F61" s="11">
        <v>26</v>
      </c>
      <c r="G61" s="11">
        <v>20190629</v>
      </c>
      <c r="H61" s="11">
        <v>804</v>
      </c>
      <c r="I61" s="11">
        <v>20</v>
      </c>
      <c r="J61" s="11">
        <v>17.385000000000002</v>
      </c>
      <c r="K61" s="11">
        <v>16.164999999999999</v>
      </c>
      <c r="L61" s="11">
        <v>3920.3389999999999</v>
      </c>
      <c r="M61" s="11">
        <v>7417.6850000000004</v>
      </c>
      <c r="N61" s="11">
        <v>3920.7150000000001</v>
      </c>
      <c r="O61" s="11">
        <v>7416.4889999999996</v>
      </c>
      <c r="P61" s="150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</row>
    <row r="62" spans="1:98" s="2" customFormat="1">
      <c r="A62" s="85">
        <v>63</v>
      </c>
      <c r="B62" s="11">
        <v>20193061</v>
      </c>
      <c r="C62" s="11">
        <v>20193</v>
      </c>
      <c r="D62" s="11">
        <v>61</v>
      </c>
      <c r="E62" s="11">
        <v>20</v>
      </c>
      <c r="F62" s="11">
        <v>19</v>
      </c>
      <c r="G62" s="11">
        <v>20190629</v>
      </c>
      <c r="H62" s="11">
        <v>1058</v>
      </c>
      <c r="I62" s="11">
        <v>20</v>
      </c>
      <c r="J62" s="11">
        <v>23.18</v>
      </c>
      <c r="K62" s="11">
        <v>22.57</v>
      </c>
      <c r="L62" s="11">
        <v>3930.578</v>
      </c>
      <c r="M62" s="11">
        <v>7354.9549999999999</v>
      </c>
      <c r="N62" s="11">
        <v>3931.59</v>
      </c>
      <c r="O62" s="11">
        <v>7355.0879999999997</v>
      </c>
      <c r="P62" s="150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</row>
    <row r="63" spans="1:98" s="2" customFormat="1">
      <c r="A63" s="85">
        <v>64</v>
      </c>
      <c r="B63" s="11">
        <v>20193062</v>
      </c>
      <c r="C63" s="11">
        <v>20193</v>
      </c>
      <c r="D63" s="11">
        <v>62</v>
      </c>
      <c r="E63" s="11">
        <v>20</v>
      </c>
      <c r="F63" s="11">
        <v>5</v>
      </c>
      <c r="G63" s="11">
        <v>20190629</v>
      </c>
      <c r="H63" s="11">
        <v>1223</v>
      </c>
      <c r="I63" s="11">
        <v>20</v>
      </c>
      <c r="J63" s="11">
        <v>25.01</v>
      </c>
      <c r="K63" s="11">
        <v>23.79</v>
      </c>
      <c r="L63" s="11">
        <v>3936.1460000000002</v>
      </c>
      <c r="M63" s="11">
        <v>7355.7349999999997</v>
      </c>
      <c r="N63" s="11">
        <v>3937.1709999999998</v>
      </c>
      <c r="O63" s="11">
        <v>7355.8339999999998</v>
      </c>
      <c r="P63" s="150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</row>
    <row r="64" spans="1:98" s="2" customFormat="1">
      <c r="A64" s="85">
        <v>65</v>
      </c>
      <c r="B64" s="11">
        <v>20193063</v>
      </c>
      <c r="C64" s="11">
        <v>20193</v>
      </c>
      <c r="D64" s="11">
        <v>63</v>
      </c>
      <c r="E64" s="11">
        <v>16</v>
      </c>
      <c r="F64" s="11">
        <v>2</v>
      </c>
      <c r="G64" s="11">
        <v>20190629</v>
      </c>
      <c r="H64" s="11">
        <v>1638</v>
      </c>
      <c r="I64" s="11">
        <v>20</v>
      </c>
      <c r="J64" s="11">
        <v>16.164999999999999</v>
      </c>
      <c r="K64" s="11">
        <v>16.47</v>
      </c>
      <c r="L64" s="11">
        <v>4008.6129999999998</v>
      </c>
      <c r="M64" s="11">
        <v>7358.951</v>
      </c>
      <c r="N64" s="11">
        <v>4009.5329999999999</v>
      </c>
      <c r="O64" s="11">
        <v>7358.3649999999998</v>
      </c>
      <c r="P64" s="150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</row>
    <row r="65" spans="1:98" s="2" customFormat="1">
      <c r="A65" s="85">
        <v>66</v>
      </c>
      <c r="B65" s="11">
        <v>20193064</v>
      </c>
      <c r="C65" s="11">
        <v>20193</v>
      </c>
      <c r="D65" s="11">
        <v>64</v>
      </c>
      <c r="E65" s="11">
        <v>13</v>
      </c>
      <c r="F65" s="11">
        <v>14</v>
      </c>
      <c r="G65" s="11">
        <v>20190629</v>
      </c>
      <c r="H65" s="11">
        <v>1822</v>
      </c>
      <c r="I65" s="11">
        <v>20</v>
      </c>
      <c r="J65" s="11">
        <v>17.690000000000001</v>
      </c>
      <c r="K65" s="11">
        <v>18.605</v>
      </c>
      <c r="L65" s="11">
        <v>4013.7649999999999</v>
      </c>
      <c r="M65" s="11">
        <v>7357.54</v>
      </c>
      <c r="N65" s="11">
        <v>4014.8150000000001</v>
      </c>
      <c r="O65" s="11">
        <v>7357.5140000000001</v>
      </c>
      <c r="P65" s="150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</row>
    <row r="66" spans="1:98" s="2" customFormat="1">
      <c r="A66" s="85">
        <v>67</v>
      </c>
      <c r="B66" s="11">
        <v>20193065</v>
      </c>
      <c r="C66" s="11">
        <v>20193</v>
      </c>
      <c r="D66" s="11">
        <v>65</v>
      </c>
      <c r="E66" s="11">
        <v>16</v>
      </c>
      <c r="F66" s="11">
        <v>3</v>
      </c>
      <c r="G66" s="11">
        <v>20190630</v>
      </c>
      <c r="H66" s="11">
        <v>616</v>
      </c>
      <c r="I66" s="11">
        <v>20</v>
      </c>
      <c r="J66" s="11">
        <v>16.47</v>
      </c>
      <c r="K66" s="11">
        <v>16.164999999999999</v>
      </c>
      <c r="L66" s="11">
        <v>4005.364</v>
      </c>
      <c r="M66" s="11">
        <v>7400.6329999999998</v>
      </c>
      <c r="N66" s="11">
        <v>4006.3330000000001</v>
      </c>
      <c r="O66" s="11">
        <v>7400.6540000000005</v>
      </c>
      <c r="P66" s="150" t="s">
        <v>266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</row>
    <row r="67" spans="1:98" s="2" customFormat="1">
      <c r="A67" s="85">
        <v>68</v>
      </c>
      <c r="B67" s="11">
        <v>20193066</v>
      </c>
      <c r="C67" s="11">
        <v>20193</v>
      </c>
      <c r="D67" s="11">
        <v>66</v>
      </c>
      <c r="E67" s="11">
        <v>14</v>
      </c>
      <c r="F67" s="11">
        <v>14</v>
      </c>
      <c r="G67" s="11">
        <v>20190630</v>
      </c>
      <c r="H67" s="11">
        <v>833</v>
      </c>
      <c r="I67" s="11">
        <v>20</v>
      </c>
      <c r="J67" s="11">
        <v>24.704999999999998</v>
      </c>
      <c r="K67" s="11">
        <v>23.484999999999999</v>
      </c>
      <c r="L67" s="11">
        <v>4016.6669999999999</v>
      </c>
      <c r="M67" s="11">
        <v>7350.9179999999997</v>
      </c>
      <c r="N67" s="11">
        <v>4016.6669999999999</v>
      </c>
      <c r="O67" s="11">
        <v>7350.9179999999997</v>
      </c>
      <c r="P67" s="150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</row>
    <row r="68" spans="1:98" s="2" customFormat="1">
      <c r="A68" s="85">
        <v>69</v>
      </c>
      <c r="B68" s="11">
        <v>20193067</v>
      </c>
      <c r="C68" s="11">
        <v>20193</v>
      </c>
      <c r="D68" s="11">
        <v>67</v>
      </c>
      <c r="E68" s="11">
        <v>14</v>
      </c>
      <c r="F68" s="11">
        <v>6</v>
      </c>
      <c r="G68" s="11">
        <v>20190630</v>
      </c>
      <c r="H68" s="11">
        <v>955</v>
      </c>
      <c r="I68" s="11">
        <v>20</v>
      </c>
      <c r="J68" s="11">
        <v>17.385000000000002</v>
      </c>
      <c r="K68" s="11">
        <v>19.52</v>
      </c>
      <c r="L68" s="11">
        <v>4021.5940000000001</v>
      </c>
      <c r="M68" s="11">
        <v>7354.7539999999999</v>
      </c>
      <c r="N68" s="11">
        <v>4022.4650000000001</v>
      </c>
      <c r="O68" s="11">
        <v>7354.26</v>
      </c>
      <c r="P68" s="150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</row>
    <row r="69" spans="1:98" s="2" customFormat="1">
      <c r="A69" s="85">
        <v>70</v>
      </c>
      <c r="B69" s="11">
        <v>20193068</v>
      </c>
      <c r="C69" s="11">
        <v>20193</v>
      </c>
      <c r="D69" s="11">
        <v>68</v>
      </c>
      <c r="E69" s="11">
        <v>22</v>
      </c>
      <c r="F69" s="11">
        <v>16</v>
      </c>
      <c r="G69" s="11">
        <v>20190630</v>
      </c>
      <c r="H69" s="11">
        <v>1120</v>
      </c>
      <c r="I69" s="11">
        <v>20</v>
      </c>
      <c r="J69" s="11">
        <v>7.0149999999999997</v>
      </c>
      <c r="K69" s="11">
        <v>7.93</v>
      </c>
      <c r="L69" s="11">
        <v>4022.6280000000002</v>
      </c>
      <c r="M69" s="11">
        <v>7357.9530000000004</v>
      </c>
      <c r="N69" s="11">
        <v>4023.616</v>
      </c>
      <c r="O69" s="11">
        <v>7357.8639999999996</v>
      </c>
      <c r="P69" s="150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1:98" s="2" customFormat="1">
      <c r="A70" s="85">
        <v>71</v>
      </c>
      <c r="B70" s="11">
        <v>20193069</v>
      </c>
      <c r="C70" s="11">
        <v>20193</v>
      </c>
      <c r="D70" s="11">
        <v>69</v>
      </c>
      <c r="E70" s="11">
        <v>13</v>
      </c>
      <c r="F70" s="11">
        <v>1</v>
      </c>
      <c r="G70" s="11">
        <v>20190630</v>
      </c>
      <c r="H70" s="11">
        <v>1235</v>
      </c>
      <c r="I70" s="11">
        <v>20</v>
      </c>
      <c r="J70" s="11">
        <v>18.605</v>
      </c>
      <c r="K70" s="11">
        <v>17.690000000000001</v>
      </c>
      <c r="L70" s="11">
        <v>4026.9920000000002</v>
      </c>
      <c r="M70" s="11">
        <v>7354.6189999999997</v>
      </c>
      <c r="N70" s="11">
        <v>4027.9169999999999</v>
      </c>
      <c r="O70" s="11">
        <v>7354.9939999999997</v>
      </c>
      <c r="P70" s="15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1:98" s="2" customFormat="1">
      <c r="A71" s="85">
        <v>72</v>
      </c>
      <c r="B71" s="11">
        <v>20193070</v>
      </c>
      <c r="C71" s="11">
        <v>20193</v>
      </c>
      <c r="D71" s="11">
        <v>70</v>
      </c>
      <c r="E71" s="11">
        <v>12</v>
      </c>
      <c r="F71" s="11">
        <v>2</v>
      </c>
      <c r="G71" s="11">
        <v>20190630</v>
      </c>
      <c r="H71" s="11">
        <v>1354</v>
      </c>
      <c r="I71" s="11">
        <v>20</v>
      </c>
      <c r="J71" s="11">
        <v>5.49</v>
      </c>
      <c r="K71" s="11">
        <v>5.7949999999999999</v>
      </c>
      <c r="L71" s="11">
        <v>4028.2649999999999</v>
      </c>
      <c r="M71" s="11">
        <v>7358.2870000000003</v>
      </c>
      <c r="N71" s="11">
        <v>4027.5889999999999</v>
      </c>
      <c r="O71" s="11">
        <v>7357.3559999999998</v>
      </c>
      <c r="P71" s="150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</row>
    <row r="72" spans="1:98">
      <c r="A72" s="86">
        <v>74</v>
      </c>
      <c r="B72" s="21">
        <v>20194071</v>
      </c>
      <c r="C72" s="21">
        <v>20194</v>
      </c>
      <c r="D72" s="21">
        <v>71</v>
      </c>
      <c r="E72" s="21">
        <v>16</v>
      </c>
      <c r="F72" s="21">
        <v>4</v>
      </c>
      <c r="G72" s="21">
        <v>20190814</v>
      </c>
      <c r="H72" s="21">
        <v>620</v>
      </c>
      <c r="I72" s="21">
        <v>20</v>
      </c>
      <c r="J72" s="21">
        <v>15.86</v>
      </c>
      <c r="K72" s="21">
        <v>18.3</v>
      </c>
      <c r="L72" s="21">
        <v>4004.4749999999999</v>
      </c>
      <c r="M72" s="21">
        <v>7401.4309999999996</v>
      </c>
      <c r="N72" s="21">
        <v>4003.4580000000001</v>
      </c>
      <c r="O72" s="21">
        <v>7401.4229999999998</v>
      </c>
      <c r="P72" s="151"/>
      <c r="CT72"/>
    </row>
    <row r="73" spans="1:98">
      <c r="A73" s="86">
        <v>75</v>
      </c>
      <c r="B73" s="21">
        <v>20194072</v>
      </c>
      <c r="C73" s="21">
        <v>20194</v>
      </c>
      <c r="D73" s="21">
        <v>72</v>
      </c>
      <c r="E73" s="21">
        <v>17</v>
      </c>
      <c r="F73" s="21">
        <v>28</v>
      </c>
      <c r="G73" s="21">
        <v>20190814</v>
      </c>
      <c r="H73" s="21">
        <v>809</v>
      </c>
      <c r="I73" s="21">
        <v>20</v>
      </c>
      <c r="J73" s="21">
        <v>20.13</v>
      </c>
      <c r="K73" s="21">
        <v>18.91</v>
      </c>
      <c r="L73" s="21">
        <v>3957.1970000000001</v>
      </c>
      <c r="M73" s="21">
        <v>7401.4920000000002</v>
      </c>
      <c r="N73" s="21">
        <v>3956.2040000000002</v>
      </c>
      <c r="O73" s="21">
        <v>7401.4049999999997</v>
      </c>
      <c r="P73" s="151"/>
      <c r="CT73"/>
    </row>
    <row r="74" spans="1:98">
      <c r="A74" s="86">
        <v>76</v>
      </c>
      <c r="B74" s="21">
        <v>20194073</v>
      </c>
      <c r="C74" s="21">
        <v>20194</v>
      </c>
      <c r="D74" s="21">
        <v>73</v>
      </c>
      <c r="E74" s="21">
        <v>15</v>
      </c>
      <c r="F74" s="21">
        <v>21</v>
      </c>
      <c r="G74" s="21">
        <v>20190814</v>
      </c>
      <c r="H74" s="21">
        <v>938</v>
      </c>
      <c r="I74" s="21">
        <v>20</v>
      </c>
      <c r="J74" s="21">
        <v>7.93</v>
      </c>
      <c r="K74" s="21">
        <v>8.5399999999999991</v>
      </c>
      <c r="L74" s="21">
        <v>3950.819</v>
      </c>
      <c r="M74" s="21">
        <v>7404.6980000000003</v>
      </c>
      <c r="N74" s="21">
        <v>3950.819</v>
      </c>
      <c r="O74" s="21">
        <v>7404.6980000000003</v>
      </c>
      <c r="P74" s="151"/>
      <c r="CT74"/>
    </row>
    <row r="75" spans="1:98">
      <c r="A75" s="86">
        <v>77</v>
      </c>
      <c r="B75" s="21">
        <v>20194074</v>
      </c>
      <c r="C75" s="21">
        <v>20194</v>
      </c>
      <c r="D75" s="21">
        <v>74</v>
      </c>
      <c r="E75" s="21">
        <v>15</v>
      </c>
      <c r="F75" s="21">
        <v>24</v>
      </c>
      <c r="G75" s="21">
        <v>20190814</v>
      </c>
      <c r="H75" s="21">
        <v>1123</v>
      </c>
      <c r="I75" s="21">
        <v>20</v>
      </c>
      <c r="J75" s="21">
        <v>8.8450000000000006</v>
      </c>
      <c r="K75" s="21">
        <v>8.5399999999999991</v>
      </c>
      <c r="L75" s="21">
        <v>3974.942</v>
      </c>
      <c r="M75" s="21">
        <v>7404.7870000000003</v>
      </c>
      <c r="N75" s="21">
        <v>3946.9189999999999</v>
      </c>
      <c r="O75" s="21">
        <v>7404.7359999999999</v>
      </c>
      <c r="P75" s="151"/>
      <c r="CT75"/>
    </row>
    <row r="76" spans="1:98">
      <c r="A76" s="86">
        <v>78</v>
      </c>
      <c r="B76" s="21">
        <v>20194075</v>
      </c>
      <c r="C76" s="21">
        <v>20194</v>
      </c>
      <c r="D76" s="21">
        <v>75</v>
      </c>
      <c r="E76" s="21">
        <v>16</v>
      </c>
      <c r="F76" s="21">
        <v>17</v>
      </c>
      <c r="G76" s="21">
        <v>20190814</v>
      </c>
      <c r="H76" s="21">
        <v>1251</v>
      </c>
      <c r="I76" s="21">
        <v>20</v>
      </c>
      <c r="J76" s="21">
        <v>13.42</v>
      </c>
      <c r="K76" s="21">
        <v>13.725</v>
      </c>
      <c r="L76" s="21">
        <v>3943.7220000000002</v>
      </c>
      <c r="M76" s="21">
        <v>7402.527</v>
      </c>
      <c r="N76" s="21">
        <v>3942.7330000000002</v>
      </c>
      <c r="O76" s="21">
        <v>7402.0619999999999</v>
      </c>
      <c r="P76" s="151"/>
      <c r="CT76"/>
    </row>
    <row r="77" spans="1:98">
      <c r="A77" s="86">
        <v>79</v>
      </c>
      <c r="B77" s="21">
        <v>20194076</v>
      </c>
      <c r="C77" s="21">
        <v>20194</v>
      </c>
      <c r="D77" s="21">
        <v>76</v>
      </c>
      <c r="E77" s="21">
        <v>16</v>
      </c>
      <c r="F77" s="21">
        <v>16</v>
      </c>
      <c r="G77" s="21">
        <v>20190814</v>
      </c>
      <c r="H77" s="21">
        <v>1438</v>
      </c>
      <c r="I77" s="21">
        <v>20</v>
      </c>
      <c r="J77" s="21">
        <v>13.115</v>
      </c>
      <c r="K77" s="21">
        <v>11.895</v>
      </c>
      <c r="L77" s="21">
        <v>3944.2280000000001</v>
      </c>
      <c r="M77" s="21">
        <v>7404.5379999999996</v>
      </c>
      <c r="N77" s="21">
        <v>3943.2629999999999</v>
      </c>
      <c r="O77" s="21">
        <v>7404.98</v>
      </c>
      <c r="P77" s="151"/>
      <c r="CT77"/>
    </row>
    <row r="78" spans="1:98">
      <c r="A78" s="86">
        <v>80</v>
      </c>
      <c r="B78" s="21">
        <v>20194077</v>
      </c>
      <c r="C78" s="21">
        <v>20194</v>
      </c>
      <c r="D78" s="21">
        <v>77</v>
      </c>
      <c r="E78" s="21">
        <v>18</v>
      </c>
      <c r="F78" s="21">
        <v>5</v>
      </c>
      <c r="G78" s="21">
        <v>20190814</v>
      </c>
      <c r="H78" s="21">
        <v>1653</v>
      </c>
      <c r="I78" s="21">
        <v>20</v>
      </c>
      <c r="J78" s="21">
        <v>8.5399999999999991</v>
      </c>
      <c r="K78" s="21">
        <v>7.0149999999999997</v>
      </c>
      <c r="L78" s="21">
        <v>3931.971</v>
      </c>
      <c r="M78" s="21">
        <v>7414.2780000000002</v>
      </c>
      <c r="N78" s="21">
        <v>3931.07</v>
      </c>
      <c r="O78" s="21">
        <v>7414.893</v>
      </c>
      <c r="P78" s="151"/>
      <c r="CT78"/>
    </row>
    <row r="79" spans="1:98">
      <c r="A79" s="86">
        <v>81</v>
      </c>
      <c r="B79" s="21">
        <v>20194078</v>
      </c>
      <c r="C79" s="21">
        <v>20194</v>
      </c>
      <c r="D79" s="21">
        <v>78</v>
      </c>
      <c r="E79" s="21">
        <v>19</v>
      </c>
      <c r="F79" s="21">
        <v>25</v>
      </c>
      <c r="G79" s="21">
        <v>20190814</v>
      </c>
      <c r="H79" s="21">
        <v>1905</v>
      </c>
      <c r="I79" s="21">
        <v>20</v>
      </c>
      <c r="J79" s="21">
        <v>14.335000000000001</v>
      </c>
      <c r="K79" s="21"/>
      <c r="L79" s="21">
        <v>3922.165</v>
      </c>
      <c r="M79" s="21">
        <v>7417.7659999999996</v>
      </c>
      <c r="N79" s="21">
        <v>3921.4989999999998</v>
      </c>
      <c r="O79" s="21">
        <v>7418.7169999999996</v>
      </c>
      <c r="P79" s="151"/>
      <c r="CT79"/>
    </row>
    <row r="80" spans="1:98">
      <c r="A80" s="86">
        <v>82</v>
      </c>
      <c r="B80" s="21">
        <v>20194079</v>
      </c>
      <c r="C80" s="21">
        <v>20194</v>
      </c>
      <c r="D80" s="21">
        <v>79</v>
      </c>
      <c r="E80" s="21">
        <v>19</v>
      </c>
      <c r="F80" s="21">
        <v>34</v>
      </c>
      <c r="G80" s="21">
        <v>20190815</v>
      </c>
      <c r="H80" s="21">
        <v>712</v>
      </c>
      <c r="I80" s="21">
        <v>20</v>
      </c>
      <c r="J80" s="21">
        <v>12.505000000000001</v>
      </c>
      <c r="K80" s="21">
        <v>14.03</v>
      </c>
      <c r="L80" s="21">
        <v>3916.5880000000002</v>
      </c>
      <c r="M80" s="21">
        <v>7430.2209999999995</v>
      </c>
      <c r="N80" s="21">
        <v>3916.5880000000002</v>
      </c>
      <c r="O80" s="21">
        <v>7430.2209999999995</v>
      </c>
      <c r="P80" s="151"/>
      <c r="CT80"/>
    </row>
    <row r="81" spans="1:98">
      <c r="A81" s="86">
        <v>83</v>
      </c>
      <c r="B81" s="21">
        <v>20194080</v>
      </c>
      <c r="C81" s="21">
        <v>20194</v>
      </c>
      <c r="D81" s="21">
        <v>80</v>
      </c>
      <c r="E81" s="21">
        <v>22</v>
      </c>
      <c r="F81" s="21">
        <v>3</v>
      </c>
      <c r="G81" s="21">
        <v>20190815</v>
      </c>
      <c r="H81" s="21">
        <v>900</v>
      </c>
      <c r="I81" s="21">
        <v>20</v>
      </c>
      <c r="J81" s="21">
        <v>11.895</v>
      </c>
      <c r="K81" s="21">
        <v>11.59</v>
      </c>
      <c r="L81" s="21">
        <v>3909.7170000000001</v>
      </c>
      <c r="M81" s="21">
        <v>7435.5590000000002</v>
      </c>
      <c r="N81" s="21">
        <v>3908.8339999999998</v>
      </c>
      <c r="O81" s="21">
        <v>7436.0969999999998</v>
      </c>
      <c r="P81" s="151"/>
      <c r="CT81"/>
    </row>
    <row r="82" spans="1:98">
      <c r="A82" s="86">
        <v>84</v>
      </c>
      <c r="B82" s="21">
        <v>20194081</v>
      </c>
      <c r="C82" s="21">
        <v>20194</v>
      </c>
      <c r="D82" s="21">
        <v>81</v>
      </c>
      <c r="E82" s="21">
        <v>22</v>
      </c>
      <c r="F82" s="21">
        <v>17</v>
      </c>
      <c r="G82" s="21">
        <v>20190815</v>
      </c>
      <c r="H82" s="21">
        <v>1036</v>
      </c>
      <c r="I82" s="21">
        <v>20</v>
      </c>
      <c r="J82" s="21">
        <v>17.690000000000001</v>
      </c>
      <c r="K82" s="21">
        <v>17.995000000000001</v>
      </c>
      <c r="L82" s="21">
        <v>3904.76</v>
      </c>
      <c r="M82" s="21">
        <v>7431.36</v>
      </c>
      <c r="N82" s="21">
        <v>3904.1869999999999</v>
      </c>
      <c r="O82" s="21">
        <v>7432.3829999999998</v>
      </c>
      <c r="P82" s="151"/>
      <c r="CT82"/>
    </row>
    <row r="83" spans="1:98">
      <c r="A83" s="86">
        <v>85</v>
      </c>
      <c r="B83" s="21">
        <v>20194082</v>
      </c>
      <c r="C83" s="21">
        <v>20194</v>
      </c>
      <c r="D83" s="21">
        <v>82</v>
      </c>
      <c r="E83" s="21">
        <v>23</v>
      </c>
      <c r="F83" s="21">
        <v>16</v>
      </c>
      <c r="G83" s="21">
        <v>20190815</v>
      </c>
      <c r="H83" s="21">
        <v>1212</v>
      </c>
      <c r="I83" s="21">
        <v>20</v>
      </c>
      <c r="J83" s="21">
        <v>23.484999999999999</v>
      </c>
      <c r="K83" s="21">
        <v>20.13</v>
      </c>
      <c r="L83" s="21">
        <v>3901.547</v>
      </c>
      <c r="M83" s="21">
        <v>7427.76</v>
      </c>
      <c r="N83" s="21">
        <v>3901.0169999999998</v>
      </c>
      <c r="O83" s="21">
        <v>7428.7690000000002</v>
      </c>
      <c r="P83" s="151"/>
      <c r="CT83"/>
    </row>
    <row r="84" spans="1:98">
      <c r="A84" s="86">
        <v>86</v>
      </c>
      <c r="B84" s="21">
        <v>20194083</v>
      </c>
      <c r="C84" s="21">
        <v>20194</v>
      </c>
      <c r="D84" s="21">
        <v>83</v>
      </c>
      <c r="E84" s="21">
        <v>23</v>
      </c>
      <c r="F84" s="21">
        <v>28</v>
      </c>
      <c r="G84" s="21">
        <v>20190815</v>
      </c>
      <c r="H84" s="21">
        <v>1344</v>
      </c>
      <c r="I84" s="21">
        <v>20</v>
      </c>
      <c r="J84" s="21">
        <v>21.655000000000001</v>
      </c>
      <c r="K84" s="21">
        <v>22.57</v>
      </c>
      <c r="L84" s="21">
        <v>3857.0010000000002</v>
      </c>
      <c r="M84" s="21">
        <v>7425.7579999999998</v>
      </c>
      <c r="N84" s="21">
        <v>3855.9479999999999</v>
      </c>
      <c r="O84" s="21">
        <v>7425.7839999999997</v>
      </c>
      <c r="P84" s="151"/>
      <c r="CT84"/>
    </row>
    <row r="85" spans="1:98">
      <c r="A85" s="86">
        <v>87</v>
      </c>
      <c r="B85" s="21">
        <v>20194084</v>
      </c>
      <c r="C85" s="21">
        <v>20194</v>
      </c>
      <c r="D85" s="21">
        <v>84</v>
      </c>
      <c r="E85" s="21">
        <v>23</v>
      </c>
      <c r="F85" s="21">
        <v>39</v>
      </c>
      <c r="G85" s="21">
        <v>20190815</v>
      </c>
      <c r="H85" s="21">
        <v>1524</v>
      </c>
      <c r="I85" s="21">
        <v>20</v>
      </c>
      <c r="J85" s="21">
        <v>25.315000000000001</v>
      </c>
      <c r="K85" s="21">
        <v>24.094999999999999</v>
      </c>
      <c r="L85" s="21">
        <v>3852.4029999999998</v>
      </c>
      <c r="M85" s="21">
        <v>7426.8519999999999</v>
      </c>
      <c r="N85" s="21">
        <v>3851.6019999999999</v>
      </c>
      <c r="O85" s="21">
        <v>7427.5770000000002</v>
      </c>
      <c r="P85" s="151"/>
      <c r="CT85"/>
    </row>
    <row r="86" spans="1:98">
      <c r="A86" s="86">
        <v>88</v>
      </c>
      <c r="B86" s="21">
        <v>20194085</v>
      </c>
      <c r="C86" s="21">
        <v>20194</v>
      </c>
      <c r="D86" s="21">
        <v>85</v>
      </c>
      <c r="E86" s="21">
        <v>26</v>
      </c>
      <c r="F86" s="21">
        <v>32</v>
      </c>
      <c r="G86" s="21">
        <v>20190815</v>
      </c>
      <c r="H86" s="21">
        <v>1905</v>
      </c>
      <c r="I86" s="21">
        <v>20</v>
      </c>
      <c r="J86" s="21">
        <v>20.434999999999999</v>
      </c>
      <c r="K86" s="21">
        <v>19.52</v>
      </c>
      <c r="L86" s="21">
        <v>3831.9369999999999</v>
      </c>
      <c r="M86" s="21">
        <v>7438.74</v>
      </c>
      <c r="N86" s="21">
        <v>3832.36</v>
      </c>
      <c r="O86" s="21">
        <v>7439.893</v>
      </c>
      <c r="P86" s="151"/>
      <c r="CT86"/>
    </row>
    <row r="87" spans="1:98">
      <c r="A87" s="86">
        <v>89</v>
      </c>
      <c r="B87" s="21">
        <v>20194086</v>
      </c>
      <c r="C87" s="21">
        <v>20194</v>
      </c>
      <c r="D87" s="21">
        <v>86</v>
      </c>
      <c r="E87" s="21">
        <v>24</v>
      </c>
      <c r="F87" s="21">
        <v>5</v>
      </c>
      <c r="G87" s="21">
        <v>20190816</v>
      </c>
      <c r="H87" s="21">
        <v>659</v>
      </c>
      <c r="I87" s="21">
        <v>20</v>
      </c>
      <c r="J87" s="21">
        <v>8.5399999999999991</v>
      </c>
      <c r="K87" s="21">
        <v>8.8450000000000006</v>
      </c>
      <c r="L87" s="21">
        <v>3855.3589999999999</v>
      </c>
      <c r="M87" s="21">
        <v>7458.1440000000002</v>
      </c>
      <c r="N87" s="21">
        <v>3855.1089999999999</v>
      </c>
      <c r="O87" s="21">
        <v>7454.4120000000003</v>
      </c>
      <c r="P87" s="151" t="s">
        <v>1340</v>
      </c>
      <c r="CT87"/>
    </row>
    <row r="88" spans="1:98">
      <c r="A88" s="86">
        <v>90</v>
      </c>
      <c r="B88" s="21">
        <v>20194087</v>
      </c>
      <c r="C88" s="21">
        <v>20194</v>
      </c>
      <c r="D88" s="21">
        <v>87</v>
      </c>
      <c r="E88" s="21">
        <v>24</v>
      </c>
      <c r="F88" s="21">
        <v>22</v>
      </c>
      <c r="G88" s="21">
        <v>20190816</v>
      </c>
      <c r="H88" s="21">
        <v>849</v>
      </c>
      <c r="I88" s="21">
        <v>20</v>
      </c>
      <c r="J88" s="21">
        <v>9.15</v>
      </c>
      <c r="K88" s="21">
        <v>11.59</v>
      </c>
      <c r="L88" s="21">
        <v>3850.5120000000002</v>
      </c>
      <c r="M88" s="21">
        <v>7457.9709999999995</v>
      </c>
      <c r="N88" s="21">
        <v>3849.9630000000002</v>
      </c>
      <c r="O88" s="21">
        <v>7456.9570000000003</v>
      </c>
      <c r="P88" s="151"/>
      <c r="CT88"/>
    </row>
    <row r="89" spans="1:98">
      <c r="A89" s="86">
        <v>91</v>
      </c>
      <c r="B89" s="21">
        <v>20194088</v>
      </c>
      <c r="C89" s="21">
        <v>20194</v>
      </c>
      <c r="D89" s="21">
        <v>88</v>
      </c>
      <c r="E89" s="21">
        <v>25</v>
      </c>
      <c r="F89" s="21">
        <v>19</v>
      </c>
      <c r="G89" s="21">
        <v>20190816</v>
      </c>
      <c r="H89" s="21">
        <v>1048</v>
      </c>
      <c r="I89" s="21">
        <v>20</v>
      </c>
      <c r="J89" s="21">
        <v>13.42</v>
      </c>
      <c r="K89" s="21"/>
      <c r="L89" s="21">
        <v>3848.5059999999999</v>
      </c>
      <c r="M89" s="21">
        <v>7450.1390000000001</v>
      </c>
      <c r="N89" s="21">
        <v>3848.5390000000002</v>
      </c>
      <c r="O89" s="21">
        <v>7448.82</v>
      </c>
      <c r="P89" s="151" t="s">
        <v>1340</v>
      </c>
      <c r="CT89"/>
    </row>
    <row r="90" spans="1:98">
      <c r="A90" s="86">
        <v>92</v>
      </c>
      <c r="B90" s="21">
        <v>20194089</v>
      </c>
      <c r="C90" s="21">
        <v>20194</v>
      </c>
      <c r="D90" s="21">
        <v>89</v>
      </c>
      <c r="E90" s="21">
        <v>25</v>
      </c>
      <c r="F90" s="21">
        <v>32</v>
      </c>
      <c r="G90" s="21">
        <v>20190816</v>
      </c>
      <c r="H90" s="21">
        <v>1236</v>
      </c>
      <c r="I90" s="21">
        <v>20</v>
      </c>
      <c r="J90" s="21">
        <v>14.03</v>
      </c>
      <c r="K90" s="21">
        <v>16.47</v>
      </c>
      <c r="L90" s="21">
        <v>3844.5830000000001</v>
      </c>
      <c r="M90" s="21">
        <v>7443.72</v>
      </c>
      <c r="N90" s="21">
        <v>3843.5729999999999</v>
      </c>
      <c r="O90" s="21">
        <v>7443.5820000000003</v>
      </c>
      <c r="P90" s="151"/>
      <c r="CT90"/>
    </row>
    <row r="91" spans="1:98">
      <c r="A91" s="86">
        <v>93</v>
      </c>
      <c r="B91" s="21">
        <v>20194090</v>
      </c>
      <c r="C91" s="21">
        <v>20194</v>
      </c>
      <c r="D91" s="21">
        <v>90</v>
      </c>
      <c r="E91" s="21">
        <v>26</v>
      </c>
      <c r="F91" s="21">
        <v>5</v>
      </c>
      <c r="G91" s="21">
        <v>20190816</v>
      </c>
      <c r="H91" s="21">
        <v>1405</v>
      </c>
      <c r="I91" s="21">
        <v>20</v>
      </c>
      <c r="J91" s="21">
        <v>15.25</v>
      </c>
      <c r="K91" s="21">
        <v>14.64</v>
      </c>
      <c r="L91" s="21">
        <v>3848.047</v>
      </c>
      <c r="M91" s="21">
        <v>7443.71</v>
      </c>
      <c r="N91" s="21">
        <v>3848.8429999999998</v>
      </c>
      <c r="O91" s="21">
        <v>7442.9629999999997</v>
      </c>
      <c r="P91" s="151" t="s">
        <v>1340</v>
      </c>
      <c r="CT91"/>
    </row>
    <row r="92" spans="1:98">
      <c r="A92" s="86">
        <v>94</v>
      </c>
      <c r="B92" s="21">
        <v>20194091</v>
      </c>
      <c r="C92" s="21">
        <v>20194</v>
      </c>
      <c r="D92" s="21">
        <v>91</v>
      </c>
      <c r="E92" s="21">
        <v>25</v>
      </c>
      <c r="F92" s="21">
        <v>11</v>
      </c>
      <c r="G92" s="21">
        <v>20190816</v>
      </c>
      <c r="H92" s="21">
        <v>1520</v>
      </c>
      <c r="I92" s="21">
        <v>20</v>
      </c>
      <c r="J92" s="21">
        <v>15.25</v>
      </c>
      <c r="K92" s="21">
        <v>14.335000000000001</v>
      </c>
      <c r="L92" s="21">
        <v>3851.002</v>
      </c>
      <c r="M92" s="21">
        <v>7443.5770000000002</v>
      </c>
      <c r="N92" s="21">
        <v>3851.9520000000002</v>
      </c>
      <c r="O92" s="21">
        <v>7444.0079999999998</v>
      </c>
      <c r="P92" s="151"/>
      <c r="CT92"/>
    </row>
    <row r="93" spans="1:98">
      <c r="A93" s="86">
        <v>95</v>
      </c>
      <c r="B93" s="21">
        <v>20194092</v>
      </c>
      <c r="C93" s="21">
        <v>20194</v>
      </c>
      <c r="D93" s="21">
        <v>92</v>
      </c>
      <c r="E93" s="21">
        <v>21</v>
      </c>
      <c r="F93" s="21">
        <v>15</v>
      </c>
      <c r="G93" s="21">
        <v>20190816</v>
      </c>
      <c r="H93" s="21">
        <v>1702</v>
      </c>
      <c r="I93" s="21">
        <v>20</v>
      </c>
      <c r="J93" s="21">
        <v>6.4050000000000002</v>
      </c>
      <c r="K93" s="21">
        <v>5.49</v>
      </c>
      <c r="L93" s="21">
        <v>3857.2269999999999</v>
      </c>
      <c r="M93" s="21">
        <v>7449.991</v>
      </c>
      <c r="N93" s="21">
        <v>3857.8110000000001</v>
      </c>
      <c r="O93" s="21">
        <v>7449.0190000000002</v>
      </c>
      <c r="P93" s="151"/>
      <c r="CT93"/>
    </row>
    <row r="94" spans="1:98">
      <c r="A94" s="86">
        <v>96</v>
      </c>
      <c r="B94" s="21">
        <v>20194093</v>
      </c>
      <c r="C94" s="21">
        <v>20194</v>
      </c>
      <c r="D94" s="21">
        <v>93</v>
      </c>
      <c r="E94" s="21">
        <v>21</v>
      </c>
      <c r="F94" s="21">
        <v>8</v>
      </c>
      <c r="G94" s="21">
        <v>20190817</v>
      </c>
      <c r="H94" s="21">
        <v>724</v>
      </c>
      <c r="I94" s="21">
        <v>20</v>
      </c>
      <c r="J94" s="21">
        <v>7.0149999999999997</v>
      </c>
      <c r="K94" s="21">
        <v>6.1</v>
      </c>
      <c r="L94" s="21">
        <v>3903.59</v>
      </c>
      <c r="M94" s="21">
        <v>7443.8530000000001</v>
      </c>
      <c r="N94" s="21">
        <v>3904.3510000000001</v>
      </c>
      <c r="O94" s="21">
        <v>7443.058</v>
      </c>
      <c r="P94" s="151"/>
      <c r="CT94"/>
    </row>
    <row r="95" spans="1:98">
      <c r="A95" s="86">
        <v>97</v>
      </c>
      <c r="B95" s="21">
        <v>20194094</v>
      </c>
      <c r="C95" s="21">
        <v>20194</v>
      </c>
      <c r="D95" s="21">
        <v>94</v>
      </c>
      <c r="E95" s="21">
        <v>22</v>
      </c>
      <c r="F95" s="21">
        <v>33</v>
      </c>
      <c r="G95" s="21">
        <v>20190817</v>
      </c>
      <c r="H95" s="21">
        <v>1044</v>
      </c>
      <c r="I95" s="21">
        <v>20</v>
      </c>
      <c r="J95" s="21">
        <v>15.86</v>
      </c>
      <c r="K95" s="21">
        <v>12.81</v>
      </c>
      <c r="L95" s="21">
        <v>3859.2930000000001</v>
      </c>
      <c r="M95" s="21">
        <v>7435.777</v>
      </c>
      <c r="N95" s="21">
        <v>3858.6860000000001</v>
      </c>
      <c r="O95" s="21">
        <v>7434.7849999999999</v>
      </c>
      <c r="P95" s="151" t="s">
        <v>1340</v>
      </c>
      <c r="CT95"/>
    </row>
    <row r="96" spans="1:98">
      <c r="A96" s="86">
        <v>98</v>
      </c>
      <c r="B96" s="21">
        <v>20194095</v>
      </c>
      <c r="C96" s="21">
        <v>20194</v>
      </c>
      <c r="D96" s="21">
        <v>95</v>
      </c>
      <c r="E96" s="21">
        <v>18</v>
      </c>
      <c r="F96" s="21">
        <v>42</v>
      </c>
      <c r="G96" s="21">
        <v>20190817</v>
      </c>
      <c r="H96" s="21">
        <v>1357</v>
      </c>
      <c r="I96" s="21">
        <v>20</v>
      </c>
      <c r="J96" s="21">
        <v>7.0149999999999997</v>
      </c>
      <c r="K96" s="21">
        <v>7.0149999999999997</v>
      </c>
      <c r="L96" s="21">
        <v>3917.8710000000001</v>
      </c>
      <c r="M96" s="21">
        <v>7430.06</v>
      </c>
      <c r="N96" s="21">
        <v>3918.43</v>
      </c>
      <c r="O96" s="21">
        <v>7428.9809999999998</v>
      </c>
      <c r="P96" s="151"/>
      <c r="CT96"/>
    </row>
    <row r="97" spans="1:98">
      <c r="A97" s="86">
        <v>99</v>
      </c>
      <c r="B97" s="21">
        <v>20194096</v>
      </c>
      <c r="C97" s="21">
        <v>20194</v>
      </c>
      <c r="D97" s="21">
        <v>96</v>
      </c>
      <c r="E97" s="21">
        <v>18</v>
      </c>
      <c r="F97" s="21">
        <v>43</v>
      </c>
      <c r="G97" s="21">
        <v>20190817</v>
      </c>
      <c r="H97" s="21">
        <v>1542</v>
      </c>
      <c r="I97" s="21">
        <v>20</v>
      </c>
      <c r="J97" s="21">
        <v>6.71</v>
      </c>
      <c r="K97" s="21">
        <v>7.0149999999999997</v>
      </c>
      <c r="L97" s="21">
        <v>3918.3539999999998</v>
      </c>
      <c r="M97" s="21">
        <v>7429.2449999999999</v>
      </c>
      <c r="N97" s="21">
        <v>3918.768</v>
      </c>
      <c r="O97" s="21">
        <v>7428.0860000000002</v>
      </c>
      <c r="P97" s="151" t="s">
        <v>1340</v>
      </c>
      <c r="CT97"/>
    </row>
    <row r="98" spans="1:98">
      <c r="A98" s="86">
        <v>100</v>
      </c>
      <c r="B98" s="21">
        <v>20194097</v>
      </c>
      <c r="C98" s="21">
        <v>20194</v>
      </c>
      <c r="D98" s="21">
        <v>97</v>
      </c>
      <c r="E98" s="21">
        <v>19</v>
      </c>
      <c r="F98" s="21">
        <v>29</v>
      </c>
      <c r="G98" s="21">
        <v>20190817</v>
      </c>
      <c r="H98" s="21">
        <v>1725</v>
      </c>
      <c r="I98" s="21">
        <v>20</v>
      </c>
      <c r="J98" s="21">
        <v>10.065</v>
      </c>
      <c r="K98" s="21">
        <v>10.98</v>
      </c>
      <c r="L98" s="21">
        <v>3918.7759999999998</v>
      </c>
      <c r="M98" s="21">
        <v>7424.8490000000002</v>
      </c>
      <c r="N98" s="21">
        <v>3918.9670000000001</v>
      </c>
      <c r="O98" s="21">
        <v>7423.4250000000002</v>
      </c>
      <c r="P98" s="151"/>
      <c r="CT98"/>
    </row>
    <row r="99" spans="1:98">
      <c r="A99" s="86">
        <v>101</v>
      </c>
      <c r="B99" s="21">
        <v>20194098</v>
      </c>
      <c r="C99" s="21">
        <v>20194</v>
      </c>
      <c r="D99" s="21">
        <v>98</v>
      </c>
      <c r="E99" s="21">
        <v>20</v>
      </c>
      <c r="F99" s="21">
        <v>50</v>
      </c>
      <c r="G99" s="21">
        <v>20190818</v>
      </c>
      <c r="H99" s="21">
        <v>811</v>
      </c>
      <c r="I99" s="21">
        <v>20</v>
      </c>
      <c r="J99" s="21">
        <v>23.79</v>
      </c>
      <c r="K99" s="21">
        <v>24.4</v>
      </c>
      <c r="L99" s="21">
        <v>3922.5630000000001</v>
      </c>
      <c r="M99" s="21">
        <v>7401.9520000000002</v>
      </c>
      <c r="N99" s="21">
        <v>3921.4090000000001</v>
      </c>
      <c r="O99" s="21">
        <v>7401.0429999999997</v>
      </c>
      <c r="P99" s="151" t="s">
        <v>1340</v>
      </c>
      <c r="CT99"/>
    </row>
    <row r="100" spans="1:98">
      <c r="A100" s="86">
        <v>102</v>
      </c>
      <c r="B100" s="21">
        <v>20194099</v>
      </c>
      <c r="C100" s="21">
        <v>20194</v>
      </c>
      <c r="D100" s="21">
        <v>99</v>
      </c>
      <c r="E100" s="21">
        <v>20</v>
      </c>
      <c r="F100" s="21">
        <v>27</v>
      </c>
      <c r="G100" s="21">
        <v>20190818</v>
      </c>
      <c r="H100" s="21">
        <v>1004</v>
      </c>
      <c r="I100" s="21">
        <v>20</v>
      </c>
      <c r="J100" s="21">
        <v>24.094999999999999</v>
      </c>
      <c r="K100" s="21">
        <v>23.79</v>
      </c>
      <c r="L100" s="21">
        <v>3929.1329999999998</v>
      </c>
      <c r="M100" s="21">
        <v>7355.5209999999997</v>
      </c>
      <c r="N100" s="21">
        <v>3930.076</v>
      </c>
      <c r="O100" s="21">
        <v>7355.2860000000001</v>
      </c>
      <c r="P100" s="151"/>
      <c r="CT100"/>
    </row>
    <row r="101" spans="1:98">
      <c r="A101" s="86">
        <v>103</v>
      </c>
      <c r="B101" s="21">
        <v>20194100</v>
      </c>
      <c r="C101" s="21">
        <v>20194</v>
      </c>
      <c r="D101" s="21">
        <v>100</v>
      </c>
      <c r="E101" s="21">
        <v>20</v>
      </c>
      <c r="F101" s="21">
        <v>5</v>
      </c>
      <c r="G101" s="21">
        <v>20190818</v>
      </c>
      <c r="H101" s="21">
        <v>1131</v>
      </c>
      <c r="I101" s="21">
        <v>20</v>
      </c>
      <c r="J101" s="21">
        <v>26.84</v>
      </c>
      <c r="K101" s="21"/>
      <c r="L101" s="21">
        <v>3936.366</v>
      </c>
      <c r="M101" s="21">
        <v>7355.8059999999996</v>
      </c>
      <c r="N101" s="21">
        <v>3937.3719999999998</v>
      </c>
      <c r="O101" s="21">
        <v>7355.7740000000003</v>
      </c>
      <c r="P101" s="151" t="s">
        <v>1340</v>
      </c>
      <c r="CT101"/>
    </row>
    <row r="102" spans="1:98">
      <c r="A102" s="86">
        <v>104</v>
      </c>
      <c r="B102" s="21">
        <v>20194101</v>
      </c>
      <c r="C102" s="21">
        <v>20194</v>
      </c>
      <c r="D102" s="21">
        <v>101</v>
      </c>
      <c r="E102" s="21">
        <v>17</v>
      </c>
      <c r="F102" s="21">
        <v>65</v>
      </c>
      <c r="G102" s="21">
        <v>20190818</v>
      </c>
      <c r="H102" s="21">
        <v>1252</v>
      </c>
      <c r="I102" s="21">
        <v>20</v>
      </c>
      <c r="J102" s="21">
        <v>21.655000000000001</v>
      </c>
      <c r="K102" s="21">
        <v>22.57</v>
      </c>
      <c r="L102" s="21">
        <v>3940.2669999999998</v>
      </c>
      <c r="M102" s="21">
        <v>7357.4250000000002</v>
      </c>
      <c r="N102" s="21">
        <v>3941.239</v>
      </c>
      <c r="O102" s="21">
        <v>7357.6930000000002</v>
      </c>
      <c r="P102" s="151"/>
      <c r="CT102"/>
    </row>
    <row r="103" spans="1:98">
      <c r="A103" s="86">
        <v>105</v>
      </c>
      <c r="B103" s="21">
        <v>20194102</v>
      </c>
      <c r="C103" s="21">
        <v>20194</v>
      </c>
      <c r="D103" s="21">
        <v>102</v>
      </c>
      <c r="E103" s="21">
        <v>17</v>
      </c>
      <c r="F103" s="21">
        <v>55</v>
      </c>
      <c r="G103" s="21">
        <v>20190818</v>
      </c>
      <c r="H103" s="21">
        <v>1428</v>
      </c>
      <c r="I103" s="21">
        <v>20</v>
      </c>
      <c r="J103" s="21">
        <v>20.74</v>
      </c>
      <c r="K103" s="21">
        <v>20.434999999999999</v>
      </c>
      <c r="L103" s="21">
        <v>3945.31</v>
      </c>
      <c r="M103" s="21">
        <v>7357.7870000000003</v>
      </c>
      <c r="N103" s="21">
        <v>3946.1439999999998</v>
      </c>
      <c r="O103" s="21">
        <v>7357.1090000000004</v>
      </c>
      <c r="P103" s="151"/>
      <c r="CT103"/>
    </row>
    <row r="104" spans="1:98">
      <c r="A104" s="86">
        <v>106</v>
      </c>
      <c r="B104" s="21">
        <v>20194103</v>
      </c>
      <c r="C104" s="21">
        <v>20194</v>
      </c>
      <c r="D104" s="21">
        <v>103</v>
      </c>
      <c r="E104" s="21">
        <v>15</v>
      </c>
      <c r="F104" s="21">
        <v>8</v>
      </c>
      <c r="G104" s="21">
        <v>20190818</v>
      </c>
      <c r="H104" s="21">
        <v>1712</v>
      </c>
      <c r="I104" s="21">
        <v>20</v>
      </c>
      <c r="J104" s="21">
        <v>7.625</v>
      </c>
      <c r="K104" s="21">
        <v>7.32</v>
      </c>
      <c r="L104" s="21">
        <v>4002.3870000000002</v>
      </c>
      <c r="M104" s="21">
        <v>7402.6289999999999</v>
      </c>
      <c r="N104" s="21">
        <v>4003.377</v>
      </c>
      <c r="O104" s="21">
        <v>7402.3909999999996</v>
      </c>
      <c r="P104" s="151"/>
      <c r="CT104"/>
    </row>
    <row r="105" spans="1:98">
      <c r="A105" s="86">
        <v>107</v>
      </c>
      <c r="B105" s="21">
        <v>20194104</v>
      </c>
      <c r="C105" s="21">
        <v>20194</v>
      </c>
      <c r="D105" s="21">
        <v>104</v>
      </c>
      <c r="E105" s="21">
        <v>13</v>
      </c>
      <c r="F105" s="21">
        <v>13</v>
      </c>
      <c r="G105" s="21">
        <v>20190819</v>
      </c>
      <c r="H105" s="21">
        <v>711</v>
      </c>
      <c r="I105" s="21">
        <v>20</v>
      </c>
      <c r="J105" s="21">
        <v>13.725</v>
      </c>
      <c r="K105" s="21">
        <v>15.555</v>
      </c>
      <c r="L105" s="21">
        <v>4013.45</v>
      </c>
      <c r="M105" s="21">
        <v>7358.5919999999996</v>
      </c>
      <c r="N105" s="21">
        <v>4014.37</v>
      </c>
      <c r="O105" s="21">
        <v>7358.09</v>
      </c>
      <c r="P105" s="151" t="s">
        <v>1340</v>
      </c>
      <c r="CT105"/>
    </row>
    <row r="106" spans="1:98">
      <c r="A106" s="86">
        <v>108</v>
      </c>
      <c r="B106" s="21">
        <v>20194105</v>
      </c>
      <c r="C106" s="21">
        <v>20194</v>
      </c>
      <c r="D106" s="21">
        <v>105</v>
      </c>
      <c r="E106" s="21">
        <v>14</v>
      </c>
      <c r="F106" s="21">
        <v>15</v>
      </c>
      <c r="G106" s="21">
        <v>20190819</v>
      </c>
      <c r="H106" s="21">
        <v>837</v>
      </c>
      <c r="I106" s="21">
        <v>20</v>
      </c>
      <c r="J106" s="21">
        <v>19.215</v>
      </c>
      <c r="K106" s="21">
        <v>17.995000000000001</v>
      </c>
      <c r="L106" s="21">
        <v>4013.15</v>
      </c>
      <c r="M106" s="21">
        <v>7354.88</v>
      </c>
      <c r="N106" s="21">
        <v>4014.058</v>
      </c>
      <c r="O106" s="21">
        <v>7355.3050000000003</v>
      </c>
      <c r="P106" s="151" t="s">
        <v>1340</v>
      </c>
      <c r="CT106"/>
    </row>
    <row r="107" spans="1:98">
      <c r="A107" s="86">
        <v>109</v>
      </c>
      <c r="B107" s="21">
        <v>20194106</v>
      </c>
      <c r="C107" s="21">
        <v>20194</v>
      </c>
      <c r="D107" s="21">
        <v>106</v>
      </c>
      <c r="E107" s="21">
        <v>12</v>
      </c>
      <c r="F107" s="21">
        <v>21</v>
      </c>
      <c r="G107" s="21">
        <v>20190819</v>
      </c>
      <c r="H107" s="21">
        <v>959</v>
      </c>
      <c r="I107" s="21">
        <v>20</v>
      </c>
      <c r="J107" s="21">
        <v>8.8450000000000006</v>
      </c>
      <c r="K107" s="21">
        <v>10.37</v>
      </c>
      <c r="L107" s="21">
        <v>4017.38</v>
      </c>
      <c r="M107" s="21">
        <v>7358.45</v>
      </c>
      <c r="N107" s="21">
        <v>4018.33</v>
      </c>
      <c r="O107" s="21">
        <v>7358.23</v>
      </c>
      <c r="P107" s="151"/>
      <c r="CT107"/>
    </row>
    <row r="108" spans="1:98">
      <c r="A108" s="86">
        <v>110</v>
      </c>
      <c r="B108" s="21">
        <v>20194107</v>
      </c>
      <c r="C108" s="21">
        <v>20194</v>
      </c>
      <c r="D108" s="21">
        <v>107</v>
      </c>
      <c r="E108" s="21">
        <v>14</v>
      </c>
      <c r="F108" s="21">
        <v>8</v>
      </c>
      <c r="G108" s="21">
        <v>20190819</v>
      </c>
      <c r="H108" s="21">
        <v>1218</v>
      </c>
      <c r="I108" s="21">
        <v>20</v>
      </c>
      <c r="J108" s="21">
        <v>25.925000000000001</v>
      </c>
      <c r="K108" s="21">
        <v>21.045000000000002</v>
      </c>
      <c r="L108" s="21">
        <v>4019.9160000000002</v>
      </c>
      <c r="M108" s="21">
        <v>7351.732</v>
      </c>
      <c r="N108" s="21">
        <v>4020.8789999999999</v>
      </c>
      <c r="O108" s="21">
        <v>7351.8280000000004</v>
      </c>
      <c r="P108" s="151" t="s">
        <v>1340</v>
      </c>
      <c r="CT108"/>
    </row>
    <row r="109" spans="1:98">
      <c r="A109" s="86">
        <v>111</v>
      </c>
      <c r="B109" s="21">
        <v>20194108</v>
      </c>
      <c r="C109" s="21">
        <v>20194</v>
      </c>
      <c r="D109" s="21">
        <v>108</v>
      </c>
      <c r="E109" s="21">
        <v>13</v>
      </c>
      <c r="F109" s="21">
        <v>2</v>
      </c>
      <c r="G109" s="21">
        <v>20190819</v>
      </c>
      <c r="H109" s="21">
        <v>1423</v>
      </c>
      <c r="I109" s="21">
        <v>20</v>
      </c>
      <c r="J109" s="21">
        <v>18.91</v>
      </c>
      <c r="K109" s="21">
        <v>17.995000000000001</v>
      </c>
      <c r="L109" s="21">
        <v>4027.056</v>
      </c>
      <c r="M109" s="21">
        <v>7354.701</v>
      </c>
      <c r="N109" s="21">
        <v>4027.9679999999998</v>
      </c>
      <c r="O109" s="21">
        <v>7355.0039999999999</v>
      </c>
      <c r="P109" s="151"/>
      <c r="CT109"/>
    </row>
    <row r="110" spans="1:98">
      <c r="A110" s="86">
        <v>112</v>
      </c>
      <c r="B110" s="21">
        <v>20194109</v>
      </c>
      <c r="C110" s="21">
        <v>20194</v>
      </c>
      <c r="D110" s="21">
        <v>109</v>
      </c>
      <c r="E110" s="21">
        <v>12</v>
      </c>
      <c r="F110" s="21">
        <v>11</v>
      </c>
      <c r="G110" s="21">
        <v>20190819</v>
      </c>
      <c r="H110" s="21">
        <v>1605</v>
      </c>
      <c r="I110" s="21">
        <v>15</v>
      </c>
      <c r="J110" s="21">
        <v>5.1849999999999996</v>
      </c>
      <c r="K110" s="21">
        <v>7.32</v>
      </c>
      <c r="L110" s="21">
        <v>4025.598</v>
      </c>
      <c r="M110" s="21">
        <v>7358.067</v>
      </c>
      <c r="N110" s="21">
        <v>4026.3229999999999</v>
      </c>
      <c r="O110" s="21">
        <v>7358.3370000000004</v>
      </c>
      <c r="P110" s="151"/>
      <c r="CT110"/>
    </row>
    <row r="111" spans="1:98">
      <c r="A111" s="87">
        <v>114</v>
      </c>
      <c r="B111" s="88">
        <v>20195110</v>
      </c>
      <c r="C111" s="88">
        <v>20195</v>
      </c>
      <c r="D111" s="88">
        <v>110</v>
      </c>
      <c r="E111" s="88">
        <v>14</v>
      </c>
      <c r="F111" s="88">
        <v>10</v>
      </c>
      <c r="G111" s="88">
        <v>20191103</v>
      </c>
      <c r="H111" s="88">
        <v>814</v>
      </c>
      <c r="I111" s="88">
        <v>20</v>
      </c>
      <c r="J111" s="88">
        <v>21.349999999999998</v>
      </c>
      <c r="K111" s="88">
        <v>20.74</v>
      </c>
      <c r="L111" s="88">
        <v>4017.3820000000001</v>
      </c>
      <c r="M111" s="88">
        <v>7353.7749999999996</v>
      </c>
      <c r="N111" s="88">
        <v>4018.3890000000001</v>
      </c>
      <c r="O111" s="88">
        <v>7353.7650000000003</v>
      </c>
      <c r="P111" s="152" t="s">
        <v>1340</v>
      </c>
      <c r="CR111" s="1"/>
      <c r="CS111" s="1"/>
    </row>
    <row r="112" spans="1:98">
      <c r="A112" s="87">
        <v>115</v>
      </c>
      <c r="B112" s="88">
        <v>20195111</v>
      </c>
      <c r="C112" s="88">
        <v>20195</v>
      </c>
      <c r="D112" s="88">
        <v>111</v>
      </c>
      <c r="E112" s="88">
        <v>13</v>
      </c>
      <c r="F112" s="88">
        <v>8</v>
      </c>
      <c r="G112" s="88">
        <v>20191103</v>
      </c>
      <c r="H112" s="88">
        <v>1000</v>
      </c>
      <c r="I112" s="88">
        <v>20</v>
      </c>
      <c r="J112" s="88">
        <v>18.3</v>
      </c>
      <c r="K112" s="88">
        <v>16.164999999999999</v>
      </c>
      <c r="L112" s="88">
        <v>4021.6210000000001</v>
      </c>
      <c r="M112" s="89"/>
      <c r="N112" s="88">
        <v>4022.607</v>
      </c>
      <c r="O112" s="88">
        <v>7355.3940000000002</v>
      </c>
      <c r="P112" s="152" t="s">
        <v>1340</v>
      </c>
      <c r="CR112" s="1"/>
      <c r="CS112" s="1"/>
    </row>
    <row r="113" spans="1:97">
      <c r="A113" s="87">
        <v>116</v>
      </c>
      <c r="B113" s="88">
        <v>20195112</v>
      </c>
      <c r="C113" s="88">
        <v>20195</v>
      </c>
      <c r="D113" s="88">
        <v>112</v>
      </c>
      <c r="E113" s="88">
        <v>12</v>
      </c>
      <c r="F113" s="88">
        <v>9</v>
      </c>
      <c r="G113" s="88">
        <v>20191103</v>
      </c>
      <c r="H113" s="88">
        <v>1142</v>
      </c>
      <c r="I113" s="88">
        <v>20</v>
      </c>
      <c r="J113" s="88">
        <v>6.71</v>
      </c>
      <c r="K113" s="88">
        <v>6.71</v>
      </c>
      <c r="L113" s="88">
        <v>4025.732</v>
      </c>
      <c r="M113" s="88">
        <v>7358.1080000000002</v>
      </c>
      <c r="N113" s="88">
        <v>4026.6729999999998</v>
      </c>
      <c r="O113" s="88">
        <v>7358.4369999999999</v>
      </c>
      <c r="P113" s="152"/>
      <c r="CR113" s="1"/>
      <c r="CS113" s="1"/>
    </row>
    <row r="114" spans="1:97">
      <c r="A114" s="87">
        <v>117</v>
      </c>
      <c r="B114" s="88">
        <v>20195113</v>
      </c>
      <c r="C114" s="88">
        <v>20195</v>
      </c>
      <c r="D114" s="88">
        <v>113</v>
      </c>
      <c r="E114" s="88">
        <v>12</v>
      </c>
      <c r="F114" s="88">
        <v>16</v>
      </c>
      <c r="G114" s="88">
        <v>20191103</v>
      </c>
      <c r="H114" s="88">
        <v>1311</v>
      </c>
      <c r="I114" s="88">
        <v>20</v>
      </c>
      <c r="J114" s="88">
        <v>8.5399999999999991</v>
      </c>
      <c r="K114" s="88">
        <v>8.8450000000000006</v>
      </c>
      <c r="L114" s="88">
        <v>4023.4690000000001</v>
      </c>
      <c r="M114" s="88">
        <v>7357.8339999999998</v>
      </c>
      <c r="N114" s="88">
        <v>4022.4879999999998</v>
      </c>
      <c r="O114" s="88">
        <v>7357.9269999999997</v>
      </c>
      <c r="P114" s="152" t="s">
        <v>1340</v>
      </c>
      <c r="CR114" s="1"/>
      <c r="CS114" s="1"/>
    </row>
    <row r="115" spans="1:97">
      <c r="A115" s="87">
        <v>118</v>
      </c>
      <c r="B115" s="88">
        <v>20195114</v>
      </c>
      <c r="C115" s="88">
        <v>20195</v>
      </c>
      <c r="D115" s="88">
        <v>114</v>
      </c>
      <c r="E115" s="88">
        <v>14</v>
      </c>
      <c r="F115" s="88">
        <v>14</v>
      </c>
      <c r="G115" s="88">
        <v>20191103</v>
      </c>
      <c r="H115" s="88">
        <v>1504</v>
      </c>
      <c r="I115" s="88">
        <v>20</v>
      </c>
      <c r="J115" s="88">
        <v>23.484999999999999</v>
      </c>
      <c r="K115" s="88">
        <v>24.704999999999998</v>
      </c>
      <c r="L115" s="88">
        <v>4017.364</v>
      </c>
      <c r="M115" s="88">
        <v>7351.8059999999996</v>
      </c>
      <c r="N115" s="88">
        <v>4016.634</v>
      </c>
      <c r="O115" s="88">
        <v>7350.93</v>
      </c>
      <c r="P115" s="152"/>
      <c r="CR115" s="1"/>
      <c r="CS115" s="1"/>
    </row>
    <row r="116" spans="1:97">
      <c r="A116" s="87">
        <v>119</v>
      </c>
      <c r="B116" s="88">
        <v>20195115</v>
      </c>
      <c r="C116" s="88">
        <v>20195</v>
      </c>
      <c r="D116" s="88">
        <v>115</v>
      </c>
      <c r="E116" s="88">
        <v>15</v>
      </c>
      <c r="F116" s="88">
        <v>9</v>
      </c>
      <c r="G116" s="88">
        <v>20191104</v>
      </c>
      <c r="H116" s="88">
        <v>637</v>
      </c>
      <c r="I116" s="88">
        <v>20</v>
      </c>
      <c r="J116" s="88">
        <v>7.93</v>
      </c>
      <c r="K116" s="88">
        <v>7.93</v>
      </c>
      <c r="L116" s="88">
        <v>4003.3270000000002</v>
      </c>
      <c r="M116" s="88">
        <v>7402.4080000000004</v>
      </c>
      <c r="N116" s="88">
        <v>4002.3670000000002</v>
      </c>
      <c r="O116" s="88">
        <v>7402.5749999999998</v>
      </c>
      <c r="P116" s="152"/>
      <c r="CR116" s="1"/>
      <c r="CS116" s="1"/>
    </row>
    <row r="117" spans="1:97">
      <c r="A117" s="87">
        <v>120</v>
      </c>
      <c r="B117" s="88">
        <v>20195116</v>
      </c>
      <c r="C117" s="88">
        <v>20195</v>
      </c>
      <c r="D117" s="88">
        <v>116</v>
      </c>
      <c r="E117" s="88">
        <v>16</v>
      </c>
      <c r="F117" s="88">
        <v>8</v>
      </c>
      <c r="G117" s="88">
        <v>20191104</v>
      </c>
      <c r="H117" s="88">
        <v>914</v>
      </c>
      <c r="I117" s="88">
        <v>20</v>
      </c>
      <c r="J117" s="88">
        <v>17.384999999999998</v>
      </c>
      <c r="K117" s="88">
        <v>16.774999999999999</v>
      </c>
      <c r="L117" s="88">
        <v>3954.18</v>
      </c>
      <c r="M117" s="88">
        <v>7403.0389999999998</v>
      </c>
      <c r="N117" s="88">
        <v>3953.2040000000002</v>
      </c>
      <c r="O117" s="88">
        <v>7403.2359999999999</v>
      </c>
      <c r="P117" s="152"/>
      <c r="CR117" s="1"/>
      <c r="CS117" s="1"/>
    </row>
    <row r="118" spans="1:97">
      <c r="A118" s="87">
        <v>121</v>
      </c>
      <c r="B118" s="88">
        <v>20195117</v>
      </c>
      <c r="C118" s="88">
        <v>20195</v>
      </c>
      <c r="D118" s="88">
        <v>117</v>
      </c>
      <c r="E118" s="88">
        <v>16</v>
      </c>
      <c r="F118" s="88">
        <v>17</v>
      </c>
      <c r="G118" s="88">
        <v>20191104</v>
      </c>
      <c r="H118" s="88">
        <v>1103</v>
      </c>
      <c r="I118" s="88">
        <v>20</v>
      </c>
      <c r="J118" s="88">
        <v>14.03</v>
      </c>
      <c r="K118" s="88">
        <v>16.164999999999999</v>
      </c>
      <c r="L118" s="88">
        <v>3944.02</v>
      </c>
      <c r="M118" s="88">
        <v>7402.5370000000003</v>
      </c>
      <c r="N118" s="88">
        <v>3943.0419999999999</v>
      </c>
      <c r="O118" s="88">
        <v>7402.1450000000004</v>
      </c>
      <c r="P118" s="152"/>
      <c r="CR118" s="1"/>
      <c r="CS118" s="1"/>
    </row>
    <row r="119" spans="1:97">
      <c r="A119" s="87">
        <v>122</v>
      </c>
      <c r="B119" s="88">
        <v>20195118</v>
      </c>
      <c r="C119" s="88">
        <v>20195</v>
      </c>
      <c r="D119" s="88">
        <v>118</v>
      </c>
      <c r="E119" s="88">
        <v>15</v>
      </c>
      <c r="F119" s="88">
        <v>28</v>
      </c>
      <c r="G119" s="88">
        <v>20191104</v>
      </c>
      <c r="H119" s="88">
        <v>1244</v>
      </c>
      <c r="I119" s="88">
        <v>20</v>
      </c>
      <c r="J119" s="88">
        <v>8.8450000000000006</v>
      </c>
      <c r="K119" s="88">
        <v>9.76</v>
      </c>
      <c r="L119" s="88">
        <v>3942.97</v>
      </c>
      <c r="M119" s="88">
        <v>7407.1369999999997</v>
      </c>
      <c r="N119" s="88">
        <v>3942.002</v>
      </c>
      <c r="O119" s="88">
        <v>7407.4309999999996</v>
      </c>
      <c r="P119" s="152"/>
      <c r="CR119" s="1"/>
      <c r="CS119" s="1"/>
    </row>
    <row r="120" spans="1:97">
      <c r="A120" s="87">
        <v>123</v>
      </c>
      <c r="B120" s="88">
        <v>20195119</v>
      </c>
      <c r="C120" s="88">
        <v>20195</v>
      </c>
      <c r="D120" s="88">
        <v>119</v>
      </c>
      <c r="E120" s="88">
        <v>15</v>
      </c>
      <c r="F120" s="88">
        <v>32</v>
      </c>
      <c r="G120" s="88">
        <v>20191104</v>
      </c>
      <c r="H120" s="88">
        <v>1509</v>
      </c>
      <c r="I120" s="88">
        <v>20</v>
      </c>
      <c r="J120" s="88">
        <v>8.2349999999999994</v>
      </c>
      <c r="K120" s="88">
        <v>9.15</v>
      </c>
      <c r="L120" s="88">
        <v>3938.4749999999999</v>
      </c>
      <c r="M120" s="88">
        <v>7410.1289999999999</v>
      </c>
      <c r="N120" s="88">
        <v>3937.64</v>
      </c>
      <c r="O120" s="88">
        <v>7410.799</v>
      </c>
      <c r="P120" s="152"/>
      <c r="CR120" s="1"/>
      <c r="CS120" s="1"/>
    </row>
    <row r="121" spans="1:97">
      <c r="A121" s="87">
        <v>124</v>
      </c>
      <c r="B121" s="88">
        <v>20195120</v>
      </c>
      <c r="C121" s="88">
        <v>20195</v>
      </c>
      <c r="D121" s="88">
        <v>120</v>
      </c>
      <c r="E121" s="88">
        <v>18</v>
      </c>
      <c r="F121" s="88">
        <v>23</v>
      </c>
      <c r="G121" s="88">
        <v>20191105</v>
      </c>
      <c r="H121" s="88">
        <v>638</v>
      </c>
      <c r="I121" s="88">
        <v>20</v>
      </c>
      <c r="J121" s="88">
        <v>5.49</v>
      </c>
      <c r="K121" s="88">
        <v>8.8450000000000006</v>
      </c>
      <c r="L121" s="88">
        <v>3921.4290000000001</v>
      </c>
      <c r="M121" s="88">
        <v>7422.8360000000002</v>
      </c>
      <c r="N121" s="88">
        <v>3921.9319999999998</v>
      </c>
      <c r="O121" s="88">
        <v>7421.8159999999998</v>
      </c>
      <c r="P121" s="152"/>
      <c r="CR121" s="1"/>
      <c r="CS121" s="1"/>
    </row>
    <row r="122" spans="1:97">
      <c r="A122" s="87">
        <v>125</v>
      </c>
      <c r="B122" s="88">
        <v>20195121</v>
      </c>
      <c r="C122" s="88">
        <v>20195</v>
      </c>
      <c r="D122" s="88">
        <v>121</v>
      </c>
      <c r="E122" s="88">
        <v>18</v>
      </c>
      <c r="F122" s="88">
        <v>11</v>
      </c>
      <c r="G122" s="88">
        <v>20191105</v>
      </c>
      <c r="H122" s="88">
        <v>926</v>
      </c>
      <c r="I122" s="88">
        <v>20</v>
      </c>
      <c r="J122" s="88">
        <v>7.93</v>
      </c>
      <c r="K122" s="88">
        <v>9.15</v>
      </c>
      <c r="L122" s="88">
        <v>3926.62</v>
      </c>
      <c r="M122" s="88">
        <v>7417.134</v>
      </c>
      <c r="N122" s="88">
        <v>3927.462</v>
      </c>
      <c r="O122" s="88">
        <v>7416.4920000000002</v>
      </c>
      <c r="P122" s="152"/>
      <c r="CR122" s="1"/>
      <c r="CS122" s="1"/>
    </row>
    <row r="123" spans="1:97">
      <c r="A123" s="87">
        <v>126</v>
      </c>
      <c r="B123" s="88">
        <v>20195122</v>
      </c>
      <c r="C123" s="88">
        <v>20195</v>
      </c>
      <c r="D123" s="88">
        <v>122</v>
      </c>
      <c r="E123" s="88">
        <v>19</v>
      </c>
      <c r="F123" s="88">
        <v>20</v>
      </c>
      <c r="G123" s="88">
        <v>20191105</v>
      </c>
      <c r="H123" s="88">
        <v>1126</v>
      </c>
      <c r="I123" s="88">
        <v>20</v>
      </c>
      <c r="J123" s="88">
        <v>10.674999999999999</v>
      </c>
      <c r="K123" s="88">
        <v>10.98</v>
      </c>
      <c r="L123" s="88">
        <v>3923.3119999999999</v>
      </c>
      <c r="M123" s="88">
        <v>7418.491</v>
      </c>
      <c r="N123" s="88">
        <v>3922.7779999999998</v>
      </c>
      <c r="O123" s="88">
        <v>7419.5069999999996</v>
      </c>
      <c r="P123" s="152"/>
      <c r="CR123" s="1"/>
      <c r="CS123" s="1"/>
    </row>
    <row r="124" spans="1:97">
      <c r="A124" s="87">
        <v>127</v>
      </c>
      <c r="B124" s="88">
        <v>20195123</v>
      </c>
      <c r="C124" s="88">
        <v>20195</v>
      </c>
      <c r="D124" s="88">
        <v>123</v>
      </c>
      <c r="E124" s="88">
        <v>18</v>
      </c>
      <c r="F124" s="88">
        <v>38</v>
      </c>
      <c r="G124" s="88">
        <v>20191105</v>
      </c>
      <c r="H124" s="88">
        <v>1332</v>
      </c>
      <c r="I124" s="88">
        <v>20</v>
      </c>
      <c r="J124" s="88">
        <v>6.71</v>
      </c>
      <c r="K124" s="88">
        <v>8.2349999999999994</v>
      </c>
      <c r="L124" s="88">
        <v>3919.8530000000001</v>
      </c>
      <c r="M124" s="88">
        <v>7425.7860000000001</v>
      </c>
      <c r="N124" s="88">
        <v>3919.2150000000001</v>
      </c>
      <c r="O124" s="88">
        <v>7426.7179999999998</v>
      </c>
      <c r="P124" s="152" t="s">
        <v>1340</v>
      </c>
      <c r="CR124" s="1"/>
      <c r="CS124" s="1"/>
    </row>
    <row r="125" spans="1:97">
      <c r="A125" s="87">
        <v>128</v>
      </c>
      <c r="B125" s="88">
        <v>20195124</v>
      </c>
      <c r="C125" s="88">
        <v>20195</v>
      </c>
      <c r="D125" s="88">
        <v>124</v>
      </c>
      <c r="E125" s="88">
        <v>19</v>
      </c>
      <c r="F125" s="88">
        <v>34</v>
      </c>
      <c r="G125" s="88">
        <v>20191105</v>
      </c>
      <c r="H125" s="88">
        <v>1530</v>
      </c>
      <c r="I125" s="88">
        <v>20</v>
      </c>
      <c r="J125" s="88">
        <v>11.59</v>
      </c>
      <c r="K125" s="88">
        <v>13.115</v>
      </c>
      <c r="L125" s="88">
        <v>3916.846</v>
      </c>
      <c r="M125" s="88">
        <v>7429.9009999999998</v>
      </c>
      <c r="N125" s="88">
        <v>3915.991</v>
      </c>
      <c r="O125" s="88">
        <v>7430.5929999999998</v>
      </c>
      <c r="P125" s="152"/>
      <c r="CR125" s="1"/>
      <c r="CS125" s="1"/>
    </row>
    <row r="126" spans="1:97">
      <c r="A126" s="87">
        <v>129</v>
      </c>
      <c r="B126" s="88">
        <v>20195125</v>
      </c>
      <c r="C126" s="88">
        <v>20195</v>
      </c>
      <c r="D126" s="88">
        <v>125</v>
      </c>
      <c r="E126" s="88">
        <v>19</v>
      </c>
      <c r="F126" s="88">
        <v>54</v>
      </c>
      <c r="G126" s="88">
        <v>20191106</v>
      </c>
      <c r="H126" s="88">
        <v>713</v>
      </c>
      <c r="I126" s="88">
        <v>20</v>
      </c>
      <c r="J126" s="88">
        <v>16.164999999999999</v>
      </c>
      <c r="K126" s="88">
        <v>17.384999999999998</v>
      </c>
      <c r="L126" s="88">
        <v>3912.0709999999999</v>
      </c>
      <c r="M126" s="88">
        <v>7427.4</v>
      </c>
      <c r="N126" s="88">
        <v>3911.058</v>
      </c>
      <c r="O126" s="88">
        <v>7426.5140000000001</v>
      </c>
      <c r="P126" s="152"/>
      <c r="CR126" s="1"/>
      <c r="CS126" s="1"/>
    </row>
    <row r="127" spans="1:97">
      <c r="A127" s="87">
        <v>130</v>
      </c>
      <c r="B127" s="88">
        <v>20195126</v>
      </c>
      <c r="C127" s="88">
        <v>20195</v>
      </c>
      <c r="D127" s="88">
        <v>126</v>
      </c>
      <c r="E127" s="88">
        <v>23</v>
      </c>
      <c r="F127" s="88">
        <v>3</v>
      </c>
      <c r="G127" s="88">
        <v>20191106</v>
      </c>
      <c r="H127" s="88">
        <v>907</v>
      </c>
      <c r="I127" s="88">
        <v>20</v>
      </c>
      <c r="J127" s="88">
        <v>22.265000000000001</v>
      </c>
      <c r="K127" s="88">
        <v>23.484999999999999</v>
      </c>
      <c r="L127" s="88">
        <v>3908.18</v>
      </c>
      <c r="M127" s="88">
        <v>7424.1629999999996</v>
      </c>
      <c r="N127" s="88">
        <v>3908.1590000000001</v>
      </c>
      <c r="O127" s="88">
        <v>7425.4110000000001</v>
      </c>
      <c r="P127" s="152"/>
      <c r="CR127" s="1"/>
      <c r="CS127" s="1"/>
    </row>
    <row r="128" spans="1:97">
      <c r="A128" s="87">
        <v>131</v>
      </c>
      <c r="B128" s="88">
        <v>20195127</v>
      </c>
      <c r="C128" s="88">
        <v>20195</v>
      </c>
      <c r="D128" s="88">
        <v>127</v>
      </c>
      <c r="E128" s="88">
        <v>22</v>
      </c>
      <c r="F128" s="88">
        <v>26</v>
      </c>
      <c r="G128" s="88">
        <v>20191106</v>
      </c>
      <c r="H128" s="88">
        <v>1048</v>
      </c>
      <c r="I128" s="88">
        <v>20</v>
      </c>
      <c r="J128" s="88">
        <v>19.215</v>
      </c>
      <c r="K128" s="88">
        <v>17.995000000000001</v>
      </c>
      <c r="L128" s="88">
        <v>3902.3580000000002</v>
      </c>
      <c r="M128" s="88">
        <v>7430.3959999999997</v>
      </c>
      <c r="N128" s="88">
        <v>3901.4580000000001</v>
      </c>
      <c r="O128" s="88">
        <v>7430.9709999999995</v>
      </c>
      <c r="P128" s="152" t="s">
        <v>1340</v>
      </c>
      <c r="CR128" s="1"/>
      <c r="CS128" s="1"/>
    </row>
    <row r="129" spans="1:97">
      <c r="A129" s="87">
        <v>132</v>
      </c>
      <c r="B129" s="88">
        <v>20195128</v>
      </c>
      <c r="C129" s="88">
        <v>20195</v>
      </c>
      <c r="D129" s="88">
        <v>128</v>
      </c>
      <c r="E129" s="88">
        <v>23</v>
      </c>
      <c r="F129" s="88">
        <v>34</v>
      </c>
      <c r="G129" s="88">
        <v>20191106</v>
      </c>
      <c r="H129" s="88">
        <v>1226</v>
      </c>
      <c r="I129" s="88">
        <v>20</v>
      </c>
      <c r="J129" s="88">
        <v>21.349999999999998</v>
      </c>
      <c r="K129" s="88">
        <v>29.89</v>
      </c>
      <c r="L129" s="88">
        <v>3854.9070000000002</v>
      </c>
      <c r="M129" s="88">
        <v>7427.7089999999998</v>
      </c>
      <c r="N129" s="88">
        <v>3854.2689999999998</v>
      </c>
      <c r="O129" s="88">
        <v>7426.7309999999998</v>
      </c>
      <c r="P129" s="152" t="s">
        <v>1340</v>
      </c>
      <c r="CR129" s="1"/>
      <c r="CS129" s="1"/>
    </row>
    <row r="130" spans="1:97">
      <c r="A130" s="87">
        <v>133</v>
      </c>
      <c r="B130" s="88">
        <v>20195129</v>
      </c>
      <c r="C130" s="88">
        <v>20195</v>
      </c>
      <c r="D130" s="88">
        <v>129</v>
      </c>
      <c r="E130" s="88">
        <v>23</v>
      </c>
      <c r="F130" s="88">
        <v>30</v>
      </c>
      <c r="G130" s="88">
        <v>20191106</v>
      </c>
      <c r="H130" s="88">
        <v>1407</v>
      </c>
      <c r="I130" s="88">
        <v>20</v>
      </c>
      <c r="J130" s="88">
        <v>17.690000000000001</v>
      </c>
      <c r="K130" s="88">
        <v>17.384999999999998</v>
      </c>
      <c r="L130" s="88">
        <v>3853.5039999999999</v>
      </c>
      <c r="M130" s="88">
        <v>7434.4350000000004</v>
      </c>
      <c r="N130" s="88">
        <v>3852.53</v>
      </c>
      <c r="O130" s="88">
        <v>7434.8220000000001</v>
      </c>
      <c r="P130" s="152"/>
      <c r="CR130" s="1"/>
      <c r="CS130" s="1"/>
    </row>
    <row r="131" spans="1:97">
      <c r="A131" s="87">
        <v>134</v>
      </c>
      <c r="B131" s="88">
        <v>20195130</v>
      </c>
      <c r="C131" s="88">
        <v>20195</v>
      </c>
      <c r="D131" s="88">
        <v>130</v>
      </c>
      <c r="E131" s="88">
        <v>26</v>
      </c>
      <c r="F131" s="88">
        <v>18</v>
      </c>
      <c r="G131" s="88">
        <v>20191106</v>
      </c>
      <c r="H131" s="88">
        <v>1600</v>
      </c>
      <c r="I131" s="88">
        <v>20</v>
      </c>
      <c r="J131" s="88">
        <v>23.79</v>
      </c>
      <c r="K131" s="88">
        <v>24.4</v>
      </c>
      <c r="L131" s="88">
        <v>3843.7779999999998</v>
      </c>
      <c r="M131" s="88">
        <v>7440.2740000000003</v>
      </c>
      <c r="N131" s="88">
        <v>3843.26</v>
      </c>
      <c r="O131" s="88">
        <v>7441.3540000000003</v>
      </c>
      <c r="P131" s="152" t="s">
        <v>1340</v>
      </c>
      <c r="CR131" s="1"/>
      <c r="CS131" s="1"/>
    </row>
    <row r="132" spans="1:97">
      <c r="A132" s="87">
        <v>135</v>
      </c>
      <c r="B132" s="88">
        <v>20195131</v>
      </c>
      <c r="C132" s="88">
        <v>20195</v>
      </c>
      <c r="D132" s="88">
        <v>131</v>
      </c>
      <c r="E132" s="88">
        <v>24</v>
      </c>
      <c r="F132" s="88">
        <v>4</v>
      </c>
      <c r="G132" s="88">
        <v>20191107</v>
      </c>
      <c r="H132" s="88">
        <v>637</v>
      </c>
      <c r="I132" s="88">
        <v>20</v>
      </c>
      <c r="J132" s="88">
        <v>9.15</v>
      </c>
      <c r="K132" s="88">
        <v>8.2349999999999994</v>
      </c>
      <c r="L132" s="88">
        <v>3855.3710000000001</v>
      </c>
      <c r="M132" s="88">
        <v>7453</v>
      </c>
      <c r="N132" s="88">
        <v>3855.1509999999998</v>
      </c>
      <c r="O132" s="88">
        <v>7454.2</v>
      </c>
      <c r="P132" s="152"/>
      <c r="CR132" s="1"/>
      <c r="CS132" s="1"/>
    </row>
    <row r="133" spans="1:97">
      <c r="A133" s="87">
        <v>136</v>
      </c>
      <c r="B133" s="88">
        <v>20195132</v>
      </c>
      <c r="C133" s="88">
        <v>20195</v>
      </c>
      <c r="D133" s="88">
        <v>132</v>
      </c>
      <c r="E133" s="88">
        <v>24</v>
      </c>
      <c r="F133" s="88">
        <v>33</v>
      </c>
      <c r="G133" s="88">
        <v>20191107</v>
      </c>
      <c r="H133" s="88">
        <v>843</v>
      </c>
      <c r="I133" s="88">
        <v>20</v>
      </c>
      <c r="J133" s="88">
        <v>8.5399999999999991</v>
      </c>
      <c r="K133" s="88">
        <v>7.32</v>
      </c>
      <c r="L133" s="88">
        <v>3851.6</v>
      </c>
      <c r="M133" s="88">
        <v>7454.2790000000005</v>
      </c>
      <c r="N133" s="88">
        <v>3851.4879999999998</v>
      </c>
      <c r="O133" s="88">
        <v>7455.5140000000001</v>
      </c>
      <c r="P133" s="152" t="s">
        <v>1340</v>
      </c>
      <c r="CR133" s="1"/>
      <c r="CS133" s="1"/>
    </row>
    <row r="134" spans="1:97">
      <c r="A134" s="87">
        <v>137</v>
      </c>
      <c r="B134" s="88">
        <v>20195133</v>
      </c>
      <c r="C134" s="88">
        <v>20195</v>
      </c>
      <c r="D134" s="88">
        <v>133</v>
      </c>
      <c r="E134" s="88">
        <v>25</v>
      </c>
      <c r="F134" s="88">
        <v>6</v>
      </c>
      <c r="G134" s="88">
        <v>20191107</v>
      </c>
      <c r="H134" s="88">
        <v>1047</v>
      </c>
      <c r="I134" s="88">
        <v>20</v>
      </c>
      <c r="J134" s="88">
        <v>10.674999999999999</v>
      </c>
      <c r="K134" s="88">
        <v>11.285</v>
      </c>
      <c r="L134" s="88">
        <v>3850.453</v>
      </c>
      <c r="M134" s="88">
        <v>7451.3069999999998</v>
      </c>
      <c r="N134" s="88">
        <v>3850.2080000000001</v>
      </c>
      <c r="O134" s="88">
        <v>7452.518</v>
      </c>
      <c r="P134" s="152" t="s">
        <v>1340</v>
      </c>
      <c r="CR134" s="1"/>
      <c r="CS134" s="1"/>
    </row>
    <row r="135" spans="1:97">
      <c r="A135" s="87">
        <v>138</v>
      </c>
      <c r="B135" s="88">
        <v>20195134</v>
      </c>
      <c r="C135" s="88">
        <v>20195</v>
      </c>
      <c r="D135" s="88">
        <v>134</v>
      </c>
      <c r="E135" s="88">
        <v>26</v>
      </c>
      <c r="F135" s="88">
        <v>8</v>
      </c>
      <c r="G135" s="88">
        <v>20191107</v>
      </c>
      <c r="H135" s="88">
        <v>1240</v>
      </c>
      <c r="I135" s="88">
        <v>20</v>
      </c>
      <c r="J135" s="88">
        <v>18.91</v>
      </c>
      <c r="K135" s="88">
        <v>21.349999999999998</v>
      </c>
      <c r="L135" s="88">
        <v>3846.65</v>
      </c>
      <c r="M135" s="88">
        <v>7458.09</v>
      </c>
      <c r="N135" s="88">
        <v>3845.9940000000001</v>
      </c>
      <c r="O135" s="88">
        <v>7457.2039999999997</v>
      </c>
      <c r="P135" s="152"/>
      <c r="CR135" s="1"/>
      <c r="CS135" s="1"/>
    </row>
    <row r="136" spans="1:97">
      <c r="A136" s="87">
        <v>139</v>
      </c>
      <c r="B136" s="88">
        <v>20195135</v>
      </c>
      <c r="C136" s="88">
        <v>20195</v>
      </c>
      <c r="D136" s="88">
        <v>135</v>
      </c>
      <c r="E136" s="88">
        <v>25</v>
      </c>
      <c r="F136" s="88">
        <v>32</v>
      </c>
      <c r="G136" s="88">
        <v>20191107</v>
      </c>
      <c r="H136" s="88">
        <v>1451</v>
      </c>
      <c r="I136" s="88">
        <v>20</v>
      </c>
      <c r="J136" s="88">
        <v>14.945</v>
      </c>
      <c r="K136" s="89"/>
      <c r="L136" s="88">
        <v>3844.6959999999999</v>
      </c>
      <c r="M136" s="88">
        <v>7443.8130000000001</v>
      </c>
      <c r="N136" s="88">
        <v>3843.7260000000001</v>
      </c>
      <c r="O136" s="88">
        <v>7443.6220000000003</v>
      </c>
      <c r="P136" s="152"/>
      <c r="CR136" s="1"/>
      <c r="CS136" s="1"/>
    </row>
    <row r="137" spans="1:97">
      <c r="A137" s="87">
        <v>140</v>
      </c>
      <c r="B137" s="88">
        <v>20195136</v>
      </c>
      <c r="C137" s="88">
        <v>20195</v>
      </c>
      <c r="D137" s="88">
        <v>136</v>
      </c>
      <c r="E137" s="88">
        <v>25</v>
      </c>
      <c r="F137" s="88">
        <v>4</v>
      </c>
      <c r="G137" s="88">
        <v>20191109</v>
      </c>
      <c r="H137" s="88">
        <v>648</v>
      </c>
      <c r="I137" s="88">
        <v>20</v>
      </c>
      <c r="J137" s="88">
        <v>13.115</v>
      </c>
      <c r="K137" s="88">
        <v>13.725</v>
      </c>
      <c r="L137" s="88">
        <v>3852.8890000000001</v>
      </c>
      <c r="M137" s="88">
        <v>7449.1480000000001</v>
      </c>
      <c r="N137" s="88">
        <v>3853.3090000000002</v>
      </c>
      <c r="O137" s="88">
        <v>7447.991</v>
      </c>
      <c r="P137" s="152"/>
      <c r="CR137" s="1"/>
      <c r="CS137" s="1"/>
    </row>
    <row r="138" spans="1:97">
      <c r="A138" s="87">
        <v>141</v>
      </c>
      <c r="B138" s="88">
        <v>20195137</v>
      </c>
      <c r="C138" s="88">
        <v>20195</v>
      </c>
      <c r="D138" s="88">
        <v>137</v>
      </c>
      <c r="E138" s="88">
        <v>22</v>
      </c>
      <c r="F138" s="88">
        <v>37</v>
      </c>
      <c r="G138" s="88">
        <v>20191109</v>
      </c>
      <c r="H138" s="88">
        <v>841</v>
      </c>
      <c r="I138" s="88">
        <v>20</v>
      </c>
      <c r="J138" s="88">
        <v>13.42</v>
      </c>
      <c r="K138" s="89"/>
      <c r="L138" s="88">
        <v>3855.7930000000001</v>
      </c>
      <c r="M138" s="88">
        <v>7444.45</v>
      </c>
      <c r="N138" s="88">
        <v>3856.7910000000002</v>
      </c>
      <c r="O138" s="88">
        <v>7444.7209999999995</v>
      </c>
      <c r="P138" s="152"/>
      <c r="CR138" s="1"/>
      <c r="CS138" s="1"/>
    </row>
    <row r="139" spans="1:97">
      <c r="A139" s="87">
        <v>142</v>
      </c>
      <c r="B139" s="88">
        <v>20195138</v>
      </c>
      <c r="C139" s="88">
        <v>20195</v>
      </c>
      <c r="D139" s="88">
        <v>138</v>
      </c>
      <c r="E139" s="88">
        <v>21</v>
      </c>
      <c r="F139" s="88">
        <v>14</v>
      </c>
      <c r="G139" s="88">
        <v>20191109</v>
      </c>
      <c r="H139" s="88">
        <v>1047</v>
      </c>
      <c r="I139" s="88">
        <v>20</v>
      </c>
      <c r="J139" s="88">
        <v>7.93</v>
      </c>
      <c r="K139" s="88">
        <v>6.71</v>
      </c>
      <c r="L139" s="88">
        <v>3857.9070000000002</v>
      </c>
      <c r="M139" s="88">
        <v>7448.3019999999997</v>
      </c>
      <c r="N139" s="88">
        <v>3858.6179999999999</v>
      </c>
      <c r="O139" s="88">
        <v>7447.4179999999997</v>
      </c>
      <c r="P139" s="152"/>
      <c r="CR139" s="1"/>
      <c r="CS139" s="1"/>
    </row>
    <row r="140" spans="1:97">
      <c r="A140" s="87">
        <v>143</v>
      </c>
      <c r="B140" s="88">
        <v>20195139</v>
      </c>
      <c r="C140" s="88">
        <v>20195</v>
      </c>
      <c r="D140" s="88">
        <v>139</v>
      </c>
      <c r="E140" s="88">
        <v>21</v>
      </c>
      <c r="F140" s="88">
        <v>8</v>
      </c>
      <c r="G140" s="88">
        <v>20191109</v>
      </c>
      <c r="H140" s="88">
        <v>1316</v>
      </c>
      <c r="I140" s="88">
        <v>20</v>
      </c>
      <c r="J140" s="88">
        <v>6.71</v>
      </c>
      <c r="K140" s="88">
        <v>7.625</v>
      </c>
      <c r="L140" s="88">
        <v>3903.8510000000001</v>
      </c>
      <c r="M140" s="88">
        <v>7443.527</v>
      </c>
      <c r="N140" s="88">
        <v>3904.6750000000002</v>
      </c>
      <c r="O140" s="88">
        <v>7442.8069999999998</v>
      </c>
      <c r="P140" s="152"/>
      <c r="CR140" s="1"/>
      <c r="CS140" s="1"/>
    </row>
    <row r="141" spans="1:97">
      <c r="A141" s="87">
        <v>144</v>
      </c>
      <c r="B141" s="88">
        <v>20195140</v>
      </c>
      <c r="C141" s="88">
        <v>20195</v>
      </c>
      <c r="D141" s="88">
        <v>140</v>
      </c>
      <c r="E141" s="88">
        <v>22</v>
      </c>
      <c r="F141" s="88">
        <v>7</v>
      </c>
      <c r="G141" s="88">
        <v>20191109</v>
      </c>
      <c r="H141" s="88">
        <v>1611</v>
      </c>
      <c r="I141" s="88">
        <v>20</v>
      </c>
      <c r="J141" s="88">
        <v>13.725</v>
      </c>
      <c r="K141" s="88">
        <v>13.115</v>
      </c>
      <c r="L141" s="88">
        <v>3905.0079999999998</v>
      </c>
      <c r="M141" s="88">
        <v>7438.3469999999998</v>
      </c>
      <c r="N141" s="88">
        <v>3905.9209999999998</v>
      </c>
      <c r="O141" s="88">
        <v>7438.7340000000004</v>
      </c>
      <c r="P141" s="152"/>
      <c r="CR141" s="1"/>
      <c r="CS141" s="1"/>
    </row>
    <row r="142" spans="1:97">
      <c r="A142" s="87">
        <v>145</v>
      </c>
      <c r="B142" s="88">
        <v>20195141</v>
      </c>
      <c r="C142" s="88">
        <v>20195</v>
      </c>
      <c r="D142" s="88">
        <v>141</v>
      </c>
      <c r="E142" s="88">
        <v>20</v>
      </c>
      <c r="F142" s="88">
        <v>72</v>
      </c>
      <c r="G142" s="88">
        <v>20191110</v>
      </c>
      <c r="H142" s="88">
        <v>750</v>
      </c>
      <c r="I142" s="88">
        <v>20</v>
      </c>
      <c r="J142" s="88">
        <v>20.74</v>
      </c>
      <c r="K142" s="88">
        <v>15.25</v>
      </c>
      <c r="L142" s="88">
        <v>3910.2750000000001</v>
      </c>
      <c r="M142" s="88">
        <v>7417.598</v>
      </c>
      <c r="N142" s="88">
        <v>3911.1039999999998</v>
      </c>
      <c r="O142" s="88">
        <v>7416.8360000000002</v>
      </c>
      <c r="P142" s="152"/>
      <c r="CR142" s="1"/>
      <c r="CS142" s="1"/>
    </row>
    <row r="143" spans="1:97">
      <c r="A143" s="87">
        <v>146</v>
      </c>
      <c r="B143" s="88">
        <v>20195142</v>
      </c>
      <c r="C143" s="88">
        <v>20195</v>
      </c>
      <c r="D143" s="88">
        <v>142</v>
      </c>
      <c r="E143" s="88">
        <v>20</v>
      </c>
      <c r="F143" s="88">
        <v>56</v>
      </c>
      <c r="G143" s="88">
        <v>20191110</v>
      </c>
      <c r="H143" s="88">
        <v>947</v>
      </c>
      <c r="I143" s="88">
        <v>20</v>
      </c>
      <c r="J143" s="88">
        <v>26.535</v>
      </c>
      <c r="K143" s="88">
        <v>23.79</v>
      </c>
      <c r="L143" s="88">
        <v>3917.9540000000002</v>
      </c>
      <c r="M143" s="88">
        <v>7406.1390000000001</v>
      </c>
      <c r="N143" s="88">
        <v>3918.89</v>
      </c>
      <c r="O143" s="88">
        <v>7405.7629999999999</v>
      </c>
      <c r="P143" s="152"/>
      <c r="CR143" s="1"/>
      <c r="CS143" s="1"/>
    </row>
    <row r="144" spans="1:97">
      <c r="A144" s="87">
        <v>147</v>
      </c>
      <c r="B144" s="88">
        <v>20195143</v>
      </c>
      <c r="C144" s="88">
        <v>20195</v>
      </c>
      <c r="D144" s="88">
        <v>143</v>
      </c>
      <c r="E144" s="88">
        <v>20</v>
      </c>
      <c r="F144" s="88">
        <v>12</v>
      </c>
      <c r="G144" s="88">
        <v>20191110</v>
      </c>
      <c r="H144" s="88">
        <v>1243</v>
      </c>
      <c r="I144" s="88">
        <v>20</v>
      </c>
      <c r="J144" s="88">
        <v>23.79</v>
      </c>
      <c r="K144" s="88">
        <v>24.704999999999998</v>
      </c>
      <c r="L144" s="88">
        <v>3933.3710000000001</v>
      </c>
      <c r="M144" s="88">
        <v>7355.5249999999996</v>
      </c>
      <c r="N144" s="88">
        <v>3934.3670000000002</v>
      </c>
      <c r="O144" s="88">
        <v>7355.2529999999997</v>
      </c>
      <c r="P144" s="152"/>
      <c r="CR144" s="1"/>
      <c r="CS144" s="1"/>
    </row>
    <row r="145" spans="1:97">
      <c r="A145" s="87">
        <v>148</v>
      </c>
      <c r="B145" s="88">
        <v>20195144</v>
      </c>
      <c r="C145" s="88">
        <v>20195</v>
      </c>
      <c r="D145" s="88">
        <v>144</v>
      </c>
      <c r="E145" s="88">
        <v>17</v>
      </c>
      <c r="F145" s="88">
        <v>51</v>
      </c>
      <c r="G145" s="88">
        <v>20191110</v>
      </c>
      <c r="H145" s="88">
        <v>1516</v>
      </c>
      <c r="I145" s="88">
        <v>20</v>
      </c>
      <c r="J145" s="88">
        <v>26.84</v>
      </c>
      <c r="K145" s="88">
        <v>25.009999999999998</v>
      </c>
      <c r="L145" s="88">
        <v>3947.52</v>
      </c>
      <c r="M145" s="88">
        <v>7353.77</v>
      </c>
      <c r="N145" s="88">
        <v>3948.4740000000002</v>
      </c>
      <c r="O145" s="88">
        <v>7353.152</v>
      </c>
      <c r="P145" s="152" t="s">
        <v>1340</v>
      </c>
      <c r="CR145" s="1"/>
      <c r="CS145" s="1"/>
    </row>
    <row r="146" spans="1:97">
      <c r="A146" s="87">
        <v>149</v>
      </c>
      <c r="B146" s="88">
        <v>20195145</v>
      </c>
      <c r="C146" s="88">
        <v>20195</v>
      </c>
      <c r="D146" s="88">
        <v>145</v>
      </c>
      <c r="E146" s="88">
        <v>17</v>
      </c>
      <c r="F146" s="88">
        <v>38</v>
      </c>
      <c r="G146" s="88">
        <v>20191110</v>
      </c>
      <c r="H146" s="88">
        <v>1627</v>
      </c>
      <c r="I146" s="88">
        <v>20</v>
      </c>
      <c r="J146" s="88">
        <v>22.57</v>
      </c>
      <c r="K146" s="88">
        <v>23.18</v>
      </c>
      <c r="L146" s="88">
        <v>3952.0639999999999</v>
      </c>
      <c r="M146" s="88">
        <v>7353.9560000000001</v>
      </c>
      <c r="N146" s="88">
        <v>3952.9340000000002</v>
      </c>
      <c r="O146" s="88">
        <v>7353.3149999999996</v>
      </c>
      <c r="P146" s="152"/>
      <c r="CR146" s="1"/>
      <c r="CS146" s="1"/>
    </row>
    <row r="147" spans="1:97">
      <c r="A147" s="87">
        <v>150</v>
      </c>
      <c r="B147" s="88">
        <v>20195146</v>
      </c>
      <c r="C147" s="88">
        <v>20195</v>
      </c>
      <c r="D147" s="88">
        <v>146</v>
      </c>
      <c r="E147" s="88">
        <v>17</v>
      </c>
      <c r="F147" s="88">
        <v>26</v>
      </c>
      <c r="G147" s="88">
        <v>20191111</v>
      </c>
      <c r="H147" s="88">
        <v>657</v>
      </c>
      <c r="I147" s="88">
        <v>20</v>
      </c>
      <c r="J147" s="88">
        <v>21.96</v>
      </c>
      <c r="K147" s="88">
        <v>24.4</v>
      </c>
      <c r="L147" s="88">
        <v>3959.81</v>
      </c>
      <c r="M147" s="88">
        <v>7353.4139999999998</v>
      </c>
      <c r="N147" s="88">
        <v>3958.8139999999999</v>
      </c>
      <c r="O147" s="88">
        <v>7353.4129999999996</v>
      </c>
      <c r="P147" s="152"/>
      <c r="CR147" s="1"/>
      <c r="CS147" s="1"/>
    </row>
    <row r="148" spans="1:97">
      <c r="A148" s="87">
        <v>151</v>
      </c>
      <c r="B148" s="88">
        <v>20195147</v>
      </c>
      <c r="C148" s="88">
        <v>20195</v>
      </c>
      <c r="D148" s="88">
        <v>147</v>
      </c>
      <c r="E148" s="88">
        <v>16</v>
      </c>
      <c r="F148" s="88">
        <v>3</v>
      </c>
      <c r="G148" s="88">
        <v>20191111</v>
      </c>
      <c r="H148" s="88">
        <v>858</v>
      </c>
      <c r="I148" s="88">
        <v>20</v>
      </c>
      <c r="J148" s="88">
        <v>17.690000000000001</v>
      </c>
      <c r="K148" s="88">
        <v>15.86</v>
      </c>
      <c r="L148" s="88">
        <v>4005.31</v>
      </c>
      <c r="M148" s="88">
        <v>7400.5569999999998</v>
      </c>
      <c r="N148" s="88">
        <v>4006.2570000000001</v>
      </c>
      <c r="O148" s="88">
        <v>7400.6480000000001</v>
      </c>
      <c r="P148" s="152"/>
      <c r="CR148" s="1"/>
      <c r="CS148" s="1"/>
    </row>
    <row r="149" spans="1:97">
      <c r="A149" s="87">
        <v>152</v>
      </c>
      <c r="B149" s="88">
        <v>20195148</v>
      </c>
      <c r="C149" s="88">
        <v>20195</v>
      </c>
      <c r="D149" s="88">
        <v>148</v>
      </c>
      <c r="E149" s="88">
        <v>13</v>
      </c>
      <c r="F149" s="88">
        <v>12</v>
      </c>
      <c r="G149" s="88">
        <v>20191111</v>
      </c>
      <c r="H149" s="88">
        <v>1047</v>
      </c>
      <c r="I149" s="88">
        <v>20</v>
      </c>
      <c r="J149" s="88">
        <v>14.03</v>
      </c>
      <c r="K149" s="88">
        <v>14.945</v>
      </c>
      <c r="L149" s="88">
        <v>4014.172</v>
      </c>
      <c r="M149" s="88">
        <v>7357.4949999999999</v>
      </c>
      <c r="N149" s="88">
        <v>4015.1619999999998</v>
      </c>
      <c r="O149" s="88">
        <v>7357.5159999999996</v>
      </c>
      <c r="P149" s="152"/>
      <c r="CR149" s="1"/>
      <c r="CS149" s="1"/>
    </row>
    <row r="150" spans="1:97" customFormat="1"/>
    <row r="151" spans="1:97" customFormat="1"/>
    <row r="152" spans="1:97" customFormat="1"/>
    <row r="153" spans="1:97" customFormat="1"/>
    <row r="154" spans="1:97" customFormat="1"/>
    <row r="155" spans="1:97" customFormat="1"/>
    <row r="156" spans="1:97" customFormat="1"/>
    <row r="157" spans="1:97" customFormat="1"/>
    <row r="158" spans="1:97" customFormat="1"/>
    <row r="159" spans="1:97" customFormat="1"/>
    <row r="160" spans="1:97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CA68-E620-4045-8D01-6F3D781CC682}">
  <sheetPr>
    <tabColor theme="8" tint="-0.249977111117893"/>
  </sheetPr>
  <dimension ref="A1:AR94"/>
  <sheetViews>
    <sheetView zoomScale="115" workbookViewId="0">
      <pane ySplit="2" topLeftCell="A3" activePane="bottomLeft" state="frozen"/>
      <selection pane="bottomLeft" activeCell="R49" sqref="R49"/>
    </sheetView>
  </sheetViews>
  <sheetFormatPr baseColWidth="10" defaultRowHeight="16"/>
  <cols>
    <col min="1" max="1" width="11.1640625" customWidth="1"/>
    <col min="2" max="2" width="13.33203125" customWidth="1"/>
    <col min="3" max="3" width="7" bestFit="1" customWidth="1"/>
    <col min="4" max="4" width="4" style="108" bestFit="1" customWidth="1"/>
    <col min="5" max="5" width="7" style="108" bestFit="1" customWidth="1"/>
    <col min="7" max="7" width="11.83203125" customWidth="1"/>
    <col min="8" max="8" width="12.6640625" customWidth="1"/>
    <col min="11" max="11" width="11.5" bestFit="1" customWidth="1"/>
    <col min="12" max="12" width="12.1640625" bestFit="1" customWidth="1"/>
  </cols>
  <sheetData>
    <row r="1" spans="1:44" ht="24">
      <c r="A1" s="35" t="s">
        <v>442</v>
      </c>
      <c r="B1" s="37"/>
      <c r="C1" s="37"/>
      <c r="D1" s="142"/>
      <c r="E1" s="142"/>
      <c r="F1" s="37"/>
      <c r="G1" s="37"/>
      <c r="H1" s="37"/>
      <c r="I1" s="37"/>
      <c r="J1" s="37"/>
      <c r="K1" s="37"/>
      <c r="L1" s="37"/>
      <c r="M1" s="37"/>
      <c r="N1" s="37"/>
    </row>
    <row r="2" spans="1:44" s="138" customFormat="1" ht="116">
      <c r="A2" s="139" t="s">
        <v>441</v>
      </c>
      <c r="B2" s="139" t="s">
        <v>440</v>
      </c>
      <c r="C2" s="141" t="s">
        <v>439</v>
      </c>
      <c r="D2" s="140" t="s">
        <v>438</v>
      </c>
      <c r="E2" s="140" t="s">
        <v>437</v>
      </c>
      <c r="F2" s="139" t="s">
        <v>436</v>
      </c>
      <c r="G2" s="139" t="s">
        <v>435</v>
      </c>
      <c r="H2" s="139" t="s">
        <v>434</v>
      </c>
      <c r="I2" s="139" t="s">
        <v>433</v>
      </c>
      <c r="J2" s="139" t="s">
        <v>432</v>
      </c>
      <c r="K2" s="139" t="s">
        <v>431</v>
      </c>
      <c r="L2" s="139" t="s">
        <v>430</v>
      </c>
      <c r="M2" s="139" t="s">
        <v>429</v>
      </c>
      <c r="N2" s="139" t="s">
        <v>428</v>
      </c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44" s="109" customFormat="1">
      <c r="A3" s="119">
        <v>43476</v>
      </c>
      <c r="B3" s="137" t="s">
        <v>427</v>
      </c>
      <c r="C3" s="137" t="s">
        <v>263</v>
      </c>
      <c r="D3" s="136">
        <v>13</v>
      </c>
      <c r="E3" s="136">
        <v>20</v>
      </c>
      <c r="F3" s="113">
        <v>43493</v>
      </c>
      <c r="G3" s="111">
        <f t="shared" ref="G3:G37" si="0">F3-A3</f>
        <v>17</v>
      </c>
      <c r="H3" s="111" t="s">
        <v>426</v>
      </c>
      <c r="I3" s="135">
        <v>1000</v>
      </c>
      <c r="J3" s="113">
        <v>43495</v>
      </c>
      <c r="K3" s="113">
        <v>43495</v>
      </c>
      <c r="L3" s="135">
        <f t="shared" ref="L3:L34" si="1">K3-F3</f>
        <v>2</v>
      </c>
      <c r="M3" s="135">
        <v>0.432</v>
      </c>
      <c r="N3" s="111">
        <f t="shared" ref="N3:N34" si="2">M3*95*1000/I3</f>
        <v>41.04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</row>
    <row r="4" spans="1:44" s="109" customFormat="1">
      <c r="A4" s="119">
        <v>43476</v>
      </c>
      <c r="B4" s="137" t="s">
        <v>425</v>
      </c>
      <c r="C4" s="137" t="s">
        <v>266</v>
      </c>
      <c r="D4" s="136">
        <v>12</v>
      </c>
      <c r="E4" s="136">
        <v>10</v>
      </c>
      <c r="F4" s="113">
        <v>43493</v>
      </c>
      <c r="G4" s="111">
        <f t="shared" si="0"/>
        <v>17</v>
      </c>
      <c r="H4" s="111" t="s">
        <v>424</v>
      </c>
      <c r="I4" s="135">
        <v>1000</v>
      </c>
      <c r="J4" s="113">
        <v>43495</v>
      </c>
      <c r="K4" s="113">
        <v>43495</v>
      </c>
      <c r="L4" s="135">
        <f t="shared" si="1"/>
        <v>2</v>
      </c>
      <c r="M4" s="135">
        <v>2.81</v>
      </c>
      <c r="N4" s="111">
        <f t="shared" si="2"/>
        <v>266.95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</row>
    <row r="5" spans="1:44" s="109" customFormat="1">
      <c r="A5" s="119">
        <v>43476</v>
      </c>
      <c r="B5" s="137" t="s">
        <v>423</v>
      </c>
      <c r="C5" s="137" t="s">
        <v>263</v>
      </c>
      <c r="D5" s="136">
        <v>12</v>
      </c>
      <c r="E5" s="136">
        <v>10</v>
      </c>
      <c r="F5" s="113">
        <v>43493</v>
      </c>
      <c r="G5" s="111">
        <f t="shared" si="0"/>
        <v>17</v>
      </c>
      <c r="H5" s="111" t="s">
        <v>422</v>
      </c>
      <c r="I5" s="135">
        <v>1000</v>
      </c>
      <c r="J5" s="113">
        <v>43495</v>
      </c>
      <c r="K5" s="113">
        <v>43495</v>
      </c>
      <c r="L5" s="135">
        <f t="shared" si="1"/>
        <v>2</v>
      </c>
      <c r="M5" s="135">
        <v>9.5000000000000001E-2</v>
      </c>
      <c r="N5" s="111">
        <f t="shared" si="2"/>
        <v>9.0250000000000004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</row>
    <row r="6" spans="1:44" s="109" customFormat="1">
      <c r="A6" s="119">
        <v>43476</v>
      </c>
      <c r="B6" s="137" t="s">
        <v>421</v>
      </c>
      <c r="C6" s="137" t="s">
        <v>266</v>
      </c>
      <c r="D6" s="136">
        <v>14</v>
      </c>
      <c r="E6" s="136">
        <v>30</v>
      </c>
      <c r="F6" s="113">
        <v>43493</v>
      </c>
      <c r="G6" s="111">
        <f t="shared" si="0"/>
        <v>17</v>
      </c>
      <c r="H6" s="111" t="s">
        <v>420</v>
      </c>
      <c r="I6" s="135">
        <v>1000</v>
      </c>
      <c r="J6" s="113">
        <v>43495</v>
      </c>
      <c r="K6" s="113">
        <v>43495</v>
      </c>
      <c r="L6" s="135">
        <f t="shared" si="1"/>
        <v>2</v>
      </c>
      <c r="M6" s="135">
        <v>1.04</v>
      </c>
      <c r="N6" s="111">
        <f t="shared" si="2"/>
        <v>98.8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</row>
    <row r="7" spans="1:44" s="109" customFormat="1">
      <c r="A7" s="119">
        <v>43477</v>
      </c>
      <c r="B7" s="137" t="s">
        <v>419</v>
      </c>
      <c r="C7" s="137" t="s">
        <v>266</v>
      </c>
      <c r="D7" s="136">
        <v>15</v>
      </c>
      <c r="E7" s="136">
        <v>10</v>
      </c>
      <c r="F7" s="113">
        <v>43493</v>
      </c>
      <c r="G7" s="111">
        <f t="shared" si="0"/>
        <v>16</v>
      </c>
      <c r="H7" s="111" t="s">
        <v>418</v>
      </c>
      <c r="I7" s="135">
        <v>1000</v>
      </c>
      <c r="J7" s="113">
        <v>43495</v>
      </c>
      <c r="K7" s="113">
        <v>43495</v>
      </c>
      <c r="L7" s="135">
        <f t="shared" si="1"/>
        <v>2</v>
      </c>
      <c r="M7" s="135">
        <v>0.93</v>
      </c>
      <c r="N7" s="111">
        <f t="shared" si="2"/>
        <v>88.350000000000009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</row>
    <row r="8" spans="1:44" s="109" customFormat="1">
      <c r="A8" s="119">
        <v>43482</v>
      </c>
      <c r="B8" s="137" t="s">
        <v>417</v>
      </c>
      <c r="C8" s="137" t="s">
        <v>266</v>
      </c>
      <c r="D8" s="136">
        <v>26</v>
      </c>
      <c r="E8" s="136">
        <v>30</v>
      </c>
      <c r="F8" s="113">
        <v>43493</v>
      </c>
      <c r="G8" s="111">
        <f t="shared" si="0"/>
        <v>11</v>
      </c>
      <c r="H8" s="111" t="s">
        <v>416</v>
      </c>
      <c r="I8" s="135">
        <v>1000</v>
      </c>
      <c r="J8" s="113">
        <v>43495</v>
      </c>
      <c r="K8" s="113">
        <v>43495</v>
      </c>
      <c r="L8" s="135">
        <f t="shared" si="1"/>
        <v>2</v>
      </c>
      <c r="M8" s="135">
        <v>1.1100000000000001</v>
      </c>
      <c r="N8" s="111">
        <f t="shared" si="2"/>
        <v>105.45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</row>
    <row r="9" spans="1:44" s="109" customFormat="1">
      <c r="A9" s="119">
        <v>43482</v>
      </c>
      <c r="B9" s="137" t="s">
        <v>415</v>
      </c>
      <c r="C9" s="137" t="s">
        <v>263</v>
      </c>
      <c r="D9" s="136">
        <v>26</v>
      </c>
      <c r="E9" s="136">
        <v>30</v>
      </c>
      <c r="F9" s="113">
        <v>43493</v>
      </c>
      <c r="G9" s="111">
        <f t="shared" si="0"/>
        <v>11</v>
      </c>
      <c r="H9" s="111" t="s">
        <v>414</v>
      </c>
      <c r="I9" s="135">
        <v>1000</v>
      </c>
      <c r="J9" s="113">
        <v>43495</v>
      </c>
      <c r="K9" s="113">
        <v>43495</v>
      </c>
      <c r="L9" s="135">
        <f t="shared" si="1"/>
        <v>2</v>
      </c>
      <c r="M9" s="135">
        <v>0.52800000000000002</v>
      </c>
      <c r="N9" s="111">
        <f t="shared" si="2"/>
        <v>50.160000000000011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</row>
    <row r="10" spans="1:44" s="109" customFormat="1">
      <c r="A10" s="119">
        <v>43483</v>
      </c>
      <c r="B10" s="137" t="s">
        <v>413</v>
      </c>
      <c r="C10" s="137" t="s">
        <v>266</v>
      </c>
      <c r="D10" s="136">
        <v>24</v>
      </c>
      <c r="E10" s="136">
        <v>10</v>
      </c>
      <c r="F10" s="113">
        <v>43493</v>
      </c>
      <c r="G10" s="111">
        <f t="shared" si="0"/>
        <v>10</v>
      </c>
      <c r="H10" s="111" t="s">
        <v>412</v>
      </c>
      <c r="I10" s="135">
        <v>1000</v>
      </c>
      <c r="J10" s="113">
        <v>43495</v>
      </c>
      <c r="K10" s="113">
        <v>43495</v>
      </c>
      <c r="L10" s="135">
        <f t="shared" si="1"/>
        <v>2</v>
      </c>
      <c r="M10" s="135">
        <v>2.4</v>
      </c>
      <c r="N10" s="111">
        <f t="shared" si="2"/>
        <v>228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</row>
    <row r="11" spans="1:44" s="109" customFormat="1">
      <c r="A11" s="119">
        <v>43483</v>
      </c>
      <c r="B11" s="137" t="s">
        <v>411</v>
      </c>
      <c r="C11" s="137" t="s">
        <v>263</v>
      </c>
      <c r="D11" s="136">
        <v>24</v>
      </c>
      <c r="E11" s="136">
        <v>10</v>
      </c>
      <c r="F11" s="113">
        <v>43493</v>
      </c>
      <c r="G11" s="111">
        <f t="shared" si="0"/>
        <v>10</v>
      </c>
      <c r="H11" s="111" t="s">
        <v>410</v>
      </c>
      <c r="I11" s="135">
        <v>1000</v>
      </c>
      <c r="J11" s="113">
        <v>43495</v>
      </c>
      <c r="K11" s="113">
        <v>43496</v>
      </c>
      <c r="L11" s="135">
        <f t="shared" si="1"/>
        <v>3</v>
      </c>
      <c r="M11" s="135">
        <v>2.44</v>
      </c>
      <c r="N11" s="111">
        <f t="shared" si="2"/>
        <v>231.79999999999998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</row>
    <row r="12" spans="1:44" s="109" customFormat="1">
      <c r="A12" s="119">
        <v>43483</v>
      </c>
      <c r="B12" s="137" t="s">
        <v>409</v>
      </c>
      <c r="C12" s="137" t="s">
        <v>266</v>
      </c>
      <c r="D12" s="136">
        <v>19</v>
      </c>
      <c r="E12" s="136">
        <v>20</v>
      </c>
      <c r="F12" s="113">
        <v>43493</v>
      </c>
      <c r="G12" s="111">
        <f t="shared" si="0"/>
        <v>10</v>
      </c>
      <c r="H12" s="111" t="s">
        <v>408</v>
      </c>
      <c r="I12" s="135">
        <v>1000</v>
      </c>
      <c r="J12" s="113">
        <v>43495</v>
      </c>
      <c r="K12" s="113">
        <v>43496</v>
      </c>
      <c r="L12" s="135">
        <f t="shared" si="1"/>
        <v>3</v>
      </c>
      <c r="M12" s="135">
        <v>0.89900000000000002</v>
      </c>
      <c r="N12" s="111">
        <f t="shared" si="2"/>
        <v>85.405000000000001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</row>
    <row r="13" spans="1:44" s="109" customFormat="1">
      <c r="A13" s="119">
        <v>43483</v>
      </c>
      <c r="B13" s="137" t="s">
        <v>407</v>
      </c>
      <c r="C13" s="137" t="s">
        <v>263</v>
      </c>
      <c r="D13" s="136">
        <v>19</v>
      </c>
      <c r="E13" s="136">
        <v>20</v>
      </c>
      <c r="F13" s="113">
        <v>43493</v>
      </c>
      <c r="G13" s="111">
        <f t="shared" si="0"/>
        <v>10</v>
      </c>
      <c r="H13" s="111" t="s">
        <v>406</v>
      </c>
      <c r="I13" s="135">
        <v>1000</v>
      </c>
      <c r="J13" s="113">
        <v>43495</v>
      </c>
      <c r="K13" s="113">
        <v>43496</v>
      </c>
      <c r="L13" s="135">
        <f t="shared" si="1"/>
        <v>3</v>
      </c>
      <c r="M13" s="135">
        <v>2.0499999999999998</v>
      </c>
      <c r="N13" s="111">
        <f t="shared" si="2"/>
        <v>194.74999999999997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spans="1:44" s="109" customFormat="1">
      <c r="A14" s="119">
        <v>43484</v>
      </c>
      <c r="B14" s="137" t="s">
        <v>405</v>
      </c>
      <c r="C14" s="137" t="s">
        <v>266</v>
      </c>
      <c r="D14" s="136">
        <v>20</v>
      </c>
      <c r="E14" s="136">
        <v>30</v>
      </c>
      <c r="F14" s="113">
        <v>43493</v>
      </c>
      <c r="G14" s="111">
        <f t="shared" si="0"/>
        <v>9</v>
      </c>
      <c r="H14" s="111" t="s">
        <v>404</v>
      </c>
      <c r="I14" s="135">
        <v>1000</v>
      </c>
      <c r="J14" s="113">
        <v>43495</v>
      </c>
      <c r="K14" s="113">
        <v>43496</v>
      </c>
      <c r="L14" s="135">
        <f t="shared" si="1"/>
        <v>3</v>
      </c>
      <c r="M14" s="135">
        <v>7.6999999999999999E-2</v>
      </c>
      <c r="N14" s="111">
        <f t="shared" si="2"/>
        <v>7.3149999999999995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spans="1:44" s="109" customFormat="1">
      <c r="A15" s="119">
        <v>43484</v>
      </c>
      <c r="B15" s="137" t="s">
        <v>403</v>
      </c>
      <c r="C15" s="137" t="s">
        <v>263</v>
      </c>
      <c r="D15" s="136">
        <v>20</v>
      </c>
      <c r="E15" s="136">
        <v>30</v>
      </c>
      <c r="F15" s="113">
        <v>43493</v>
      </c>
      <c r="G15" s="111">
        <f t="shared" si="0"/>
        <v>9</v>
      </c>
      <c r="H15" s="111" t="s">
        <v>402</v>
      </c>
      <c r="I15" s="135">
        <v>1000</v>
      </c>
      <c r="J15" s="113">
        <v>43495</v>
      </c>
      <c r="K15" s="113">
        <v>43496</v>
      </c>
      <c r="L15" s="135">
        <f t="shared" si="1"/>
        <v>3</v>
      </c>
      <c r="M15" s="135">
        <v>2.44</v>
      </c>
      <c r="N15" s="111">
        <f t="shared" si="2"/>
        <v>231.79999999999998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</row>
    <row r="16" spans="1:44" s="109" customFormat="1">
      <c r="A16" s="119">
        <v>43484</v>
      </c>
      <c r="B16" s="137" t="s">
        <v>401</v>
      </c>
      <c r="C16" s="137" t="s">
        <v>266</v>
      </c>
      <c r="D16" s="136">
        <v>19</v>
      </c>
      <c r="E16" s="136">
        <v>20</v>
      </c>
      <c r="F16" s="113">
        <v>43493</v>
      </c>
      <c r="G16" s="111">
        <f t="shared" si="0"/>
        <v>9</v>
      </c>
      <c r="H16" s="111" t="s">
        <v>400</v>
      </c>
      <c r="I16" s="135">
        <v>1000</v>
      </c>
      <c r="J16" s="113">
        <v>43495</v>
      </c>
      <c r="K16" s="113">
        <v>43496</v>
      </c>
      <c r="L16" s="135">
        <f t="shared" si="1"/>
        <v>3</v>
      </c>
      <c r="M16" s="135">
        <v>3.9</v>
      </c>
      <c r="N16" s="111">
        <f t="shared" si="2"/>
        <v>370.5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</row>
    <row r="17" spans="1:44" s="109" customFormat="1">
      <c r="A17" s="119">
        <v>43484</v>
      </c>
      <c r="B17" s="137" t="s">
        <v>399</v>
      </c>
      <c r="C17" s="137" t="s">
        <v>263</v>
      </c>
      <c r="D17" s="136">
        <v>19</v>
      </c>
      <c r="E17" s="136">
        <v>20</v>
      </c>
      <c r="F17" s="113">
        <v>43493</v>
      </c>
      <c r="G17" s="111">
        <f t="shared" si="0"/>
        <v>9</v>
      </c>
      <c r="H17" s="111" t="s">
        <v>398</v>
      </c>
      <c r="I17" s="135">
        <v>1000</v>
      </c>
      <c r="J17" s="113">
        <v>43495</v>
      </c>
      <c r="K17" s="113">
        <v>43496</v>
      </c>
      <c r="L17" s="135">
        <f t="shared" si="1"/>
        <v>3</v>
      </c>
      <c r="M17" s="135">
        <v>1.32</v>
      </c>
      <c r="N17" s="111">
        <f t="shared" si="2"/>
        <v>125.4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</row>
    <row r="18" spans="1:44" s="109" customFormat="1">
      <c r="A18" s="119">
        <v>43484</v>
      </c>
      <c r="B18" s="137" t="s">
        <v>397</v>
      </c>
      <c r="C18" s="137" t="s">
        <v>266</v>
      </c>
      <c r="D18" s="136">
        <v>18</v>
      </c>
      <c r="E18" s="136">
        <v>10</v>
      </c>
      <c r="F18" s="113">
        <v>43493</v>
      </c>
      <c r="G18" s="111">
        <f t="shared" si="0"/>
        <v>9</v>
      </c>
      <c r="H18" s="111" t="s">
        <v>396</v>
      </c>
      <c r="I18" s="135">
        <v>1000</v>
      </c>
      <c r="J18" s="113">
        <v>43495</v>
      </c>
      <c r="K18" s="113">
        <v>43496</v>
      </c>
      <c r="L18" s="135">
        <f t="shared" si="1"/>
        <v>3</v>
      </c>
      <c r="M18" s="135">
        <v>4.93</v>
      </c>
      <c r="N18" s="111">
        <f t="shared" si="2"/>
        <v>468.34999999999997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</row>
    <row r="19" spans="1:44" s="109" customFormat="1">
      <c r="A19" s="119">
        <v>43484</v>
      </c>
      <c r="B19" s="137" t="s">
        <v>395</v>
      </c>
      <c r="C19" s="137" t="s">
        <v>263</v>
      </c>
      <c r="D19" s="136">
        <v>18</v>
      </c>
      <c r="E19" s="136">
        <v>10</v>
      </c>
      <c r="F19" s="113">
        <v>43493</v>
      </c>
      <c r="G19" s="111">
        <f t="shared" si="0"/>
        <v>9</v>
      </c>
      <c r="H19" s="111" t="s">
        <v>394</v>
      </c>
      <c r="I19" s="135">
        <v>1000</v>
      </c>
      <c r="J19" s="113">
        <v>43495</v>
      </c>
      <c r="K19" s="113">
        <v>43507</v>
      </c>
      <c r="L19" s="135">
        <f t="shared" si="1"/>
        <v>14</v>
      </c>
      <c r="M19" s="135">
        <v>0.66700000000000004</v>
      </c>
      <c r="N19" s="111">
        <f t="shared" si="2"/>
        <v>63.365000000000002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</row>
    <row r="20" spans="1:44" s="109" customFormat="1">
      <c r="A20" s="119">
        <v>43493</v>
      </c>
      <c r="B20" s="137" t="s">
        <v>261</v>
      </c>
      <c r="C20" s="137"/>
      <c r="D20" s="136" t="s">
        <v>260</v>
      </c>
      <c r="E20" s="136"/>
      <c r="F20" s="113">
        <v>43493</v>
      </c>
      <c r="G20" s="111">
        <f t="shared" si="0"/>
        <v>0</v>
      </c>
      <c r="H20" s="111" t="s">
        <v>302</v>
      </c>
      <c r="I20" s="135">
        <v>1000</v>
      </c>
      <c r="J20" s="113">
        <v>43495</v>
      </c>
      <c r="K20" s="113">
        <v>43507</v>
      </c>
      <c r="L20" s="135">
        <f t="shared" si="1"/>
        <v>14</v>
      </c>
      <c r="M20" s="135">
        <v>0</v>
      </c>
      <c r="N20" s="111">
        <f t="shared" si="2"/>
        <v>0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</row>
    <row r="21" spans="1:44" s="109" customFormat="1">
      <c r="A21" s="133">
        <v>43642</v>
      </c>
      <c r="B21" s="134" t="s">
        <v>393</v>
      </c>
      <c r="C21" s="134" t="s">
        <v>263</v>
      </c>
      <c r="D21" s="131">
        <v>16</v>
      </c>
      <c r="E21" s="131">
        <v>20</v>
      </c>
      <c r="F21" s="133">
        <v>43661</v>
      </c>
      <c r="G21" s="132">
        <f t="shared" si="0"/>
        <v>19</v>
      </c>
      <c r="H21" s="131">
        <v>557</v>
      </c>
      <c r="I21" s="132">
        <v>1000</v>
      </c>
      <c r="J21" s="133">
        <v>43684</v>
      </c>
      <c r="K21" s="133">
        <v>43704</v>
      </c>
      <c r="L21" s="132">
        <f t="shared" si="1"/>
        <v>43</v>
      </c>
      <c r="M21" s="132">
        <v>4.51</v>
      </c>
      <c r="N21" s="131">
        <f t="shared" si="2"/>
        <v>428.45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</row>
    <row r="22" spans="1:44" s="109" customFormat="1">
      <c r="A22" s="133">
        <v>43642</v>
      </c>
      <c r="B22" s="134" t="s">
        <v>392</v>
      </c>
      <c r="C22" s="134" t="s">
        <v>266</v>
      </c>
      <c r="D22" s="131">
        <v>16</v>
      </c>
      <c r="E22" s="131">
        <v>20</v>
      </c>
      <c r="F22" s="133">
        <v>43661</v>
      </c>
      <c r="G22" s="132">
        <f t="shared" si="0"/>
        <v>19</v>
      </c>
      <c r="H22" s="131">
        <v>558</v>
      </c>
      <c r="I22" s="132">
        <v>1000</v>
      </c>
      <c r="J22" s="133">
        <v>43684</v>
      </c>
      <c r="K22" s="133">
        <v>43704</v>
      </c>
      <c r="L22" s="132">
        <f t="shared" si="1"/>
        <v>43</v>
      </c>
      <c r="M22" s="132">
        <v>15.4</v>
      </c>
      <c r="N22" s="131">
        <f t="shared" si="2"/>
        <v>1463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</row>
    <row r="23" spans="1:44" s="109" customFormat="1">
      <c r="A23" s="133">
        <v>43642</v>
      </c>
      <c r="B23" s="134" t="s">
        <v>391</v>
      </c>
      <c r="C23" s="134" t="s">
        <v>263</v>
      </c>
      <c r="D23" s="131">
        <v>15</v>
      </c>
      <c r="E23" s="131">
        <v>10</v>
      </c>
      <c r="F23" s="133">
        <v>43661</v>
      </c>
      <c r="G23" s="132">
        <f t="shared" si="0"/>
        <v>19</v>
      </c>
      <c r="H23" s="131">
        <v>559</v>
      </c>
      <c r="I23" s="132">
        <v>1000</v>
      </c>
      <c r="J23" s="133">
        <v>43684</v>
      </c>
      <c r="K23" s="133">
        <v>43704</v>
      </c>
      <c r="L23" s="132">
        <f t="shared" si="1"/>
        <v>43</v>
      </c>
      <c r="M23" s="132">
        <v>11.5</v>
      </c>
      <c r="N23" s="131">
        <f t="shared" si="2"/>
        <v>1092.5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</row>
    <row r="24" spans="1:44" s="109" customFormat="1">
      <c r="A24" s="133">
        <v>43642</v>
      </c>
      <c r="B24" s="134" t="s">
        <v>390</v>
      </c>
      <c r="C24" s="134" t="s">
        <v>266</v>
      </c>
      <c r="D24" s="131">
        <v>15</v>
      </c>
      <c r="E24" s="131">
        <v>10</v>
      </c>
      <c r="F24" s="133">
        <v>43661</v>
      </c>
      <c r="G24" s="132">
        <f t="shared" si="0"/>
        <v>19</v>
      </c>
      <c r="H24" s="131">
        <v>560</v>
      </c>
      <c r="I24" s="132">
        <v>1000</v>
      </c>
      <c r="J24" s="133">
        <v>43684</v>
      </c>
      <c r="K24" s="133">
        <v>43704</v>
      </c>
      <c r="L24" s="132">
        <f t="shared" si="1"/>
        <v>43</v>
      </c>
      <c r="M24" s="132">
        <v>9.33</v>
      </c>
      <c r="N24" s="131">
        <f t="shared" si="2"/>
        <v>886.35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</row>
    <row r="25" spans="1:44" s="109" customFormat="1">
      <c r="A25" s="133">
        <v>43643</v>
      </c>
      <c r="B25" s="134" t="s">
        <v>389</v>
      </c>
      <c r="C25" s="134" t="s">
        <v>263</v>
      </c>
      <c r="D25" s="131">
        <v>26</v>
      </c>
      <c r="E25" s="131">
        <v>30</v>
      </c>
      <c r="F25" s="133">
        <v>43661</v>
      </c>
      <c r="G25" s="132">
        <f t="shared" si="0"/>
        <v>18</v>
      </c>
      <c r="H25" s="131">
        <v>561</v>
      </c>
      <c r="I25" s="132">
        <v>1000</v>
      </c>
      <c r="J25" s="133">
        <v>43684</v>
      </c>
      <c r="K25" s="133">
        <v>43704</v>
      </c>
      <c r="L25" s="132">
        <f t="shared" si="1"/>
        <v>43</v>
      </c>
      <c r="M25" s="132">
        <v>2.21</v>
      </c>
      <c r="N25" s="131">
        <f t="shared" si="2"/>
        <v>209.95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</row>
    <row r="26" spans="1:44" s="109" customFormat="1">
      <c r="A26" s="133">
        <v>43643</v>
      </c>
      <c r="B26" s="134" t="s">
        <v>388</v>
      </c>
      <c r="C26" s="134" t="s">
        <v>266</v>
      </c>
      <c r="D26" s="131">
        <v>26</v>
      </c>
      <c r="E26" s="131">
        <v>30</v>
      </c>
      <c r="F26" s="133">
        <v>43661</v>
      </c>
      <c r="G26" s="132">
        <f t="shared" si="0"/>
        <v>18</v>
      </c>
      <c r="H26" s="131">
        <v>562</v>
      </c>
      <c r="I26" s="132">
        <v>1000</v>
      </c>
      <c r="J26" s="133">
        <v>43684</v>
      </c>
      <c r="K26" s="133">
        <v>43704</v>
      </c>
      <c r="L26" s="132">
        <f t="shared" si="1"/>
        <v>43</v>
      </c>
      <c r="M26" s="132">
        <v>2.98</v>
      </c>
      <c r="N26" s="131">
        <f t="shared" si="2"/>
        <v>283.10000000000002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</row>
    <row r="27" spans="1:44" s="109" customFormat="1">
      <c r="A27" s="133">
        <v>43643</v>
      </c>
      <c r="B27" s="134" t="s">
        <v>387</v>
      </c>
      <c r="C27" s="134" t="s">
        <v>263</v>
      </c>
      <c r="D27" s="131">
        <v>25</v>
      </c>
      <c r="E27" s="131">
        <v>20</v>
      </c>
      <c r="F27" s="133">
        <v>43661</v>
      </c>
      <c r="G27" s="132">
        <f t="shared" si="0"/>
        <v>18</v>
      </c>
      <c r="H27" s="131">
        <v>563</v>
      </c>
      <c r="I27" s="132">
        <v>1000</v>
      </c>
      <c r="J27" s="133">
        <v>43684</v>
      </c>
      <c r="K27" s="133">
        <v>43704</v>
      </c>
      <c r="L27" s="132">
        <f t="shared" si="1"/>
        <v>43</v>
      </c>
      <c r="M27" s="132">
        <v>6.12</v>
      </c>
      <c r="N27" s="131">
        <f t="shared" si="2"/>
        <v>581.4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</row>
    <row r="28" spans="1:44" s="109" customFormat="1">
      <c r="A28" s="133">
        <v>43643</v>
      </c>
      <c r="B28" s="134" t="s">
        <v>386</v>
      </c>
      <c r="C28" s="134" t="s">
        <v>266</v>
      </c>
      <c r="D28" s="131">
        <v>25</v>
      </c>
      <c r="E28" s="131">
        <v>20</v>
      </c>
      <c r="F28" s="133">
        <v>43661</v>
      </c>
      <c r="G28" s="132">
        <f t="shared" si="0"/>
        <v>18</v>
      </c>
      <c r="H28" s="131">
        <v>564</v>
      </c>
      <c r="I28" s="132">
        <v>1000</v>
      </c>
      <c r="J28" s="133">
        <v>43684</v>
      </c>
      <c r="K28" s="133">
        <v>43705</v>
      </c>
      <c r="L28" s="132">
        <f t="shared" si="1"/>
        <v>44</v>
      </c>
      <c r="M28" s="132">
        <v>5.05</v>
      </c>
      <c r="N28" s="131">
        <f t="shared" si="2"/>
        <v>479.75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</row>
    <row r="29" spans="1:44" s="109" customFormat="1">
      <c r="A29" s="133">
        <v>43644</v>
      </c>
      <c r="B29" s="134" t="s">
        <v>385</v>
      </c>
      <c r="C29" s="134" t="s">
        <v>263</v>
      </c>
      <c r="D29" s="131">
        <v>21</v>
      </c>
      <c r="E29" s="131">
        <v>10</v>
      </c>
      <c r="F29" s="133">
        <v>43661</v>
      </c>
      <c r="G29" s="132">
        <f t="shared" si="0"/>
        <v>17</v>
      </c>
      <c r="H29" s="131">
        <v>565</v>
      </c>
      <c r="I29" s="132">
        <v>1000</v>
      </c>
      <c r="J29" s="133">
        <v>43684</v>
      </c>
      <c r="K29" s="133">
        <v>43705</v>
      </c>
      <c r="L29" s="132">
        <f t="shared" si="1"/>
        <v>44</v>
      </c>
      <c r="M29" s="132">
        <v>3.45</v>
      </c>
      <c r="N29" s="131">
        <f t="shared" si="2"/>
        <v>327.75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</row>
    <row r="30" spans="1:44" s="109" customFormat="1">
      <c r="A30" s="133">
        <v>43644</v>
      </c>
      <c r="B30" s="134" t="s">
        <v>384</v>
      </c>
      <c r="C30" s="134" t="s">
        <v>266</v>
      </c>
      <c r="D30" s="131">
        <v>21</v>
      </c>
      <c r="E30" s="131">
        <v>10</v>
      </c>
      <c r="F30" s="133">
        <v>43661</v>
      </c>
      <c r="G30" s="132">
        <f t="shared" si="0"/>
        <v>17</v>
      </c>
      <c r="H30" s="131">
        <v>566</v>
      </c>
      <c r="I30" s="132">
        <v>1000</v>
      </c>
      <c r="J30" s="133">
        <v>43684</v>
      </c>
      <c r="K30" s="133">
        <v>43705</v>
      </c>
      <c r="L30" s="132">
        <f t="shared" si="1"/>
        <v>44</v>
      </c>
      <c r="M30" s="132">
        <v>12.3</v>
      </c>
      <c r="N30" s="131">
        <f t="shared" si="2"/>
        <v>1168.5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</row>
    <row r="31" spans="1:44" s="109" customFormat="1">
      <c r="A31" s="133">
        <v>43646</v>
      </c>
      <c r="B31" s="134" t="s">
        <v>383</v>
      </c>
      <c r="C31" s="134" t="s">
        <v>266</v>
      </c>
      <c r="D31" s="131">
        <v>16</v>
      </c>
      <c r="E31" s="131">
        <v>20</v>
      </c>
      <c r="F31" s="133">
        <v>43661</v>
      </c>
      <c r="G31" s="132">
        <f t="shared" si="0"/>
        <v>15</v>
      </c>
      <c r="H31" s="131">
        <v>567</v>
      </c>
      <c r="I31" s="132">
        <v>1000</v>
      </c>
      <c r="J31" s="133">
        <v>43684</v>
      </c>
      <c r="K31" s="133">
        <v>43705</v>
      </c>
      <c r="L31" s="132">
        <f t="shared" si="1"/>
        <v>44</v>
      </c>
      <c r="M31" s="132">
        <v>1.88</v>
      </c>
      <c r="N31" s="131">
        <f t="shared" si="2"/>
        <v>178.6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</row>
    <row r="32" spans="1:44" s="109" customFormat="1">
      <c r="A32" s="133">
        <v>43661</v>
      </c>
      <c r="B32" s="134" t="s">
        <v>261</v>
      </c>
      <c r="C32" s="134"/>
      <c r="D32" s="131" t="s">
        <v>260</v>
      </c>
      <c r="E32" s="131"/>
      <c r="F32" s="133">
        <v>43661</v>
      </c>
      <c r="G32" s="132">
        <f t="shared" si="0"/>
        <v>0</v>
      </c>
      <c r="H32" s="131">
        <v>568</v>
      </c>
      <c r="I32" s="132">
        <v>1000</v>
      </c>
      <c r="J32" s="133">
        <v>43684</v>
      </c>
      <c r="K32" s="133">
        <v>43705</v>
      </c>
      <c r="L32" s="132">
        <f t="shared" si="1"/>
        <v>44</v>
      </c>
      <c r="M32" s="132">
        <v>0.19800000000000001</v>
      </c>
      <c r="N32" s="131">
        <f t="shared" si="2"/>
        <v>18.810000000000002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</row>
    <row r="33" spans="1:44" s="109" customFormat="1">
      <c r="A33" s="128">
        <v>43693</v>
      </c>
      <c r="B33" s="130" t="s">
        <v>382</v>
      </c>
      <c r="C33" s="130" t="s">
        <v>266</v>
      </c>
      <c r="D33" s="126">
        <v>24</v>
      </c>
      <c r="E33" s="126">
        <v>10</v>
      </c>
      <c r="F33" s="128">
        <v>43696</v>
      </c>
      <c r="G33" s="127">
        <f t="shared" si="0"/>
        <v>3</v>
      </c>
      <c r="H33" s="126" t="s">
        <v>381</v>
      </c>
      <c r="I33" s="127">
        <v>1000</v>
      </c>
      <c r="J33" s="128">
        <v>43742</v>
      </c>
      <c r="K33" s="128">
        <v>43748</v>
      </c>
      <c r="L33" s="127">
        <f t="shared" si="1"/>
        <v>52</v>
      </c>
      <c r="M33" s="127">
        <v>20.399999999999999</v>
      </c>
      <c r="N33" s="126">
        <f t="shared" si="2"/>
        <v>1937.9999999999998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</row>
    <row r="34" spans="1:44" s="109" customFormat="1">
      <c r="A34" s="128">
        <v>43693</v>
      </c>
      <c r="B34" s="130" t="s">
        <v>380</v>
      </c>
      <c r="C34" s="130" t="s">
        <v>263</v>
      </c>
      <c r="D34" s="129">
        <v>24</v>
      </c>
      <c r="E34" s="129">
        <v>10</v>
      </c>
      <c r="F34" s="128">
        <v>43696</v>
      </c>
      <c r="G34" s="127">
        <f t="shared" si="0"/>
        <v>3</v>
      </c>
      <c r="H34" s="126" t="s">
        <v>379</v>
      </c>
      <c r="I34" s="127">
        <v>1000</v>
      </c>
      <c r="J34" s="128">
        <v>43742</v>
      </c>
      <c r="K34" s="128">
        <v>43748</v>
      </c>
      <c r="L34" s="127">
        <f t="shared" si="1"/>
        <v>52</v>
      </c>
      <c r="M34" s="127">
        <v>15.6</v>
      </c>
      <c r="N34" s="126">
        <f t="shared" si="2"/>
        <v>1482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</row>
    <row r="35" spans="1:44" s="109" customFormat="1">
      <c r="A35" s="128">
        <v>43693</v>
      </c>
      <c r="B35" s="130" t="s">
        <v>378</v>
      </c>
      <c r="C35" s="130" t="s">
        <v>266</v>
      </c>
      <c r="D35" s="129">
        <v>25</v>
      </c>
      <c r="E35" s="129">
        <v>20</v>
      </c>
      <c r="F35" s="128">
        <v>43696</v>
      </c>
      <c r="G35" s="127">
        <f t="shared" si="0"/>
        <v>3</v>
      </c>
      <c r="H35" s="126" t="s">
        <v>377</v>
      </c>
      <c r="I35" s="127">
        <v>1000</v>
      </c>
      <c r="J35" s="128">
        <v>43742</v>
      </c>
      <c r="K35" s="128">
        <v>43748</v>
      </c>
      <c r="L35" s="127">
        <f t="shared" ref="L35:L66" si="3">K35-F35</f>
        <v>52</v>
      </c>
      <c r="M35" s="127">
        <v>7.15</v>
      </c>
      <c r="N35" s="126">
        <f t="shared" ref="N35:N66" si="4">M35*95*1000/I35</f>
        <v>679.25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</row>
    <row r="36" spans="1:44" s="109" customFormat="1">
      <c r="A36" s="128">
        <v>43693</v>
      </c>
      <c r="B36" s="130" t="s">
        <v>376</v>
      </c>
      <c r="C36" s="130" t="s">
        <v>263</v>
      </c>
      <c r="D36" s="129">
        <v>25</v>
      </c>
      <c r="E36" s="129">
        <v>20</v>
      </c>
      <c r="F36" s="128">
        <v>43696</v>
      </c>
      <c r="G36" s="127">
        <f t="shared" si="0"/>
        <v>3</v>
      </c>
      <c r="H36" s="126" t="s">
        <v>375</v>
      </c>
      <c r="I36" s="127">
        <v>1000</v>
      </c>
      <c r="J36" s="128">
        <v>43742</v>
      </c>
      <c r="K36" s="128">
        <v>43748</v>
      </c>
      <c r="L36" s="127">
        <f t="shared" si="3"/>
        <v>52</v>
      </c>
      <c r="M36" s="127">
        <v>3.33</v>
      </c>
      <c r="N36" s="126">
        <f t="shared" si="4"/>
        <v>316.35000000000002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</row>
    <row r="37" spans="1:44" s="109" customFormat="1">
      <c r="A37" s="128">
        <v>43693</v>
      </c>
      <c r="B37" s="130" t="s">
        <v>374</v>
      </c>
      <c r="C37" s="130" t="s">
        <v>266</v>
      </c>
      <c r="D37" s="129">
        <v>26</v>
      </c>
      <c r="E37" s="129">
        <v>30</v>
      </c>
      <c r="F37" s="128">
        <v>43696</v>
      </c>
      <c r="G37" s="127">
        <f t="shared" si="0"/>
        <v>3</v>
      </c>
      <c r="H37" s="126" t="s">
        <v>373</v>
      </c>
      <c r="I37" s="127">
        <v>1000</v>
      </c>
      <c r="J37" s="128">
        <v>43742</v>
      </c>
      <c r="K37" s="128">
        <v>43748</v>
      </c>
      <c r="L37" s="127">
        <f t="shared" si="3"/>
        <v>52</v>
      </c>
      <c r="M37" s="127">
        <v>8.0500000000000007</v>
      </c>
      <c r="N37" s="126">
        <f t="shared" si="4"/>
        <v>764.75000000000011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</row>
    <row r="38" spans="1:44" s="109" customFormat="1">
      <c r="A38" s="128">
        <v>43693</v>
      </c>
      <c r="B38" s="130" t="s">
        <v>372</v>
      </c>
      <c r="C38" s="130" t="s">
        <v>263</v>
      </c>
      <c r="D38" s="129">
        <v>26</v>
      </c>
      <c r="E38" s="129">
        <v>30</v>
      </c>
      <c r="F38" s="128">
        <v>43696</v>
      </c>
      <c r="G38" s="127">
        <v>3</v>
      </c>
      <c r="H38" s="126" t="s">
        <v>371</v>
      </c>
      <c r="I38" s="127">
        <v>1000</v>
      </c>
      <c r="J38" s="128">
        <v>43742</v>
      </c>
      <c r="K38" s="128">
        <v>43748</v>
      </c>
      <c r="L38" s="127">
        <f t="shared" si="3"/>
        <v>52</v>
      </c>
      <c r="M38" s="127">
        <v>3.15</v>
      </c>
      <c r="N38" s="126">
        <f t="shared" si="4"/>
        <v>299.25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</row>
    <row r="39" spans="1:44" s="109" customFormat="1">
      <c r="A39" s="128">
        <v>43694</v>
      </c>
      <c r="B39" s="130" t="s">
        <v>370</v>
      </c>
      <c r="C39" s="130" t="s">
        <v>266</v>
      </c>
      <c r="D39" s="129">
        <v>22</v>
      </c>
      <c r="E39" s="129">
        <v>20</v>
      </c>
      <c r="F39" s="128">
        <v>43696</v>
      </c>
      <c r="G39" s="127">
        <f t="shared" ref="G39:G70" si="5">F39-A39</f>
        <v>2</v>
      </c>
      <c r="H39" s="126" t="s">
        <v>369</v>
      </c>
      <c r="I39" s="127">
        <v>1000</v>
      </c>
      <c r="J39" s="128">
        <v>43742</v>
      </c>
      <c r="K39" s="128">
        <v>43748</v>
      </c>
      <c r="L39" s="127">
        <f t="shared" si="3"/>
        <v>52</v>
      </c>
      <c r="M39" s="127">
        <v>9.5399999999999991</v>
      </c>
      <c r="N39" s="126">
        <f t="shared" si="4"/>
        <v>906.3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</row>
    <row r="40" spans="1:44" s="109" customFormat="1">
      <c r="A40" s="128">
        <v>43694</v>
      </c>
      <c r="B40" s="130" t="s">
        <v>368</v>
      </c>
      <c r="C40" s="130" t="s">
        <v>263</v>
      </c>
      <c r="D40" s="129">
        <v>22</v>
      </c>
      <c r="E40" s="129">
        <v>20</v>
      </c>
      <c r="F40" s="128">
        <v>43696</v>
      </c>
      <c r="G40" s="127">
        <f t="shared" si="5"/>
        <v>2</v>
      </c>
      <c r="H40" s="126" t="s">
        <v>367</v>
      </c>
      <c r="I40" s="127">
        <v>1000</v>
      </c>
      <c r="J40" s="128">
        <v>43742</v>
      </c>
      <c r="K40" s="128">
        <v>43748</v>
      </c>
      <c r="L40" s="127">
        <f t="shared" si="3"/>
        <v>52</v>
      </c>
      <c r="M40" s="127">
        <v>3.79</v>
      </c>
      <c r="N40" s="126">
        <f t="shared" si="4"/>
        <v>360.05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</row>
    <row r="41" spans="1:44" s="109" customFormat="1">
      <c r="A41" s="128">
        <v>43694</v>
      </c>
      <c r="B41" s="130" t="s">
        <v>366</v>
      </c>
      <c r="C41" s="130" t="s">
        <v>266</v>
      </c>
      <c r="D41" s="129">
        <v>18</v>
      </c>
      <c r="E41" s="129">
        <v>10</v>
      </c>
      <c r="F41" s="128">
        <v>43696</v>
      </c>
      <c r="G41" s="127">
        <f t="shared" si="5"/>
        <v>2</v>
      </c>
      <c r="H41" s="126" t="s">
        <v>365</v>
      </c>
      <c r="I41" s="127">
        <v>1000</v>
      </c>
      <c r="J41" s="128">
        <v>43742</v>
      </c>
      <c r="K41" s="128">
        <v>43749</v>
      </c>
      <c r="L41" s="127">
        <f t="shared" si="3"/>
        <v>53</v>
      </c>
      <c r="M41" s="127">
        <v>21.2</v>
      </c>
      <c r="N41" s="126">
        <f t="shared" si="4"/>
        <v>2014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</row>
    <row r="42" spans="1:44" s="109" customFormat="1">
      <c r="A42" s="128">
        <v>43694</v>
      </c>
      <c r="B42" s="130" t="s">
        <v>364</v>
      </c>
      <c r="C42" s="130" t="s">
        <v>263</v>
      </c>
      <c r="D42" s="129">
        <v>18</v>
      </c>
      <c r="E42" s="129">
        <v>10</v>
      </c>
      <c r="F42" s="128">
        <v>43696</v>
      </c>
      <c r="G42" s="127">
        <f t="shared" si="5"/>
        <v>2</v>
      </c>
      <c r="H42" s="126" t="s">
        <v>363</v>
      </c>
      <c r="I42" s="127">
        <v>1000</v>
      </c>
      <c r="J42" s="128">
        <v>43742</v>
      </c>
      <c r="K42" s="128">
        <v>43749</v>
      </c>
      <c r="L42" s="127">
        <f t="shared" si="3"/>
        <v>53</v>
      </c>
      <c r="M42" s="127">
        <v>13.6</v>
      </c>
      <c r="N42" s="126">
        <f t="shared" si="4"/>
        <v>1292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</row>
    <row r="43" spans="1:44" s="109" customFormat="1">
      <c r="A43" s="128">
        <v>43695</v>
      </c>
      <c r="B43" s="130" t="s">
        <v>362</v>
      </c>
      <c r="C43" s="130" t="s">
        <v>266</v>
      </c>
      <c r="D43" s="129">
        <v>20</v>
      </c>
      <c r="E43" s="129">
        <v>30</v>
      </c>
      <c r="F43" s="128">
        <v>43696</v>
      </c>
      <c r="G43" s="127">
        <f t="shared" si="5"/>
        <v>1</v>
      </c>
      <c r="H43" s="126" t="s">
        <v>361</v>
      </c>
      <c r="I43" s="127">
        <v>1000</v>
      </c>
      <c r="J43" s="128">
        <v>43742</v>
      </c>
      <c r="K43" s="128">
        <v>43749</v>
      </c>
      <c r="L43" s="127">
        <f t="shared" si="3"/>
        <v>53</v>
      </c>
      <c r="M43" s="127">
        <v>8.9499999999999993</v>
      </c>
      <c r="N43" s="126">
        <f t="shared" si="4"/>
        <v>850.24999999999989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</row>
    <row r="44" spans="1:44" s="109" customFormat="1">
      <c r="A44" s="128">
        <v>43695</v>
      </c>
      <c r="B44" s="130" t="s">
        <v>360</v>
      </c>
      <c r="C44" s="130" t="s">
        <v>263</v>
      </c>
      <c r="D44" s="129">
        <v>20</v>
      </c>
      <c r="E44" s="129">
        <v>30</v>
      </c>
      <c r="F44" s="128">
        <v>43696</v>
      </c>
      <c r="G44" s="127">
        <f t="shared" si="5"/>
        <v>1</v>
      </c>
      <c r="H44" s="126" t="s">
        <v>359</v>
      </c>
      <c r="I44" s="127">
        <v>1000</v>
      </c>
      <c r="J44" s="128">
        <v>43742</v>
      </c>
      <c r="K44" s="128">
        <v>43749</v>
      </c>
      <c r="L44" s="127">
        <f t="shared" si="3"/>
        <v>53</v>
      </c>
      <c r="M44" s="127">
        <v>1.68</v>
      </c>
      <c r="N44" s="126">
        <f t="shared" si="4"/>
        <v>159.6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</row>
    <row r="45" spans="1:44" s="109" customFormat="1">
      <c r="A45" s="128">
        <v>43695</v>
      </c>
      <c r="B45" s="130" t="s">
        <v>358</v>
      </c>
      <c r="C45" s="130" t="s">
        <v>266</v>
      </c>
      <c r="D45" s="129">
        <v>20</v>
      </c>
      <c r="E45" s="129">
        <v>30</v>
      </c>
      <c r="F45" s="128">
        <v>43696</v>
      </c>
      <c r="G45" s="127">
        <f t="shared" si="5"/>
        <v>1</v>
      </c>
      <c r="H45" s="126" t="s">
        <v>357</v>
      </c>
      <c r="I45" s="127">
        <v>1000</v>
      </c>
      <c r="J45" s="128">
        <v>43742</v>
      </c>
      <c r="K45" s="128">
        <v>43749</v>
      </c>
      <c r="L45" s="127">
        <f t="shared" si="3"/>
        <v>53</v>
      </c>
      <c r="M45" s="127">
        <v>6.74</v>
      </c>
      <c r="N45" s="126">
        <f t="shared" si="4"/>
        <v>640.30000000000007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</row>
    <row r="46" spans="1:44" s="109" customFormat="1">
      <c r="A46" s="128">
        <v>43695</v>
      </c>
      <c r="B46" s="130" t="s">
        <v>356</v>
      </c>
      <c r="C46" s="130" t="s">
        <v>263</v>
      </c>
      <c r="D46" s="129">
        <v>20</v>
      </c>
      <c r="E46" s="129">
        <v>30</v>
      </c>
      <c r="F46" s="128">
        <v>43696</v>
      </c>
      <c r="G46" s="127">
        <f t="shared" si="5"/>
        <v>1</v>
      </c>
      <c r="H46" s="126" t="s">
        <v>355</v>
      </c>
      <c r="I46" s="127">
        <v>1000</v>
      </c>
      <c r="J46" s="128">
        <v>43742</v>
      </c>
      <c r="K46" s="128">
        <v>43749</v>
      </c>
      <c r="L46" s="127">
        <f t="shared" si="3"/>
        <v>53</v>
      </c>
      <c r="M46" s="127">
        <v>2.41</v>
      </c>
      <c r="N46" s="126">
        <f t="shared" si="4"/>
        <v>228.95000000000002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</row>
    <row r="47" spans="1:44" s="109" customFormat="1">
      <c r="A47" s="128">
        <v>43696</v>
      </c>
      <c r="B47" s="130" t="s">
        <v>354</v>
      </c>
      <c r="C47" s="130" t="s">
        <v>266</v>
      </c>
      <c r="D47" s="129">
        <v>13</v>
      </c>
      <c r="E47" s="129">
        <v>20</v>
      </c>
      <c r="F47" s="128">
        <v>43696</v>
      </c>
      <c r="G47" s="127">
        <f t="shared" si="5"/>
        <v>0</v>
      </c>
      <c r="H47" s="126" t="s">
        <v>353</v>
      </c>
      <c r="I47" s="127">
        <v>1000</v>
      </c>
      <c r="J47" s="128">
        <v>43742</v>
      </c>
      <c r="K47" s="128">
        <v>43749</v>
      </c>
      <c r="L47" s="127">
        <f t="shared" si="3"/>
        <v>53</v>
      </c>
      <c r="M47" s="127">
        <v>9.89</v>
      </c>
      <c r="N47" s="126">
        <f t="shared" si="4"/>
        <v>939.55000000000007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</row>
    <row r="48" spans="1:44" s="109" customFormat="1">
      <c r="A48" s="128">
        <v>43696</v>
      </c>
      <c r="B48" s="130" t="s">
        <v>352</v>
      </c>
      <c r="C48" s="130" t="s">
        <v>263</v>
      </c>
      <c r="D48" s="129">
        <v>13</v>
      </c>
      <c r="E48" s="129">
        <v>20</v>
      </c>
      <c r="F48" s="128">
        <v>43696</v>
      </c>
      <c r="G48" s="127">
        <f t="shared" si="5"/>
        <v>0</v>
      </c>
      <c r="H48" s="126" t="s">
        <v>351</v>
      </c>
      <c r="I48" s="127">
        <v>1000</v>
      </c>
      <c r="J48" s="128">
        <v>43742</v>
      </c>
      <c r="K48" s="128">
        <v>43749</v>
      </c>
      <c r="L48" s="127">
        <f t="shared" si="3"/>
        <v>53</v>
      </c>
      <c r="M48" s="127">
        <v>7.52</v>
      </c>
      <c r="N48" s="126">
        <f t="shared" si="4"/>
        <v>714.4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</row>
    <row r="49" spans="1:44" s="109" customFormat="1">
      <c r="A49" s="128">
        <v>43696</v>
      </c>
      <c r="B49" s="130" t="s">
        <v>350</v>
      </c>
      <c r="C49" s="130" t="s">
        <v>266</v>
      </c>
      <c r="D49" s="129">
        <v>14</v>
      </c>
      <c r="E49" s="129">
        <v>30</v>
      </c>
      <c r="F49" s="128">
        <v>43696</v>
      </c>
      <c r="G49" s="127">
        <f t="shared" si="5"/>
        <v>0</v>
      </c>
      <c r="H49" s="126" t="s">
        <v>349</v>
      </c>
      <c r="I49" s="127">
        <v>1000</v>
      </c>
      <c r="J49" s="128">
        <v>43742</v>
      </c>
      <c r="K49" s="128">
        <v>43752</v>
      </c>
      <c r="L49" s="127">
        <f t="shared" si="3"/>
        <v>56</v>
      </c>
      <c r="M49" s="127">
        <v>6.29</v>
      </c>
      <c r="N49" s="126">
        <f t="shared" si="4"/>
        <v>597.54999999999995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</row>
    <row r="50" spans="1:44" s="109" customFormat="1">
      <c r="A50" s="128">
        <v>43696</v>
      </c>
      <c r="B50" s="130" t="s">
        <v>348</v>
      </c>
      <c r="C50" s="130" t="s">
        <v>263</v>
      </c>
      <c r="D50" s="129">
        <v>14</v>
      </c>
      <c r="E50" s="129">
        <v>30</v>
      </c>
      <c r="F50" s="128">
        <v>43696</v>
      </c>
      <c r="G50" s="127">
        <f t="shared" si="5"/>
        <v>0</v>
      </c>
      <c r="H50" s="126" t="s">
        <v>347</v>
      </c>
      <c r="I50" s="127">
        <v>1000</v>
      </c>
      <c r="J50" s="128">
        <v>43742</v>
      </c>
      <c r="K50" s="128">
        <v>43752</v>
      </c>
      <c r="L50" s="127">
        <f t="shared" si="3"/>
        <v>56</v>
      </c>
      <c r="M50" s="127">
        <v>12.6</v>
      </c>
      <c r="N50" s="126">
        <f t="shared" si="4"/>
        <v>1197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</row>
    <row r="51" spans="1:44" s="109" customFormat="1">
      <c r="A51" s="128">
        <v>43696</v>
      </c>
      <c r="B51" s="130" t="s">
        <v>346</v>
      </c>
      <c r="C51" s="130" t="s">
        <v>266</v>
      </c>
      <c r="D51" s="129">
        <v>14</v>
      </c>
      <c r="E51" s="129">
        <v>30</v>
      </c>
      <c r="F51" s="128">
        <v>43696</v>
      </c>
      <c r="G51" s="127">
        <f t="shared" si="5"/>
        <v>0</v>
      </c>
      <c r="H51" s="126" t="s">
        <v>345</v>
      </c>
      <c r="I51" s="127">
        <v>1000</v>
      </c>
      <c r="J51" s="128">
        <v>43742</v>
      </c>
      <c r="K51" s="128">
        <v>43752</v>
      </c>
      <c r="L51" s="127">
        <f t="shared" si="3"/>
        <v>56</v>
      </c>
      <c r="M51" s="127">
        <v>5.65</v>
      </c>
      <c r="N51" s="126">
        <f t="shared" si="4"/>
        <v>536.75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</row>
    <row r="52" spans="1:44" s="109" customFormat="1">
      <c r="A52" s="128">
        <v>43696</v>
      </c>
      <c r="B52" s="130" t="s">
        <v>344</v>
      </c>
      <c r="C52" s="130" t="s">
        <v>263</v>
      </c>
      <c r="D52" s="129">
        <v>14</v>
      </c>
      <c r="E52" s="129">
        <v>30</v>
      </c>
      <c r="F52" s="128">
        <v>43696</v>
      </c>
      <c r="G52" s="127">
        <f t="shared" si="5"/>
        <v>0</v>
      </c>
      <c r="H52" s="126" t="s">
        <v>343</v>
      </c>
      <c r="I52" s="127">
        <v>1000</v>
      </c>
      <c r="J52" s="128">
        <v>43742</v>
      </c>
      <c r="K52" s="128">
        <v>43752</v>
      </c>
      <c r="L52" s="127">
        <f t="shared" si="3"/>
        <v>56</v>
      </c>
      <c r="M52" s="127">
        <v>15.4</v>
      </c>
      <c r="N52" s="126">
        <f t="shared" si="4"/>
        <v>1463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</row>
    <row r="53" spans="1:44" s="109" customFormat="1">
      <c r="A53" s="128">
        <v>43696</v>
      </c>
      <c r="B53" s="130" t="s">
        <v>261</v>
      </c>
      <c r="C53" s="130"/>
      <c r="D53" s="129" t="s">
        <v>260</v>
      </c>
      <c r="E53" s="129"/>
      <c r="F53" s="128">
        <v>43696</v>
      </c>
      <c r="G53" s="127">
        <f t="shared" si="5"/>
        <v>0</v>
      </c>
      <c r="H53" s="126" t="s">
        <v>302</v>
      </c>
      <c r="I53" s="127">
        <v>1000</v>
      </c>
      <c r="J53" s="128">
        <v>43742</v>
      </c>
      <c r="K53" s="128">
        <v>43752</v>
      </c>
      <c r="L53" s="127">
        <f t="shared" si="3"/>
        <v>56</v>
      </c>
      <c r="M53" s="127">
        <v>0.108</v>
      </c>
      <c r="N53" s="126">
        <f t="shared" si="4"/>
        <v>10.26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</row>
    <row r="54" spans="1:44" s="109" customFormat="1">
      <c r="A54" s="125">
        <v>43772</v>
      </c>
      <c r="B54" s="124" t="s">
        <v>342</v>
      </c>
      <c r="C54" s="124" t="s">
        <v>266</v>
      </c>
      <c r="D54" s="123">
        <v>14</v>
      </c>
      <c r="E54" s="123">
        <v>30</v>
      </c>
      <c r="F54" s="122">
        <v>43791</v>
      </c>
      <c r="G54" s="120">
        <f t="shared" si="5"/>
        <v>19</v>
      </c>
      <c r="H54" s="120" t="s">
        <v>341</v>
      </c>
      <c r="I54" s="121">
        <v>1000</v>
      </c>
      <c r="J54" s="122">
        <v>43809</v>
      </c>
      <c r="K54" s="122">
        <v>43811</v>
      </c>
      <c r="L54" s="121">
        <f t="shared" si="3"/>
        <v>20</v>
      </c>
      <c r="M54" s="121">
        <v>4.24</v>
      </c>
      <c r="N54" s="120">
        <f t="shared" si="4"/>
        <v>402.8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</row>
    <row r="55" spans="1:44" s="109" customFormat="1">
      <c r="A55" s="125">
        <v>43772</v>
      </c>
      <c r="B55" s="124" t="s">
        <v>340</v>
      </c>
      <c r="C55" s="124" t="s">
        <v>263</v>
      </c>
      <c r="D55" s="123">
        <v>14</v>
      </c>
      <c r="E55" s="123">
        <v>30</v>
      </c>
      <c r="F55" s="122">
        <v>43791</v>
      </c>
      <c r="G55" s="120">
        <f t="shared" si="5"/>
        <v>19</v>
      </c>
      <c r="H55" s="120" t="s">
        <v>339</v>
      </c>
      <c r="I55" s="121">
        <v>1000</v>
      </c>
      <c r="J55" s="122">
        <v>43809</v>
      </c>
      <c r="K55" s="122">
        <v>43811</v>
      </c>
      <c r="L55" s="121">
        <f t="shared" si="3"/>
        <v>20</v>
      </c>
      <c r="M55" s="121">
        <v>4.93</v>
      </c>
      <c r="N55" s="120">
        <f t="shared" si="4"/>
        <v>468.34999999999997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</row>
    <row r="56" spans="1:44" s="109" customFormat="1">
      <c r="A56" s="125">
        <v>43772</v>
      </c>
      <c r="B56" s="124" t="s">
        <v>338</v>
      </c>
      <c r="C56" s="124" t="s">
        <v>266</v>
      </c>
      <c r="D56" s="123">
        <v>13</v>
      </c>
      <c r="E56" s="123">
        <v>20</v>
      </c>
      <c r="F56" s="122">
        <v>43791</v>
      </c>
      <c r="G56" s="120">
        <f t="shared" si="5"/>
        <v>19</v>
      </c>
      <c r="H56" s="120" t="s">
        <v>337</v>
      </c>
      <c r="I56" s="121">
        <v>1000</v>
      </c>
      <c r="J56" s="122">
        <v>43809</v>
      </c>
      <c r="K56" s="122">
        <v>43811</v>
      </c>
      <c r="L56" s="121">
        <f t="shared" si="3"/>
        <v>20</v>
      </c>
      <c r="M56" s="121">
        <v>4.79</v>
      </c>
      <c r="N56" s="120">
        <f t="shared" si="4"/>
        <v>455.05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</row>
    <row r="57" spans="1:44" s="109" customFormat="1">
      <c r="A57" s="125">
        <v>43772</v>
      </c>
      <c r="B57" s="124" t="s">
        <v>336</v>
      </c>
      <c r="C57" s="124" t="s">
        <v>263</v>
      </c>
      <c r="D57" s="123">
        <v>13</v>
      </c>
      <c r="E57" s="123">
        <v>20</v>
      </c>
      <c r="F57" s="122">
        <v>43791</v>
      </c>
      <c r="G57" s="120">
        <f t="shared" si="5"/>
        <v>19</v>
      </c>
      <c r="H57" s="120" t="s">
        <v>335</v>
      </c>
      <c r="I57" s="121">
        <v>1000</v>
      </c>
      <c r="J57" s="122">
        <v>43809</v>
      </c>
      <c r="K57" s="122">
        <v>43811</v>
      </c>
      <c r="L57" s="121">
        <f t="shared" si="3"/>
        <v>20</v>
      </c>
      <c r="M57" s="121">
        <v>4.93</v>
      </c>
      <c r="N57" s="120">
        <f t="shared" si="4"/>
        <v>468.34999999999997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</row>
    <row r="58" spans="1:44" s="109" customFormat="1">
      <c r="A58" s="125">
        <v>43772</v>
      </c>
      <c r="B58" s="124" t="s">
        <v>334</v>
      </c>
      <c r="C58" s="124" t="s">
        <v>266</v>
      </c>
      <c r="D58" s="123">
        <v>12</v>
      </c>
      <c r="E58" s="123">
        <v>10</v>
      </c>
      <c r="F58" s="122">
        <v>43791</v>
      </c>
      <c r="G58" s="120">
        <f t="shared" si="5"/>
        <v>19</v>
      </c>
      <c r="H58" s="120" t="s">
        <v>333</v>
      </c>
      <c r="I58" s="121">
        <v>1000</v>
      </c>
      <c r="J58" s="122">
        <v>43809</v>
      </c>
      <c r="K58" s="122">
        <v>43811</v>
      </c>
      <c r="L58" s="121">
        <f t="shared" si="3"/>
        <v>20</v>
      </c>
      <c r="M58" s="121">
        <v>12.1</v>
      </c>
      <c r="N58" s="120">
        <f t="shared" si="4"/>
        <v>1149.5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</row>
    <row r="59" spans="1:44" s="109" customFormat="1">
      <c r="A59" s="125">
        <v>43772</v>
      </c>
      <c r="B59" s="124" t="s">
        <v>332</v>
      </c>
      <c r="C59" s="124" t="s">
        <v>263</v>
      </c>
      <c r="D59" s="123">
        <v>12</v>
      </c>
      <c r="E59" s="123">
        <v>10</v>
      </c>
      <c r="F59" s="122">
        <v>43791</v>
      </c>
      <c r="G59" s="120">
        <f t="shared" si="5"/>
        <v>19</v>
      </c>
      <c r="H59" s="120" t="s">
        <v>331</v>
      </c>
      <c r="I59" s="121">
        <v>1000</v>
      </c>
      <c r="J59" s="122">
        <v>43809</v>
      </c>
      <c r="K59" s="122">
        <v>43811</v>
      </c>
      <c r="L59" s="121">
        <f t="shared" si="3"/>
        <v>20</v>
      </c>
      <c r="M59" s="121">
        <v>5.64</v>
      </c>
      <c r="N59" s="120">
        <f t="shared" si="4"/>
        <v>535.79999999999995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</row>
    <row r="60" spans="1:44" s="109" customFormat="1">
      <c r="A60" s="125">
        <v>43774</v>
      </c>
      <c r="B60" s="124" t="s">
        <v>330</v>
      </c>
      <c r="C60" s="124" t="s">
        <v>266</v>
      </c>
      <c r="D60" s="123">
        <v>18</v>
      </c>
      <c r="E60" s="123">
        <v>10</v>
      </c>
      <c r="F60" s="122">
        <v>43791</v>
      </c>
      <c r="G60" s="120">
        <f t="shared" si="5"/>
        <v>17</v>
      </c>
      <c r="H60" s="120" t="s">
        <v>329</v>
      </c>
      <c r="I60" s="121">
        <v>1000</v>
      </c>
      <c r="J60" s="122">
        <v>43809</v>
      </c>
      <c r="K60" s="122">
        <v>43811</v>
      </c>
      <c r="L60" s="121">
        <f t="shared" si="3"/>
        <v>20</v>
      </c>
      <c r="M60" s="121">
        <v>5.9</v>
      </c>
      <c r="N60" s="120">
        <f t="shared" si="4"/>
        <v>560.5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</row>
    <row r="61" spans="1:44" s="109" customFormat="1">
      <c r="A61" s="125">
        <v>43774</v>
      </c>
      <c r="B61" s="124" t="s">
        <v>328</v>
      </c>
      <c r="C61" s="124" t="s">
        <v>263</v>
      </c>
      <c r="D61" s="123">
        <v>18</v>
      </c>
      <c r="E61" s="123">
        <v>10</v>
      </c>
      <c r="F61" s="122">
        <v>43791</v>
      </c>
      <c r="G61" s="120">
        <f t="shared" si="5"/>
        <v>17</v>
      </c>
      <c r="H61" s="120" t="s">
        <v>327</v>
      </c>
      <c r="I61" s="121">
        <v>1000</v>
      </c>
      <c r="J61" s="122">
        <v>43809</v>
      </c>
      <c r="K61" s="122">
        <v>43811</v>
      </c>
      <c r="L61" s="121">
        <f t="shared" si="3"/>
        <v>20</v>
      </c>
      <c r="M61" s="121">
        <v>8.31</v>
      </c>
      <c r="N61" s="120">
        <f t="shared" si="4"/>
        <v>789.45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</row>
    <row r="62" spans="1:44" s="109" customFormat="1">
      <c r="A62" s="125">
        <v>43775</v>
      </c>
      <c r="B62" s="124" t="s">
        <v>326</v>
      </c>
      <c r="C62" s="124" t="s">
        <v>266</v>
      </c>
      <c r="D62" s="123">
        <v>22</v>
      </c>
      <c r="E62" s="123">
        <v>20</v>
      </c>
      <c r="F62" s="122">
        <v>43791</v>
      </c>
      <c r="G62" s="120">
        <f t="shared" si="5"/>
        <v>16</v>
      </c>
      <c r="H62" s="120" t="s">
        <v>325</v>
      </c>
      <c r="I62" s="121">
        <v>1000</v>
      </c>
      <c r="J62" s="122">
        <v>43809</v>
      </c>
      <c r="K62" s="122">
        <v>43811</v>
      </c>
      <c r="L62" s="121">
        <f t="shared" si="3"/>
        <v>20</v>
      </c>
      <c r="M62" s="121">
        <v>4.2</v>
      </c>
      <c r="N62" s="120">
        <f t="shared" si="4"/>
        <v>399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</row>
    <row r="63" spans="1:44" s="109" customFormat="1">
      <c r="A63" s="125">
        <v>43775</v>
      </c>
      <c r="B63" s="124" t="s">
        <v>324</v>
      </c>
      <c r="C63" s="124" t="s">
        <v>263</v>
      </c>
      <c r="D63" s="123">
        <v>22</v>
      </c>
      <c r="E63" s="123">
        <v>20</v>
      </c>
      <c r="F63" s="122">
        <v>43791</v>
      </c>
      <c r="G63" s="120">
        <f t="shared" si="5"/>
        <v>16</v>
      </c>
      <c r="H63" s="120" t="s">
        <v>323</v>
      </c>
      <c r="I63" s="121">
        <v>1000</v>
      </c>
      <c r="J63" s="122">
        <v>43809</v>
      </c>
      <c r="K63" s="122">
        <v>43811</v>
      </c>
      <c r="L63" s="121">
        <f t="shared" si="3"/>
        <v>20</v>
      </c>
      <c r="M63" s="121">
        <v>2.0499999999999998</v>
      </c>
      <c r="N63" s="120">
        <f t="shared" si="4"/>
        <v>194.74999999999997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</row>
    <row r="64" spans="1:44" s="109" customFormat="1">
      <c r="A64" s="125">
        <v>43775</v>
      </c>
      <c r="B64" s="124" t="s">
        <v>322</v>
      </c>
      <c r="C64" s="124" t="s">
        <v>266</v>
      </c>
      <c r="D64" s="123">
        <v>23</v>
      </c>
      <c r="E64" s="123">
        <v>30</v>
      </c>
      <c r="F64" s="122">
        <v>43791</v>
      </c>
      <c r="G64" s="120">
        <f t="shared" si="5"/>
        <v>16</v>
      </c>
      <c r="H64" s="120" t="s">
        <v>321</v>
      </c>
      <c r="I64" s="121">
        <v>1000</v>
      </c>
      <c r="J64" s="122">
        <v>43809</v>
      </c>
      <c r="K64" s="122">
        <v>43811</v>
      </c>
      <c r="L64" s="121">
        <f t="shared" si="3"/>
        <v>20</v>
      </c>
      <c r="M64" s="121">
        <v>21.3</v>
      </c>
      <c r="N64" s="120">
        <f t="shared" si="4"/>
        <v>2023.5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</row>
    <row r="65" spans="1:44" s="109" customFormat="1">
      <c r="A65" s="125">
        <v>43775</v>
      </c>
      <c r="B65" s="124" t="s">
        <v>320</v>
      </c>
      <c r="C65" s="124" t="s">
        <v>263</v>
      </c>
      <c r="D65" s="123">
        <v>23</v>
      </c>
      <c r="E65" s="123">
        <v>30</v>
      </c>
      <c r="F65" s="122">
        <v>43791</v>
      </c>
      <c r="G65" s="120">
        <f t="shared" si="5"/>
        <v>16</v>
      </c>
      <c r="H65" s="120" t="s">
        <v>319</v>
      </c>
      <c r="I65" s="121">
        <v>1000</v>
      </c>
      <c r="J65" s="122">
        <v>43809</v>
      </c>
      <c r="K65" s="122">
        <v>43811</v>
      </c>
      <c r="L65" s="121">
        <f t="shared" si="3"/>
        <v>20</v>
      </c>
      <c r="M65" s="121">
        <v>1.69</v>
      </c>
      <c r="N65" s="120">
        <f t="shared" si="4"/>
        <v>160.54999999999998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</row>
    <row r="66" spans="1:44" s="109" customFormat="1">
      <c r="A66" s="125">
        <v>43775</v>
      </c>
      <c r="B66" s="124" t="s">
        <v>318</v>
      </c>
      <c r="C66" s="124" t="s">
        <v>266</v>
      </c>
      <c r="D66" s="123">
        <v>26</v>
      </c>
      <c r="E66" s="123">
        <v>30</v>
      </c>
      <c r="F66" s="122">
        <v>43791</v>
      </c>
      <c r="G66" s="120">
        <f t="shared" si="5"/>
        <v>16</v>
      </c>
      <c r="H66" s="120" t="s">
        <v>317</v>
      </c>
      <c r="I66" s="121">
        <v>1000</v>
      </c>
      <c r="J66" s="122">
        <v>43809</v>
      </c>
      <c r="K66" s="122">
        <v>43811</v>
      </c>
      <c r="L66" s="121">
        <f t="shared" si="3"/>
        <v>20</v>
      </c>
      <c r="M66" s="121">
        <v>1.98</v>
      </c>
      <c r="N66" s="120">
        <f t="shared" si="4"/>
        <v>188.1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</row>
    <row r="67" spans="1:44" s="109" customFormat="1">
      <c r="A67" s="125">
        <v>43775</v>
      </c>
      <c r="B67" s="124" t="s">
        <v>316</v>
      </c>
      <c r="C67" s="124" t="s">
        <v>263</v>
      </c>
      <c r="D67" s="123">
        <v>26</v>
      </c>
      <c r="E67" s="123">
        <v>30</v>
      </c>
      <c r="F67" s="122">
        <v>43791</v>
      </c>
      <c r="G67" s="120">
        <f t="shared" si="5"/>
        <v>16</v>
      </c>
      <c r="H67" s="120" t="s">
        <v>315</v>
      </c>
      <c r="I67" s="121">
        <v>1000</v>
      </c>
      <c r="J67" s="122">
        <v>43809</v>
      </c>
      <c r="K67" s="122">
        <v>43811</v>
      </c>
      <c r="L67" s="121">
        <f t="shared" ref="L67:L94" si="6">K67-F67</f>
        <v>20</v>
      </c>
      <c r="M67" s="121">
        <v>2.04</v>
      </c>
      <c r="N67" s="120">
        <f t="shared" ref="N67:N94" si="7">M67*95*1000/I67</f>
        <v>193.8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</row>
    <row r="68" spans="1:44" s="109" customFormat="1">
      <c r="A68" s="125">
        <v>43776</v>
      </c>
      <c r="B68" s="124" t="s">
        <v>314</v>
      </c>
      <c r="C68" s="124" t="s">
        <v>266</v>
      </c>
      <c r="D68" s="123">
        <v>24</v>
      </c>
      <c r="E68" s="123">
        <v>10</v>
      </c>
      <c r="F68" s="122">
        <v>43791</v>
      </c>
      <c r="G68" s="120">
        <f t="shared" si="5"/>
        <v>15</v>
      </c>
      <c r="H68" s="120" t="s">
        <v>313</v>
      </c>
      <c r="I68" s="121">
        <v>1000</v>
      </c>
      <c r="J68" s="122">
        <v>43809</v>
      </c>
      <c r="K68" s="122">
        <v>43811</v>
      </c>
      <c r="L68" s="121">
        <f t="shared" si="6"/>
        <v>20</v>
      </c>
      <c r="M68" s="121">
        <v>9.06</v>
      </c>
      <c r="N68" s="120">
        <f t="shared" si="7"/>
        <v>860.7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</row>
    <row r="69" spans="1:44" s="109" customFormat="1">
      <c r="A69" s="125">
        <v>43776</v>
      </c>
      <c r="B69" s="124" t="s">
        <v>312</v>
      </c>
      <c r="C69" s="124" t="s">
        <v>263</v>
      </c>
      <c r="D69" s="123">
        <v>24</v>
      </c>
      <c r="E69" s="123">
        <v>10</v>
      </c>
      <c r="F69" s="122">
        <v>43791</v>
      </c>
      <c r="G69" s="120">
        <f t="shared" si="5"/>
        <v>15</v>
      </c>
      <c r="H69" s="120" t="s">
        <v>311</v>
      </c>
      <c r="I69" s="121">
        <v>1000</v>
      </c>
      <c r="J69" s="122">
        <v>43809</v>
      </c>
      <c r="K69" s="122">
        <v>43811</v>
      </c>
      <c r="L69" s="121">
        <f t="shared" si="6"/>
        <v>20</v>
      </c>
      <c r="M69" s="121">
        <v>6.84</v>
      </c>
      <c r="N69" s="120">
        <f t="shared" si="7"/>
        <v>649.79999999999995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</row>
    <row r="70" spans="1:44" s="109" customFormat="1">
      <c r="A70" s="125">
        <v>43776</v>
      </c>
      <c r="B70" s="124" t="s">
        <v>310</v>
      </c>
      <c r="C70" s="124" t="s">
        <v>266</v>
      </c>
      <c r="D70" s="123">
        <v>25</v>
      </c>
      <c r="E70" s="123">
        <v>20</v>
      </c>
      <c r="F70" s="122">
        <v>43791</v>
      </c>
      <c r="G70" s="120">
        <f t="shared" si="5"/>
        <v>15</v>
      </c>
      <c r="H70" s="120" t="s">
        <v>309</v>
      </c>
      <c r="I70" s="121">
        <v>1000</v>
      </c>
      <c r="J70" s="122">
        <v>43809</v>
      </c>
      <c r="K70" s="122">
        <v>43812</v>
      </c>
      <c r="L70" s="121">
        <f t="shared" si="6"/>
        <v>21</v>
      </c>
      <c r="M70" s="121">
        <v>15.5</v>
      </c>
      <c r="N70" s="120">
        <f t="shared" si="7"/>
        <v>1472.5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</row>
    <row r="71" spans="1:44" s="109" customFormat="1">
      <c r="A71" s="125">
        <v>43776</v>
      </c>
      <c r="B71" s="124" t="s">
        <v>308</v>
      </c>
      <c r="C71" s="124" t="s">
        <v>263</v>
      </c>
      <c r="D71" s="123">
        <v>25</v>
      </c>
      <c r="E71" s="123">
        <v>20</v>
      </c>
      <c r="F71" s="122">
        <v>43791</v>
      </c>
      <c r="G71" s="120">
        <f t="shared" ref="G71:G94" si="8">F71-A71</f>
        <v>15</v>
      </c>
      <c r="H71" s="120" t="s">
        <v>307</v>
      </c>
      <c r="I71" s="121">
        <v>1000</v>
      </c>
      <c r="J71" s="122">
        <v>43809</v>
      </c>
      <c r="K71" s="122">
        <v>43812</v>
      </c>
      <c r="L71" s="121">
        <f t="shared" si="6"/>
        <v>21</v>
      </c>
      <c r="M71" s="121">
        <v>5.63</v>
      </c>
      <c r="N71" s="120">
        <f t="shared" si="7"/>
        <v>534.85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</row>
    <row r="72" spans="1:44" s="109" customFormat="1">
      <c r="A72" s="125">
        <v>43779</v>
      </c>
      <c r="B72" s="124" t="s">
        <v>306</v>
      </c>
      <c r="C72" s="124" t="s">
        <v>266</v>
      </c>
      <c r="D72" s="123">
        <v>17</v>
      </c>
      <c r="E72" s="123">
        <v>30</v>
      </c>
      <c r="F72" s="122">
        <v>43791</v>
      </c>
      <c r="G72" s="120">
        <f t="shared" si="8"/>
        <v>12</v>
      </c>
      <c r="H72" s="120" t="s">
        <v>305</v>
      </c>
      <c r="I72" s="121">
        <v>1000</v>
      </c>
      <c r="J72" s="122">
        <v>43809</v>
      </c>
      <c r="K72" s="122">
        <v>43812</v>
      </c>
      <c r="L72" s="121">
        <f t="shared" si="6"/>
        <v>21</v>
      </c>
      <c r="M72" s="121">
        <v>3.31</v>
      </c>
      <c r="N72" s="120">
        <f t="shared" si="7"/>
        <v>314.45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</row>
    <row r="73" spans="1:44" s="109" customFormat="1">
      <c r="A73" s="125">
        <v>43779</v>
      </c>
      <c r="B73" s="124" t="s">
        <v>304</v>
      </c>
      <c r="C73" s="124" t="s">
        <v>263</v>
      </c>
      <c r="D73" s="123">
        <v>17</v>
      </c>
      <c r="E73" s="123">
        <v>30</v>
      </c>
      <c r="F73" s="122">
        <v>43791</v>
      </c>
      <c r="G73" s="120">
        <f t="shared" si="8"/>
        <v>12</v>
      </c>
      <c r="H73" s="120" t="s">
        <v>303</v>
      </c>
      <c r="I73" s="121">
        <v>1000</v>
      </c>
      <c r="J73" s="122">
        <v>43809</v>
      </c>
      <c r="K73" s="122">
        <v>43812</v>
      </c>
      <c r="L73" s="121">
        <f t="shared" si="6"/>
        <v>21</v>
      </c>
      <c r="M73" s="121">
        <v>3.95</v>
      </c>
      <c r="N73" s="120">
        <f t="shared" si="7"/>
        <v>375.25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</row>
    <row r="74" spans="1:44" s="109" customFormat="1">
      <c r="A74" s="125">
        <v>43791</v>
      </c>
      <c r="B74" s="124" t="s">
        <v>261</v>
      </c>
      <c r="C74" s="124"/>
      <c r="D74" s="123" t="s">
        <v>260</v>
      </c>
      <c r="E74" s="123"/>
      <c r="F74" s="122">
        <v>43791</v>
      </c>
      <c r="G74" s="120">
        <f t="shared" si="8"/>
        <v>0</v>
      </c>
      <c r="H74" s="120" t="s">
        <v>302</v>
      </c>
      <c r="I74" s="121">
        <v>1000</v>
      </c>
      <c r="J74" s="122">
        <v>43809</v>
      </c>
      <c r="K74" s="122">
        <v>43812</v>
      </c>
      <c r="L74" s="121">
        <f t="shared" si="6"/>
        <v>21</v>
      </c>
      <c r="M74" s="121">
        <v>0</v>
      </c>
      <c r="N74" s="120">
        <f t="shared" si="7"/>
        <v>0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</row>
    <row r="75" spans="1:44" s="109" customFormat="1">
      <c r="A75" s="113">
        <v>43839</v>
      </c>
      <c r="B75" s="117" t="s">
        <v>301</v>
      </c>
      <c r="C75" s="117" t="s">
        <v>263</v>
      </c>
      <c r="D75" s="115">
        <v>12</v>
      </c>
      <c r="E75" s="115">
        <v>10</v>
      </c>
      <c r="F75" s="113">
        <v>43874</v>
      </c>
      <c r="G75" s="111">
        <f t="shared" si="8"/>
        <v>35</v>
      </c>
      <c r="H75" s="111" t="s">
        <v>300</v>
      </c>
      <c r="I75" s="111">
        <v>1000</v>
      </c>
      <c r="J75" s="113">
        <v>43879</v>
      </c>
      <c r="K75" s="113">
        <v>43892</v>
      </c>
      <c r="L75" s="111">
        <f t="shared" si="6"/>
        <v>18</v>
      </c>
      <c r="M75" s="112">
        <v>3.37</v>
      </c>
      <c r="N75" s="111">
        <f t="shared" si="7"/>
        <v>320.15000000000003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</row>
    <row r="76" spans="1:44" s="109" customFormat="1">
      <c r="A76" s="113">
        <v>43839</v>
      </c>
      <c r="B76" s="116" t="s">
        <v>299</v>
      </c>
      <c r="C76" s="116" t="s">
        <v>266</v>
      </c>
      <c r="D76" s="115">
        <v>13</v>
      </c>
      <c r="E76" s="115">
        <v>20</v>
      </c>
      <c r="F76" s="113">
        <v>43874</v>
      </c>
      <c r="G76" s="111">
        <f t="shared" si="8"/>
        <v>35</v>
      </c>
      <c r="H76" s="114" t="s">
        <v>298</v>
      </c>
      <c r="I76" s="111">
        <v>1000</v>
      </c>
      <c r="J76" s="113">
        <v>43879</v>
      </c>
      <c r="K76" s="113">
        <v>43889</v>
      </c>
      <c r="L76" s="111">
        <f t="shared" si="6"/>
        <v>15</v>
      </c>
      <c r="M76" s="112">
        <v>4.83</v>
      </c>
      <c r="N76" s="111">
        <f t="shared" si="7"/>
        <v>458.85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</row>
    <row r="77" spans="1:44" s="109" customFormat="1">
      <c r="A77" s="113">
        <v>43839</v>
      </c>
      <c r="B77" s="116" t="s">
        <v>297</v>
      </c>
      <c r="C77" s="116" t="s">
        <v>263</v>
      </c>
      <c r="D77" s="115">
        <v>13</v>
      </c>
      <c r="E77" s="115">
        <v>20</v>
      </c>
      <c r="F77" s="113">
        <v>43874</v>
      </c>
      <c r="G77" s="111">
        <f t="shared" si="8"/>
        <v>35</v>
      </c>
      <c r="H77" s="114" t="s">
        <v>296</v>
      </c>
      <c r="I77" s="111">
        <v>1000</v>
      </c>
      <c r="J77" s="113">
        <v>43879</v>
      </c>
      <c r="K77" s="113">
        <v>43889</v>
      </c>
      <c r="L77" s="111">
        <f t="shared" si="6"/>
        <v>15</v>
      </c>
      <c r="M77" s="112">
        <v>4.99</v>
      </c>
      <c r="N77" s="111">
        <f t="shared" si="7"/>
        <v>474.05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</row>
    <row r="78" spans="1:44" s="109" customFormat="1">
      <c r="A78" s="113">
        <v>43839</v>
      </c>
      <c r="B78" s="116" t="s">
        <v>295</v>
      </c>
      <c r="C78" s="116" t="s">
        <v>263</v>
      </c>
      <c r="D78" s="115">
        <v>14</v>
      </c>
      <c r="E78" s="115">
        <v>30</v>
      </c>
      <c r="F78" s="113">
        <v>43874</v>
      </c>
      <c r="G78" s="111">
        <f t="shared" si="8"/>
        <v>35</v>
      </c>
      <c r="H78" s="114" t="s">
        <v>294</v>
      </c>
      <c r="I78" s="111">
        <v>1000</v>
      </c>
      <c r="J78" s="113">
        <v>43879</v>
      </c>
      <c r="K78" s="113">
        <v>43889</v>
      </c>
      <c r="L78" s="111">
        <f t="shared" si="6"/>
        <v>15</v>
      </c>
      <c r="M78" s="112">
        <v>3.16</v>
      </c>
      <c r="N78" s="111">
        <f t="shared" si="7"/>
        <v>300.2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</row>
    <row r="79" spans="1:44" s="109" customFormat="1">
      <c r="A79" s="113">
        <v>43839</v>
      </c>
      <c r="B79" s="116" t="s">
        <v>293</v>
      </c>
      <c r="C79" s="116" t="s">
        <v>263</v>
      </c>
      <c r="D79" s="115">
        <v>14</v>
      </c>
      <c r="E79" s="115">
        <v>30</v>
      </c>
      <c r="F79" s="113">
        <v>43874</v>
      </c>
      <c r="G79" s="111">
        <f t="shared" si="8"/>
        <v>35</v>
      </c>
      <c r="H79" s="114" t="s">
        <v>292</v>
      </c>
      <c r="I79" s="111">
        <v>1000</v>
      </c>
      <c r="J79" s="113">
        <v>43879</v>
      </c>
      <c r="K79" s="113">
        <v>43892</v>
      </c>
      <c r="L79" s="111">
        <f t="shared" si="6"/>
        <v>18</v>
      </c>
      <c r="M79" s="112">
        <v>5.72</v>
      </c>
      <c r="N79" s="111">
        <f t="shared" si="7"/>
        <v>543.4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</row>
    <row r="80" spans="1:44" s="109" customFormat="1">
      <c r="A80" s="119">
        <v>43843</v>
      </c>
      <c r="B80" s="118" t="s">
        <v>291</v>
      </c>
      <c r="C80" s="118" t="s">
        <v>266</v>
      </c>
      <c r="D80" s="115">
        <v>18</v>
      </c>
      <c r="E80" s="115">
        <v>10</v>
      </c>
      <c r="F80" s="113">
        <v>43874</v>
      </c>
      <c r="G80" s="111">
        <f t="shared" si="8"/>
        <v>31</v>
      </c>
      <c r="H80" s="114" t="s">
        <v>290</v>
      </c>
      <c r="I80" s="111">
        <v>1000</v>
      </c>
      <c r="J80" s="113">
        <v>43879</v>
      </c>
      <c r="K80" s="113">
        <v>43885</v>
      </c>
      <c r="L80" s="111">
        <f t="shared" si="6"/>
        <v>11</v>
      </c>
      <c r="M80" s="112">
        <v>16.7</v>
      </c>
      <c r="N80" s="111">
        <f t="shared" si="7"/>
        <v>1586.5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</row>
    <row r="81" spans="1:44" s="109" customFormat="1">
      <c r="A81" s="119">
        <v>43843</v>
      </c>
      <c r="B81" s="118" t="s">
        <v>289</v>
      </c>
      <c r="C81" s="118" t="s">
        <v>263</v>
      </c>
      <c r="D81" s="115">
        <v>18</v>
      </c>
      <c r="E81" s="115">
        <v>10</v>
      </c>
      <c r="F81" s="113">
        <v>43874</v>
      </c>
      <c r="G81" s="111">
        <f t="shared" si="8"/>
        <v>31</v>
      </c>
      <c r="H81" s="114" t="s">
        <v>288</v>
      </c>
      <c r="I81" s="111">
        <v>1000</v>
      </c>
      <c r="J81" s="113">
        <v>43879</v>
      </c>
      <c r="K81" s="113">
        <v>43885</v>
      </c>
      <c r="L81" s="111">
        <f t="shared" si="6"/>
        <v>11</v>
      </c>
      <c r="M81" s="112">
        <v>8.2799999999999994</v>
      </c>
      <c r="N81" s="111">
        <f t="shared" si="7"/>
        <v>786.59999999999991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</row>
    <row r="82" spans="1:44" s="109" customFormat="1">
      <c r="A82" s="113">
        <v>43844</v>
      </c>
      <c r="B82" s="116" t="s">
        <v>287</v>
      </c>
      <c r="C82" s="116" t="s">
        <v>266</v>
      </c>
      <c r="D82" s="115">
        <v>25</v>
      </c>
      <c r="E82" s="115">
        <v>20</v>
      </c>
      <c r="F82" s="113">
        <v>43874</v>
      </c>
      <c r="G82" s="111">
        <f t="shared" si="8"/>
        <v>30</v>
      </c>
      <c r="H82" s="114" t="s">
        <v>286</v>
      </c>
      <c r="I82" s="111">
        <v>1000</v>
      </c>
      <c r="J82" s="113">
        <v>43879</v>
      </c>
      <c r="K82" s="113">
        <v>43889</v>
      </c>
      <c r="L82" s="111">
        <f t="shared" si="6"/>
        <v>15</v>
      </c>
      <c r="M82" s="112">
        <v>2.2599999999999998</v>
      </c>
      <c r="N82" s="111">
        <f t="shared" si="7"/>
        <v>214.7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</row>
    <row r="83" spans="1:44" s="109" customFormat="1">
      <c r="A83" s="113">
        <v>43844</v>
      </c>
      <c r="B83" s="117" t="s">
        <v>285</v>
      </c>
      <c r="C83" s="117" t="s">
        <v>263</v>
      </c>
      <c r="D83" s="115">
        <v>25</v>
      </c>
      <c r="E83" s="115">
        <v>20</v>
      </c>
      <c r="F83" s="113">
        <v>43874</v>
      </c>
      <c r="G83" s="111">
        <f t="shared" si="8"/>
        <v>30</v>
      </c>
      <c r="H83" s="111" t="s">
        <v>284</v>
      </c>
      <c r="I83" s="111">
        <v>1000</v>
      </c>
      <c r="J83" s="113">
        <v>43879</v>
      </c>
      <c r="K83" s="113">
        <v>43892</v>
      </c>
      <c r="L83" s="111">
        <f t="shared" si="6"/>
        <v>18</v>
      </c>
      <c r="M83" s="112">
        <v>3.1</v>
      </c>
      <c r="N83" s="111">
        <f t="shared" si="7"/>
        <v>294.5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</row>
    <row r="84" spans="1:44" s="109" customFormat="1">
      <c r="A84" s="113">
        <v>43844</v>
      </c>
      <c r="B84" s="116" t="s">
        <v>283</v>
      </c>
      <c r="C84" s="116" t="s">
        <v>266</v>
      </c>
      <c r="D84" s="115">
        <v>26</v>
      </c>
      <c r="E84" s="115">
        <v>30</v>
      </c>
      <c r="F84" s="113">
        <v>43874</v>
      </c>
      <c r="G84" s="111">
        <f t="shared" si="8"/>
        <v>30</v>
      </c>
      <c r="H84" s="114" t="s">
        <v>282</v>
      </c>
      <c r="I84" s="111">
        <v>1000</v>
      </c>
      <c r="J84" s="113">
        <v>43879</v>
      </c>
      <c r="K84" s="113">
        <v>43892</v>
      </c>
      <c r="L84" s="111">
        <f t="shared" si="6"/>
        <v>18</v>
      </c>
      <c r="M84" s="112">
        <v>5.42</v>
      </c>
      <c r="N84" s="111">
        <f t="shared" si="7"/>
        <v>514.9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</row>
    <row r="85" spans="1:44" s="109" customFormat="1">
      <c r="A85" s="113">
        <v>43844</v>
      </c>
      <c r="B85" s="116" t="s">
        <v>281</v>
      </c>
      <c r="C85" s="116" t="s">
        <v>263</v>
      </c>
      <c r="D85" s="115">
        <v>26</v>
      </c>
      <c r="E85" s="115">
        <v>30</v>
      </c>
      <c r="F85" s="113">
        <v>43874</v>
      </c>
      <c r="G85" s="111">
        <f t="shared" si="8"/>
        <v>30</v>
      </c>
      <c r="H85" s="114" t="s">
        <v>280</v>
      </c>
      <c r="I85" s="111">
        <v>1000</v>
      </c>
      <c r="J85" s="113">
        <v>43879</v>
      </c>
      <c r="K85" s="113">
        <v>43889</v>
      </c>
      <c r="L85" s="111">
        <f t="shared" si="6"/>
        <v>15</v>
      </c>
      <c r="M85" s="112">
        <v>2.81</v>
      </c>
      <c r="N85" s="111">
        <f t="shared" si="7"/>
        <v>266.95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</row>
    <row r="86" spans="1:44" s="109" customFormat="1">
      <c r="A86" s="113">
        <v>43845</v>
      </c>
      <c r="B86" s="118" t="s">
        <v>279</v>
      </c>
      <c r="C86" s="118" t="s">
        <v>266</v>
      </c>
      <c r="D86" s="115">
        <v>21</v>
      </c>
      <c r="E86" s="115">
        <v>10</v>
      </c>
      <c r="F86" s="113">
        <v>43874</v>
      </c>
      <c r="G86" s="111">
        <f t="shared" si="8"/>
        <v>29</v>
      </c>
      <c r="H86" s="114" t="s">
        <v>278</v>
      </c>
      <c r="I86" s="111">
        <v>1000</v>
      </c>
      <c r="J86" s="113">
        <v>43879</v>
      </c>
      <c r="K86" s="113">
        <v>43885</v>
      </c>
      <c r="L86" s="111">
        <f t="shared" si="6"/>
        <v>11</v>
      </c>
      <c r="M86" s="112">
        <v>22.4</v>
      </c>
      <c r="N86" s="111">
        <f t="shared" si="7"/>
        <v>2128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</row>
    <row r="87" spans="1:44" s="109" customFormat="1">
      <c r="A87" s="113">
        <v>43845</v>
      </c>
      <c r="B87" s="116" t="s">
        <v>277</v>
      </c>
      <c r="C87" s="116" t="s">
        <v>263</v>
      </c>
      <c r="D87" s="115">
        <v>21</v>
      </c>
      <c r="E87" s="115">
        <v>10</v>
      </c>
      <c r="F87" s="113">
        <v>43874</v>
      </c>
      <c r="G87" s="111">
        <f t="shared" si="8"/>
        <v>29</v>
      </c>
      <c r="H87" s="114" t="s">
        <v>276</v>
      </c>
      <c r="I87" s="111">
        <v>1000</v>
      </c>
      <c r="J87" s="113">
        <v>43879</v>
      </c>
      <c r="K87" s="113">
        <v>43889</v>
      </c>
      <c r="L87" s="111">
        <f t="shared" si="6"/>
        <v>15</v>
      </c>
      <c r="M87" s="112">
        <v>9.65</v>
      </c>
      <c r="N87" s="111">
        <f t="shared" si="7"/>
        <v>916.75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</row>
    <row r="88" spans="1:44" s="109" customFormat="1">
      <c r="A88" s="113">
        <v>43845</v>
      </c>
      <c r="B88" s="118" t="s">
        <v>275</v>
      </c>
      <c r="C88" s="118" t="s">
        <v>266</v>
      </c>
      <c r="D88" s="115">
        <v>20</v>
      </c>
      <c r="E88" s="115">
        <v>30</v>
      </c>
      <c r="F88" s="113">
        <v>43874</v>
      </c>
      <c r="G88" s="111">
        <f t="shared" si="8"/>
        <v>29</v>
      </c>
      <c r="H88" s="114" t="s">
        <v>274</v>
      </c>
      <c r="I88" s="111">
        <v>1000</v>
      </c>
      <c r="J88" s="113">
        <v>43879</v>
      </c>
      <c r="K88" s="113">
        <v>43885</v>
      </c>
      <c r="L88" s="111">
        <f t="shared" si="6"/>
        <v>11</v>
      </c>
      <c r="M88" s="112">
        <v>8.3699999999999992</v>
      </c>
      <c r="N88" s="111">
        <f t="shared" si="7"/>
        <v>795.15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</row>
    <row r="89" spans="1:44" s="109" customFormat="1">
      <c r="A89" s="113">
        <v>43845</v>
      </c>
      <c r="B89" s="116" t="s">
        <v>273</v>
      </c>
      <c r="C89" s="116" t="s">
        <v>263</v>
      </c>
      <c r="D89" s="115">
        <v>20</v>
      </c>
      <c r="E89" s="115">
        <v>30</v>
      </c>
      <c r="F89" s="113">
        <v>43874</v>
      </c>
      <c r="G89" s="111">
        <f t="shared" si="8"/>
        <v>29</v>
      </c>
      <c r="H89" s="114" t="s">
        <v>272</v>
      </c>
      <c r="I89" s="111">
        <v>1000</v>
      </c>
      <c r="J89" s="113">
        <v>43879</v>
      </c>
      <c r="K89" s="113">
        <v>43892</v>
      </c>
      <c r="L89" s="111">
        <f t="shared" si="6"/>
        <v>18</v>
      </c>
      <c r="M89" s="112">
        <v>5.07</v>
      </c>
      <c r="N89" s="111">
        <f t="shared" si="7"/>
        <v>481.65000000000003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</row>
    <row r="90" spans="1:44" s="109" customFormat="1">
      <c r="A90" s="113">
        <v>43848</v>
      </c>
      <c r="B90" s="118" t="s">
        <v>271</v>
      </c>
      <c r="C90" s="118" t="s">
        <v>266</v>
      </c>
      <c r="D90" s="115">
        <v>19</v>
      </c>
      <c r="E90" s="115">
        <v>20</v>
      </c>
      <c r="F90" s="113">
        <v>43874</v>
      </c>
      <c r="G90" s="111">
        <f t="shared" si="8"/>
        <v>26</v>
      </c>
      <c r="H90" s="114" t="s">
        <v>270</v>
      </c>
      <c r="I90" s="111">
        <v>1000</v>
      </c>
      <c r="J90" s="113">
        <v>43879</v>
      </c>
      <c r="K90" s="113">
        <v>43885</v>
      </c>
      <c r="L90" s="111">
        <f t="shared" si="6"/>
        <v>11</v>
      </c>
      <c r="M90" s="112">
        <v>5.25</v>
      </c>
      <c r="N90" s="111">
        <f t="shared" si="7"/>
        <v>498.75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</row>
    <row r="91" spans="1:44" s="109" customFormat="1">
      <c r="A91" s="113">
        <v>43848</v>
      </c>
      <c r="B91" s="116" t="s">
        <v>269</v>
      </c>
      <c r="C91" s="116" t="s">
        <v>263</v>
      </c>
      <c r="D91" s="115">
        <v>19</v>
      </c>
      <c r="E91" s="115">
        <v>20</v>
      </c>
      <c r="F91" s="113">
        <v>43874</v>
      </c>
      <c r="G91" s="111">
        <f t="shared" si="8"/>
        <v>26</v>
      </c>
      <c r="H91" s="114" t="s">
        <v>268</v>
      </c>
      <c r="I91" s="111">
        <v>1000</v>
      </c>
      <c r="J91" s="113">
        <v>43879</v>
      </c>
      <c r="K91" s="113">
        <v>43889</v>
      </c>
      <c r="L91" s="111">
        <f t="shared" si="6"/>
        <v>15</v>
      </c>
      <c r="M91" s="112">
        <v>3.62</v>
      </c>
      <c r="N91" s="111">
        <f t="shared" si="7"/>
        <v>343.90000000000003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</row>
    <row r="92" spans="1:44" s="109" customFormat="1">
      <c r="A92" s="113">
        <v>43848</v>
      </c>
      <c r="B92" s="116" t="s">
        <v>267</v>
      </c>
      <c r="C92" s="116" t="s">
        <v>266</v>
      </c>
      <c r="D92" s="115">
        <v>17</v>
      </c>
      <c r="E92" s="115">
        <v>30</v>
      </c>
      <c r="F92" s="113">
        <v>43874</v>
      </c>
      <c r="G92" s="111">
        <f t="shared" si="8"/>
        <v>26</v>
      </c>
      <c r="H92" s="114" t="s">
        <v>265</v>
      </c>
      <c r="I92" s="111">
        <v>1000</v>
      </c>
      <c r="J92" s="113">
        <v>43879</v>
      </c>
      <c r="K92" s="113">
        <v>43889</v>
      </c>
      <c r="L92" s="111">
        <f t="shared" si="6"/>
        <v>15</v>
      </c>
      <c r="M92" s="112">
        <v>2.27</v>
      </c>
      <c r="N92" s="111">
        <f t="shared" si="7"/>
        <v>215.65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</row>
    <row r="93" spans="1:44" s="109" customFormat="1">
      <c r="A93" s="113">
        <v>43848</v>
      </c>
      <c r="B93" s="117" t="s">
        <v>264</v>
      </c>
      <c r="C93" s="117" t="s">
        <v>263</v>
      </c>
      <c r="D93" s="115">
        <v>17</v>
      </c>
      <c r="E93" s="115">
        <v>30</v>
      </c>
      <c r="F93" s="113">
        <v>43874</v>
      </c>
      <c r="G93" s="111">
        <f t="shared" si="8"/>
        <v>26</v>
      </c>
      <c r="H93" s="111" t="s">
        <v>262</v>
      </c>
      <c r="I93" s="111">
        <v>1000</v>
      </c>
      <c r="J93" s="113">
        <v>43879</v>
      </c>
      <c r="K93" s="113">
        <v>43892</v>
      </c>
      <c r="L93" s="111">
        <f t="shared" si="6"/>
        <v>18</v>
      </c>
      <c r="M93" s="112">
        <v>1.94</v>
      </c>
      <c r="N93" s="111">
        <f t="shared" si="7"/>
        <v>184.29999999999998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F93" s="110"/>
      <c r="AG93" s="110"/>
      <c r="AH93" s="110"/>
      <c r="AI93" s="110"/>
      <c r="AJ93" s="110"/>
      <c r="AK93" s="110"/>
      <c r="AL93" s="110"/>
      <c r="AM93" s="110"/>
      <c r="AN93" s="110"/>
      <c r="AO93" s="110"/>
      <c r="AP93" s="110"/>
      <c r="AQ93" s="110"/>
      <c r="AR93" s="110"/>
    </row>
    <row r="94" spans="1:44" s="109" customFormat="1">
      <c r="A94" s="113">
        <v>43874</v>
      </c>
      <c r="B94" s="116" t="s">
        <v>261</v>
      </c>
      <c r="C94" s="116"/>
      <c r="D94" s="115" t="s">
        <v>260</v>
      </c>
      <c r="E94" s="115"/>
      <c r="F94" s="113">
        <v>43874</v>
      </c>
      <c r="G94" s="111">
        <f t="shared" si="8"/>
        <v>0</v>
      </c>
      <c r="H94" s="114" t="s">
        <v>259</v>
      </c>
      <c r="I94" s="111">
        <v>1000</v>
      </c>
      <c r="J94" s="113">
        <v>43879</v>
      </c>
      <c r="K94" s="113">
        <v>43892</v>
      </c>
      <c r="L94" s="111">
        <f t="shared" si="6"/>
        <v>18</v>
      </c>
      <c r="M94" s="112">
        <v>0.19700000000000001</v>
      </c>
      <c r="N94" s="111">
        <f t="shared" si="7"/>
        <v>18.715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F94" s="110"/>
      <c r="AG94" s="110"/>
      <c r="AH94" s="110"/>
      <c r="AI94" s="110"/>
      <c r="AJ94" s="110"/>
      <c r="AK94" s="110"/>
      <c r="AL94" s="110"/>
      <c r="AM94" s="110"/>
      <c r="AN94" s="110"/>
      <c r="AO94" s="110"/>
      <c r="AP94" s="110"/>
      <c r="AQ94" s="110"/>
      <c r="AR94" s="110"/>
    </row>
  </sheetData>
  <sortState xmlns:xlrd2="http://schemas.microsoft.com/office/spreadsheetml/2017/richdata2" ref="S3:S74">
    <sortCondition ref="S3:S7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A79F-B368-5C47-8816-AD39A7929664}">
  <sheetPr>
    <tabColor theme="8" tint="-0.249977111117893"/>
  </sheetPr>
  <dimension ref="A1:D451"/>
  <sheetViews>
    <sheetView workbookViewId="0">
      <pane ySplit="15" topLeftCell="A16" activePane="bottomLeft" state="frozen"/>
      <selection pane="bottomLeft" activeCell="B23" sqref="B23"/>
    </sheetView>
  </sheetViews>
  <sheetFormatPr baseColWidth="10" defaultRowHeight="16"/>
  <cols>
    <col min="2" max="2" width="86.6640625" bestFit="1" customWidth="1"/>
    <col min="3" max="3" width="32.5" customWidth="1"/>
  </cols>
  <sheetData>
    <row r="1" spans="1:4" ht="24">
      <c r="A1" s="145" t="s">
        <v>1337</v>
      </c>
      <c r="B1" s="37"/>
      <c r="C1" s="35"/>
    </row>
    <row r="2" spans="1:4">
      <c r="A2" s="143" t="s">
        <v>1336</v>
      </c>
      <c r="B2" s="37"/>
      <c r="C2" s="37"/>
    </row>
    <row r="3" spans="1:4">
      <c r="A3" s="144">
        <v>1</v>
      </c>
      <c r="B3" s="143" t="s">
        <v>1335</v>
      </c>
      <c r="C3" s="37"/>
    </row>
    <row r="4" spans="1:4">
      <c r="A4" s="144">
        <v>1.01</v>
      </c>
      <c r="B4" s="143" t="s">
        <v>1334</v>
      </c>
      <c r="C4" s="37"/>
    </row>
    <row r="5" spans="1:4">
      <c r="A5" s="144">
        <v>1.1000000000000001</v>
      </c>
      <c r="B5" s="143" t="s">
        <v>1333</v>
      </c>
      <c r="C5" s="37"/>
    </row>
    <row r="6" spans="1:4">
      <c r="A6" s="144">
        <v>1.1100000000000001</v>
      </c>
      <c r="B6" s="143" t="s">
        <v>1332</v>
      </c>
      <c r="C6" s="37"/>
    </row>
    <row r="7" spans="1:4">
      <c r="A7" s="144">
        <v>1.2</v>
      </c>
      <c r="B7" s="143" t="s">
        <v>1331</v>
      </c>
      <c r="C7" s="37"/>
    </row>
    <row r="8" spans="1:4">
      <c r="A8" s="144">
        <v>2</v>
      </c>
      <c r="B8" s="143" t="s">
        <v>1330</v>
      </c>
      <c r="C8" s="37"/>
    </row>
    <row r="9" spans="1:4">
      <c r="A9" s="144">
        <v>2.1</v>
      </c>
      <c r="B9" s="143" t="s">
        <v>1329</v>
      </c>
      <c r="C9" s="37"/>
    </row>
    <row r="10" spans="1:4">
      <c r="A10" s="144">
        <v>2.2000000000000002</v>
      </c>
      <c r="B10" s="143" t="s">
        <v>1328</v>
      </c>
      <c r="C10" s="37"/>
    </row>
    <row r="11" spans="1:4">
      <c r="A11" s="144">
        <v>2.5</v>
      </c>
      <c r="B11" s="143" t="s">
        <v>1327</v>
      </c>
      <c r="C11" s="37"/>
    </row>
    <row r="12" spans="1:4">
      <c r="A12" s="144">
        <v>3</v>
      </c>
      <c r="B12" s="143" t="s">
        <v>1326</v>
      </c>
      <c r="C12" s="37"/>
    </row>
    <row r="13" spans="1:4">
      <c r="A13" s="144">
        <v>3.1</v>
      </c>
      <c r="B13" s="143" t="s">
        <v>1325</v>
      </c>
      <c r="C13" s="37"/>
    </row>
    <row r="14" spans="1:4">
      <c r="A14" s="144">
        <v>3.5</v>
      </c>
      <c r="B14" s="143" t="s">
        <v>1324</v>
      </c>
      <c r="C14" s="37"/>
    </row>
    <row r="15" spans="1:4">
      <c r="A15" s="144">
        <v>4</v>
      </c>
      <c r="B15" s="143" t="s">
        <v>1323</v>
      </c>
      <c r="C15" s="37"/>
    </row>
    <row r="16" spans="1:4">
      <c r="B16" t="s">
        <v>1322</v>
      </c>
      <c r="C16" t="s">
        <v>1321</v>
      </c>
      <c r="D16" t="s">
        <v>452</v>
      </c>
    </row>
    <row r="17" spans="2:4">
      <c r="B17" t="s">
        <v>1320</v>
      </c>
      <c r="C17" t="s">
        <v>1319</v>
      </c>
      <c r="D17" t="s">
        <v>452</v>
      </c>
    </row>
    <row r="18" spans="2:4">
      <c r="B18" t="s">
        <v>1318</v>
      </c>
      <c r="C18" t="s">
        <v>1317</v>
      </c>
      <c r="D18" t="s">
        <v>452</v>
      </c>
    </row>
    <row r="19" spans="2:4">
      <c r="B19" t="s">
        <v>1316</v>
      </c>
      <c r="C19" t="s">
        <v>1315</v>
      </c>
      <c r="D19" t="s">
        <v>452</v>
      </c>
    </row>
    <row r="20" spans="2:4">
      <c r="B20" t="s">
        <v>1314</v>
      </c>
      <c r="C20" t="s">
        <v>1313</v>
      </c>
      <c r="D20" t="s">
        <v>452</v>
      </c>
    </row>
    <row r="21" spans="2:4">
      <c r="B21" t="s">
        <v>1312</v>
      </c>
      <c r="C21" t="s">
        <v>1311</v>
      </c>
      <c r="D21" t="s">
        <v>452</v>
      </c>
    </row>
    <row r="22" spans="2:4">
      <c r="B22" t="s">
        <v>1310</v>
      </c>
      <c r="C22" t="s">
        <v>1309</v>
      </c>
      <c r="D22" t="s">
        <v>452</v>
      </c>
    </row>
    <row r="23" spans="2:4">
      <c r="B23" t="s">
        <v>1308</v>
      </c>
      <c r="C23" t="s">
        <v>1307</v>
      </c>
      <c r="D23" t="s">
        <v>452</v>
      </c>
    </row>
    <row r="24" spans="2:4">
      <c r="B24" t="s">
        <v>1306</v>
      </c>
      <c r="C24" t="s">
        <v>1041</v>
      </c>
      <c r="D24" t="s">
        <v>452</v>
      </c>
    </row>
    <row r="25" spans="2:4">
      <c r="B25" t="s">
        <v>1305</v>
      </c>
      <c r="C25" t="s">
        <v>1304</v>
      </c>
      <c r="D25" t="s">
        <v>452</v>
      </c>
    </row>
    <row r="26" spans="2:4">
      <c r="B26" t="s">
        <v>1303</v>
      </c>
      <c r="C26" t="s">
        <v>1302</v>
      </c>
      <c r="D26" t="s">
        <v>452</v>
      </c>
    </row>
    <row r="27" spans="2:4">
      <c r="B27" t="s">
        <v>1301</v>
      </c>
      <c r="C27" t="s">
        <v>1300</v>
      </c>
      <c r="D27" t="s">
        <v>452</v>
      </c>
    </row>
    <row r="28" spans="2:4">
      <c r="B28" t="s">
        <v>1299</v>
      </c>
      <c r="C28" t="s">
        <v>1298</v>
      </c>
      <c r="D28" t="s">
        <v>452</v>
      </c>
    </row>
    <row r="29" spans="2:4">
      <c r="B29" t="s">
        <v>1297</v>
      </c>
      <c r="C29" t="s">
        <v>1296</v>
      </c>
      <c r="D29" t="s">
        <v>452</v>
      </c>
    </row>
    <row r="30" spans="2:4">
      <c r="B30" t="s">
        <v>1295</v>
      </c>
      <c r="C30" t="s">
        <v>1294</v>
      </c>
      <c r="D30" t="s">
        <v>452</v>
      </c>
    </row>
    <row r="31" spans="2:4">
      <c r="B31" t="s">
        <v>1293</v>
      </c>
      <c r="C31" t="s">
        <v>1292</v>
      </c>
      <c r="D31" t="s">
        <v>452</v>
      </c>
    </row>
    <row r="32" spans="2:4">
      <c r="B32" t="s">
        <v>1291</v>
      </c>
      <c r="C32" t="s">
        <v>1290</v>
      </c>
      <c r="D32" t="s">
        <v>452</v>
      </c>
    </row>
    <row r="33" spans="2:4">
      <c r="B33" t="s">
        <v>1289</v>
      </c>
      <c r="C33" t="s">
        <v>1288</v>
      </c>
      <c r="D33" t="s">
        <v>452</v>
      </c>
    </row>
    <row r="34" spans="2:4">
      <c r="B34" t="s">
        <v>1287</v>
      </c>
      <c r="C34" t="s">
        <v>1286</v>
      </c>
      <c r="D34" t="s">
        <v>452</v>
      </c>
    </row>
    <row r="35" spans="2:4">
      <c r="B35" t="s">
        <v>1285</v>
      </c>
      <c r="C35" t="s">
        <v>1284</v>
      </c>
      <c r="D35" t="s">
        <v>452</v>
      </c>
    </row>
    <row r="36" spans="2:4">
      <c r="B36" t="s">
        <v>1283</v>
      </c>
      <c r="C36" t="s">
        <v>1282</v>
      </c>
      <c r="D36" t="s">
        <v>452</v>
      </c>
    </row>
    <row r="37" spans="2:4">
      <c r="B37" t="s">
        <v>1281</v>
      </c>
      <c r="C37" t="s">
        <v>1280</v>
      </c>
      <c r="D37" t="s">
        <v>452</v>
      </c>
    </row>
    <row r="38" spans="2:4">
      <c r="B38" t="s">
        <v>1279</v>
      </c>
      <c r="C38" t="s">
        <v>1278</v>
      </c>
      <c r="D38" t="s">
        <v>452</v>
      </c>
    </row>
    <row r="39" spans="2:4">
      <c r="B39" t="s">
        <v>1277</v>
      </c>
      <c r="C39" t="s">
        <v>1276</v>
      </c>
      <c r="D39" t="s">
        <v>452</v>
      </c>
    </row>
    <row r="40" spans="2:4">
      <c r="B40" t="s">
        <v>1275</v>
      </c>
      <c r="C40" t="s">
        <v>1274</v>
      </c>
      <c r="D40" t="s">
        <v>452</v>
      </c>
    </row>
    <row r="41" spans="2:4">
      <c r="B41" t="s">
        <v>1273</v>
      </c>
      <c r="C41" t="s">
        <v>1272</v>
      </c>
      <c r="D41" t="s">
        <v>452</v>
      </c>
    </row>
    <row r="42" spans="2:4">
      <c r="B42" t="s">
        <v>1271</v>
      </c>
      <c r="C42" t="s">
        <v>1270</v>
      </c>
      <c r="D42" t="s">
        <v>452</v>
      </c>
    </row>
    <row r="43" spans="2:4">
      <c r="B43" t="s">
        <v>1269</v>
      </c>
      <c r="C43" t="s">
        <v>1268</v>
      </c>
      <c r="D43" t="s">
        <v>452</v>
      </c>
    </row>
    <row r="44" spans="2:4">
      <c r="B44" t="s">
        <v>1267</v>
      </c>
      <c r="C44" t="s">
        <v>1266</v>
      </c>
      <c r="D44" t="s">
        <v>452</v>
      </c>
    </row>
    <row r="45" spans="2:4">
      <c r="B45" t="s">
        <v>1265</v>
      </c>
      <c r="C45" t="s">
        <v>1264</v>
      </c>
      <c r="D45" t="s">
        <v>452</v>
      </c>
    </row>
    <row r="46" spans="2:4">
      <c r="B46" t="s">
        <v>1263</v>
      </c>
      <c r="C46" t="s">
        <v>1262</v>
      </c>
      <c r="D46" t="s">
        <v>452</v>
      </c>
    </row>
    <row r="47" spans="2:4">
      <c r="B47" t="s">
        <v>1261</v>
      </c>
      <c r="C47" t="s">
        <v>1260</v>
      </c>
      <c r="D47" t="s">
        <v>452</v>
      </c>
    </row>
    <row r="48" spans="2:4">
      <c r="B48" t="s">
        <v>1259</v>
      </c>
      <c r="C48" t="s">
        <v>1258</v>
      </c>
      <c r="D48" t="s">
        <v>452</v>
      </c>
    </row>
    <row r="49" spans="2:4">
      <c r="B49" t="s">
        <v>1257</v>
      </c>
      <c r="C49" t="s">
        <v>1256</v>
      </c>
      <c r="D49" t="s">
        <v>452</v>
      </c>
    </row>
    <row r="50" spans="2:4">
      <c r="B50" t="s">
        <v>1255</v>
      </c>
      <c r="C50" t="s">
        <v>1254</v>
      </c>
      <c r="D50" t="s">
        <v>452</v>
      </c>
    </row>
    <row r="51" spans="2:4">
      <c r="B51" t="s">
        <v>1253</v>
      </c>
      <c r="C51" t="s">
        <v>1252</v>
      </c>
      <c r="D51" t="s">
        <v>452</v>
      </c>
    </row>
    <row r="52" spans="2:4">
      <c r="B52" t="s">
        <v>1251</v>
      </c>
      <c r="C52" t="s">
        <v>1250</v>
      </c>
      <c r="D52" t="s">
        <v>452</v>
      </c>
    </row>
    <row r="53" spans="2:4">
      <c r="B53" t="s">
        <v>1249</v>
      </c>
      <c r="C53" t="s">
        <v>1248</v>
      </c>
      <c r="D53" t="s">
        <v>452</v>
      </c>
    </row>
    <row r="54" spans="2:4">
      <c r="B54" t="s">
        <v>1247</v>
      </c>
      <c r="C54" t="s">
        <v>1246</v>
      </c>
      <c r="D54" t="s">
        <v>452</v>
      </c>
    </row>
    <row r="55" spans="2:4">
      <c r="B55" t="s">
        <v>1245</v>
      </c>
      <c r="C55" t="s">
        <v>1244</v>
      </c>
      <c r="D55" t="s">
        <v>452</v>
      </c>
    </row>
    <row r="56" spans="2:4">
      <c r="B56" t="s">
        <v>1243</v>
      </c>
      <c r="C56" t="s">
        <v>1242</v>
      </c>
      <c r="D56" t="s">
        <v>452</v>
      </c>
    </row>
    <row r="57" spans="2:4">
      <c r="B57" t="s">
        <v>1241</v>
      </c>
      <c r="C57" t="s">
        <v>1240</v>
      </c>
      <c r="D57" t="s">
        <v>452</v>
      </c>
    </row>
    <row r="58" spans="2:4">
      <c r="B58" t="s">
        <v>1239</v>
      </c>
      <c r="C58" t="s">
        <v>1238</v>
      </c>
      <c r="D58" t="s">
        <v>452</v>
      </c>
    </row>
    <row r="59" spans="2:4">
      <c r="B59" t="s">
        <v>1237</v>
      </c>
      <c r="C59" t="s">
        <v>1236</v>
      </c>
      <c r="D59" t="s">
        <v>452</v>
      </c>
    </row>
    <row r="60" spans="2:4">
      <c r="B60" t="s">
        <v>1235</v>
      </c>
      <c r="C60" t="s">
        <v>1234</v>
      </c>
      <c r="D60" t="s">
        <v>452</v>
      </c>
    </row>
    <row r="61" spans="2:4">
      <c r="B61" t="s">
        <v>1233</v>
      </c>
      <c r="C61" t="s">
        <v>1232</v>
      </c>
      <c r="D61" t="s">
        <v>452</v>
      </c>
    </row>
    <row r="62" spans="2:4">
      <c r="B62" t="s">
        <v>1231</v>
      </c>
      <c r="C62" t="s">
        <v>1230</v>
      </c>
      <c r="D62" t="s">
        <v>452</v>
      </c>
    </row>
    <row r="63" spans="2:4">
      <c r="B63" t="s">
        <v>1229</v>
      </c>
      <c r="C63" t="s">
        <v>1228</v>
      </c>
      <c r="D63" t="s">
        <v>452</v>
      </c>
    </row>
    <row r="64" spans="2:4">
      <c r="B64" t="s">
        <v>1227</v>
      </c>
      <c r="C64" t="s">
        <v>1226</v>
      </c>
      <c r="D64" t="s">
        <v>452</v>
      </c>
    </row>
    <row r="65" spans="2:4">
      <c r="B65" t="s">
        <v>1225</v>
      </c>
      <c r="C65" t="s">
        <v>1224</v>
      </c>
      <c r="D65" t="s">
        <v>452</v>
      </c>
    </row>
    <row r="66" spans="2:4">
      <c r="B66" t="s">
        <v>1223</v>
      </c>
      <c r="C66" t="s">
        <v>1222</v>
      </c>
      <c r="D66" t="s">
        <v>452</v>
      </c>
    </row>
    <row r="67" spans="2:4">
      <c r="B67" t="s">
        <v>1221</v>
      </c>
      <c r="C67" t="s">
        <v>1220</v>
      </c>
      <c r="D67" t="s">
        <v>452</v>
      </c>
    </row>
    <row r="68" spans="2:4">
      <c r="B68" t="s">
        <v>1219</v>
      </c>
      <c r="C68" t="s">
        <v>1218</v>
      </c>
      <c r="D68" t="s">
        <v>452</v>
      </c>
    </row>
    <row r="69" spans="2:4">
      <c r="B69" t="s">
        <v>1217</v>
      </c>
      <c r="C69" t="s">
        <v>1216</v>
      </c>
      <c r="D69" t="s">
        <v>452</v>
      </c>
    </row>
    <row r="70" spans="2:4">
      <c r="B70" t="s">
        <v>1215</v>
      </c>
      <c r="C70" t="s">
        <v>1214</v>
      </c>
      <c r="D70" t="s">
        <v>452</v>
      </c>
    </row>
    <row r="71" spans="2:4">
      <c r="B71" t="s">
        <v>1213</v>
      </c>
      <c r="C71" t="s">
        <v>1212</v>
      </c>
      <c r="D71" t="s">
        <v>452</v>
      </c>
    </row>
    <row r="72" spans="2:4">
      <c r="B72" t="s">
        <v>1211</v>
      </c>
      <c r="C72" t="s">
        <v>1210</v>
      </c>
      <c r="D72" t="s">
        <v>452</v>
      </c>
    </row>
    <row r="73" spans="2:4">
      <c r="B73" t="s">
        <v>1209</v>
      </c>
      <c r="C73" t="s">
        <v>1208</v>
      </c>
      <c r="D73" t="s">
        <v>452</v>
      </c>
    </row>
    <row r="74" spans="2:4">
      <c r="B74" t="s">
        <v>1207</v>
      </c>
      <c r="C74" t="s">
        <v>1206</v>
      </c>
      <c r="D74" t="s">
        <v>452</v>
      </c>
    </row>
    <row r="75" spans="2:4">
      <c r="B75" t="s">
        <v>1205</v>
      </c>
      <c r="C75" t="s">
        <v>1204</v>
      </c>
      <c r="D75" t="s">
        <v>452</v>
      </c>
    </row>
    <row r="76" spans="2:4">
      <c r="B76" t="s">
        <v>1203</v>
      </c>
      <c r="C76" t="s">
        <v>1202</v>
      </c>
      <c r="D76" t="s">
        <v>452</v>
      </c>
    </row>
    <row r="77" spans="2:4">
      <c r="B77" t="s">
        <v>1201</v>
      </c>
      <c r="C77" t="s">
        <v>1200</v>
      </c>
      <c r="D77" t="s">
        <v>452</v>
      </c>
    </row>
    <row r="78" spans="2:4">
      <c r="B78" t="s">
        <v>1199</v>
      </c>
      <c r="C78" t="s">
        <v>1198</v>
      </c>
      <c r="D78" t="s">
        <v>452</v>
      </c>
    </row>
    <row r="79" spans="2:4">
      <c r="B79" t="s">
        <v>1197</v>
      </c>
      <c r="C79" t="s">
        <v>1196</v>
      </c>
      <c r="D79" t="s">
        <v>452</v>
      </c>
    </row>
    <row r="80" spans="2:4">
      <c r="B80" t="s">
        <v>1195</v>
      </c>
      <c r="C80" t="s">
        <v>1194</v>
      </c>
      <c r="D80" t="s">
        <v>452</v>
      </c>
    </row>
    <row r="81" spans="2:4">
      <c r="B81" t="s">
        <v>1193</v>
      </c>
      <c r="C81" t="s">
        <v>1192</v>
      </c>
      <c r="D81" t="s">
        <v>452</v>
      </c>
    </row>
    <row r="82" spans="2:4">
      <c r="B82" t="s">
        <v>1191</v>
      </c>
      <c r="C82" t="s">
        <v>1190</v>
      </c>
      <c r="D82" t="s">
        <v>452</v>
      </c>
    </row>
    <row r="83" spans="2:4">
      <c r="B83" t="s">
        <v>1189</v>
      </c>
      <c r="C83" t="s">
        <v>1188</v>
      </c>
      <c r="D83" t="s">
        <v>452</v>
      </c>
    </row>
    <row r="84" spans="2:4">
      <c r="B84" t="s">
        <v>1187</v>
      </c>
      <c r="C84" t="s">
        <v>1186</v>
      </c>
      <c r="D84" t="s">
        <v>452</v>
      </c>
    </row>
    <row r="85" spans="2:4">
      <c r="B85" t="s">
        <v>1185</v>
      </c>
      <c r="C85" t="s">
        <v>1184</v>
      </c>
      <c r="D85" t="s">
        <v>452</v>
      </c>
    </row>
    <row r="86" spans="2:4">
      <c r="B86" t="s">
        <v>1183</v>
      </c>
      <c r="C86" t="s">
        <v>1182</v>
      </c>
      <c r="D86" t="s">
        <v>452</v>
      </c>
    </row>
    <row r="87" spans="2:4">
      <c r="B87" t="s">
        <v>1181</v>
      </c>
      <c r="C87" t="s">
        <v>1180</v>
      </c>
      <c r="D87" t="s">
        <v>452</v>
      </c>
    </row>
    <row r="88" spans="2:4">
      <c r="B88" t="s">
        <v>1179</v>
      </c>
      <c r="C88" t="s">
        <v>1178</v>
      </c>
      <c r="D88" t="s">
        <v>452</v>
      </c>
    </row>
    <row r="89" spans="2:4">
      <c r="B89" t="s">
        <v>1177</v>
      </c>
      <c r="C89" t="s">
        <v>1176</v>
      </c>
      <c r="D89" t="s">
        <v>452</v>
      </c>
    </row>
    <row r="90" spans="2:4">
      <c r="B90" t="s">
        <v>1175</v>
      </c>
      <c r="C90" t="s">
        <v>1174</v>
      </c>
      <c r="D90" t="s">
        <v>452</v>
      </c>
    </row>
    <row r="91" spans="2:4">
      <c r="B91" t="s">
        <v>1173</v>
      </c>
      <c r="C91" t="s">
        <v>1172</v>
      </c>
      <c r="D91" t="s">
        <v>452</v>
      </c>
    </row>
    <row r="92" spans="2:4">
      <c r="B92" t="s">
        <v>1171</v>
      </c>
      <c r="C92" t="s">
        <v>1170</v>
      </c>
      <c r="D92" t="s">
        <v>452</v>
      </c>
    </row>
    <row r="93" spans="2:4">
      <c r="B93" t="s">
        <v>1169</v>
      </c>
      <c r="C93" t="s">
        <v>1168</v>
      </c>
      <c r="D93" t="s">
        <v>452</v>
      </c>
    </row>
    <row r="94" spans="2:4">
      <c r="B94" t="s">
        <v>1167</v>
      </c>
      <c r="C94" t="s">
        <v>1166</v>
      </c>
      <c r="D94" t="s">
        <v>452</v>
      </c>
    </row>
    <row r="95" spans="2:4">
      <c r="B95" t="s">
        <v>1165</v>
      </c>
      <c r="C95" t="s">
        <v>1164</v>
      </c>
      <c r="D95" t="s">
        <v>452</v>
      </c>
    </row>
    <row r="96" spans="2:4">
      <c r="B96" t="s">
        <v>1163</v>
      </c>
      <c r="C96" t="s">
        <v>1162</v>
      </c>
      <c r="D96" t="s">
        <v>452</v>
      </c>
    </row>
    <row r="97" spans="2:4">
      <c r="B97" t="s">
        <v>1161</v>
      </c>
      <c r="C97" t="s">
        <v>1160</v>
      </c>
      <c r="D97" t="s">
        <v>452</v>
      </c>
    </row>
    <row r="98" spans="2:4">
      <c r="B98" t="s">
        <v>1159</v>
      </c>
      <c r="C98" t="s">
        <v>1158</v>
      </c>
      <c r="D98" t="s">
        <v>452</v>
      </c>
    </row>
    <row r="99" spans="2:4">
      <c r="B99" t="s">
        <v>1157</v>
      </c>
      <c r="C99" t="s">
        <v>1156</v>
      </c>
      <c r="D99" t="s">
        <v>452</v>
      </c>
    </row>
    <row r="100" spans="2:4">
      <c r="B100" t="s">
        <v>1155</v>
      </c>
      <c r="C100" t="s">
        <v>1154</v>
      </c>
      <c r="D100" t="s">
        <v>452</v>
      </c>
    </row>
    <row r="101" spans="2:4">
      <c r="B101" t="s">
        <v>1153</v>
      </c>
      <c r="C101" t="s">
        <v>1152</v>
      </c>
      <c r="D101" t="s">
        <v>452</v>
      </c>
    </row>
    <row r="102" spans="2:4">
      <c r="B102" t="s">
        <v>1151</v>
      </c>
      <c r="C102" t="s">
        <v>1150</v>
      </c>
      <c r="D102" t="s">
        <v>452</v>
      </c>
    </row>
    <row r="103" spans="2:4">
      <c r="B103" t="s">
        <v>1149</v>
      </c>
      <c r="C103" t="s">
        <v>1105</v>
      </c>
      <c r="D103" t="s">
        <v>452</v>
      </c>
    </row>
    <row r="104" spans="2:4">
      <c r="B104" t="s">
        <v>1148</v>
      </c>
      <c r="C104" t="s">
        <v>1147</v>
      </c>
      <c r="D104" t="s">
        <v>452</v>
      </c>
    </row>
    <row r="105" spans="2:4">
      <c r="B105" t="s">
        <v>1146</v>
      </c>
      <c r="C105" t="s">
        <v>1145</v>
      </c>
      <c r="D105" t="s">
        <v>452</v>
      </c>
    </row>
    <row r="106" spans="2:4">
      <c r="B106" t="s">
        <v>1144</v>
      </c>
      <c r="C106" t="s">
        <v>1143</v>
      </c>
      <c r="D106" t="s">
        <v>452</v>
      </c>
    </row>
    <row r="107" spans="2:4">
      <c r="B107" t="s">
        <v>1142</v>
      </c>
      <c r="C107" t="s">
        <v>1141</v>
      </c>
      <c r="D107" t="s">
        <v>452</v>
      </c>
    </row>
    <row r="108" spans="2:4">
      <c r="B108" t="s">
        <v>1140</v>
      </c>
      <c r="C108" t="s">
        <v>1139</v>
      </c>
      <c r="D108" t="s">
        <v>452</v>
      </c>
    </row>
    <row r="109" spans="2:4">
      <c r="B109" t="s">
        <v>1138</v>
      </c>
      <c r="C109" t="s">
        <v>1137</v>
      </c>
      <c r="D109" t="s">
        <v>452</v>
      </c>
    </row>
    <row r="110" spans="2:4">
      <c r="B110" t="s">
        <v>1136</v>
      </c>
      <c r="C110" t="s">
        <v>1135</v>
      </c>
      <c r="D110" t="s">
        <v>452</v>
      </c>
    </row>
    <row r="111" spans="2:4">
      <c r="B111" t="s">
        <v>1134</v>
      </c>
      <c r="C111" t="s">
        <v>1133</v>
      </c>
      <c r="D111" t="s">
        <v>452</v>
      </c>
    </row>
    <row r="112" spans="2:4">
      <c r="B112" t="s">
        <v>1132</v>
      </c>
      <c r="C112" t="s">
        <v>1131</v>
      </c>
      <c r="D112" t="s">
        <v>452</v>
      </c>
    </row>
    <row r="113" spans="2:4">
      <c r="B113" t="s">
        <v>1130</v>
      </c>
      <c r="C113" t="s">
        <v>1129</v>
      </c>
      <c r="D113" t="s">
        <v>452</v>
      </c>
    </row>
    <row r="114" spans="2:4">
      <c r="B114" t="s">
        <v>1128</v>
      </c>
      <c r="C114" t="s">
        <v>1127</v>
      </c>
      <c r="D114" t="s">
        <v>452</v>
      </c>
    </row>
    <row r="115" spans="2:4">
      <c r="B115" t="s">
        <v>1126</v>
      </c>
      <c r="C115" t="s">
        <v>1125</v>
      </c>
      <c r="D115" t="s">
        <v>452</v>
      </c>
    </row>
    <row r="116" spans="2:4">
      <c r="B116" t="s">
        <v>1124</v>
      </c>
      <c r="C116" t="s">
        <v>1123</v>
      </c>
      <c r="D116" t="s">
        <v>452</v>
      </c>
    </row>
    <row r="117" spans="2:4">
      <c r="B117" t="s">
        <v>1122</v>
      </c>
      <c r="C117" t="s">
        <v>1121</v>
      </c>
      <c r="D117" t="s">
        <v>452</v>
      </c>
    </row>
    <row r="118" spans="2:4">
      <c r="B118" t="s">
        <v>1120</v>
      </c>
      <c r="C118" t="s">
        <v>1119</v>
      </c>
      <c r="D118" t="s">
        <v>452</v>
      </c>
    </row>
    <row r="119" spans="2:4">
      <c r="B119" t="s">
        <v>1118</v>
      </c>
      <c r="C119" t="s">
        <v>1117</v>
      </c>
      <c r="D119" t="s">
        <v>452</v>
      </c>
    </row>
    <row r="120" spans="2:4">
      <c r="B120" t="s">
        <v>1116</v>
      </c>
      <c r="C120" t="s">
        <v>1115</v>
      </c>
      <c r="D120" t="s">
        <v>452</v>
      </c>
    </row>
    <row r="121" spans="2:4">
      <c r="B121" t="s">
        <v>1114</v>
      </c>
      <c r="C121" t="s">
        <v>1113</v>
      </c>
      <c r="D121" t="s">
        <v>452</v>
      </c>
    </row>
    <row r="122" spans="2:4">
      <c r="B122" t="s">
        <v>1112</v>
      </c>
      <c r="C122" t="s">
        <v>1111</v>
      </c>
      <c r="D122" t="s">
        <v>452</v>
      </c>
    </row>
    <row r="123" spans="2:4">
      <c r="B123" t="s">
        <v>1110</v>
      </c>
      <c r="C123" t="s">
        <v>1109</v>
      </c>
      <c r="D123" t="s">
        <v>452</v>
      </c>
    </row>
    <row r="124" spans="2:4">
      <c r="B124" t="s">
        <v>1108</v>
      </c>
      <c r="C124" t="s">
        <v>1107</v>
      </c>
      <c r="D124" t="s">
        <v>452</v>
      </c>
    </row>
    <row r="125" spans="2:4">
      <c r="B125" t="s">
        <v>1106</v>
      </c>
      <c r="C125" t="s">
        <v>1105</v>
      </c>
      <c r="D125" t="s">
        <v>452</v>
      </c>
    </row>
    <row r="126" spans="2:4">
      <c r="B126" t="s">
        <v>1104</v>
      </c>
      <c r="C126" t="s">
        <v>1103</v>
      </c>
      <c r="D126" t="s">
        <v>452</v>
      </c>
    </row>
    <row r="127" spans="2:4">
      <c r="B127" t="s">
        <v>1102</v>
      </c>
      <c r="C127" t="s">
        <v>1101</v>
      </c>
      <c r="D127" t="s">
        <v>452</v>
      </c>
    </row>
    <row r="128" spans="2:4">
      <c r="B128" t="s">
        <v>1100</v>
      </c>
      <c r="C128" t="s">
        <v>1099</v>
      </c>
      <c r="D128" t="s">
        <v>452</v>
      </c>
    </row>
    <row r="129" spans="2:4">
      <c r="B129" t="s">
        <v>1098</v>
      </c>
      <c r="C129" t="s">
        <v>1097</v>
      </c>
      <c r="D129" t="s">
        <v>452</v>
      </c>
    </row>
    <row r="130" spans="2:4">
      <c r="B130" t="s">
        <v>1096</v>
      </c>
      <c r="C130" t="s">
        <v>1095</v>
      </c>
      <c r="D130" t="s">
        <v>452</v>
      </c>
    </row>
    <row r="131" spans="2:4">
      <c r="B131" t="s">
        <v>1094</v>
      </c>
      <c r="C131" t="s">
        <v>1093</v>
      </c>
      <c r="D131" t="s">
        <v>452</v>
      </c>
    </row>
    <row r="132" spans="2:4">
      <c r="B132" t="s">
        <v>1092</v>
      </c>
      <c r="C132" t="s">
        <v>1091</v>
      </c>
      <c r="D132" t="s">
        <v>452</v>
      </c>
    </row>
    <row r="133" spans="2:4">
      <c r="B133" t="s">
        <v>1090</v>
      </c>
      <c r="C133" t="s">
        <v>1089</v>
      </c>
      <c r="D133" t="s">
        <v>452</v>
      </c>
    </row>
    <row r="134" spans="2:4">
      <c r="B134" t="s">
        <v>1088</v>
      </c>
      <c r="C134" t="s">
        <v>1087</v>
      </c>
      <c r="D134" t="s">
        <v>452</v>
      </c>
    </row>
    <row r="135" spans="2:4">
      <c r="B135" t="s">
        <v>1086</v>
      </c>
      <c r="C135" t="s">
        <v>1085</v>
      </c>
      <c r="D135" t="s">
        <v>452</v>
      </c>
    </row>
    <row r="136" spans="2:4">
      <c r="B136" t="s">
        <v>1084</v>
      </c>
      <c r="C136" t="s">
        <v>1083</v>
      </c>
      <c r="D136" t="s">
        <v>452</v>
      </c>
    </row>
    <row r="137" spans="2:4">
      <c r="B137" t="s">
        <v>1082</v>
      </c>
      <c r="C137" t="s">
        <v>1081</v>
      </c>
      <c r="D137" t="s">
        <v>452</v>
      </c>
    </row>
    <row r="138" spans="2:4">
      <c r="B138" t="s">
        <v>1080</v>
      </c>
      <c r="C138" t="s">
        <v>1079</v>
      </c>
      <c r="D138" t="s">
        <v>452</v>
      </c>
    </row>
    <row r="139" spans="2:4">
      <c r="B139" t="s">
        <v>1078</v>
      </c>
      <c r="C139" t="s">
        <v>1077</v>
      </c>
      <c r="D139" t="s">
        <v>452</v>
      </c>
    </row>
    <row r="140" spans="2:4">
      <c r="B140" t="s">
        <v>1076</v>
      </c>
      <c r="C140" t="s">
        <v>1075</v>
      </c>
      <c r="D140" t="s">
        <v>452</v>
      </c>
    </row>
    <row r="141" spans="2:4">
      <c r="B141" t="s">
        <v>1074</v>
      </c>
      <c r="C141" t="s">
        <v>1073</v>
      </c>
      <c r="D141" t="s">
        <v>452</v>
      </c>
    </row>
    <row r="142" spans="2:4">
      <c r="B142" t="s">
        <v>1072</v>
      </c>
      <c r="C142" t="s">
        <v>1071</v>
      </c>
      <c r="D142" t="s">
        <v>452</v>
      </c>
    </row>
    <row r="143" spans="2:4">
      <c r="B143" t="s">
        <v>1070</v>
      </c>
      <c r="C143" t="s">
        <v>1069</v>
      </c>
      <c r="D143" t="s">
        <v>452</v>
      </c>
    </row>
    <row r="144" spans="2:4">
      <c r="B144" t="s">
        <v>1068</v>
      </c>
      <c r="C144" t="s">
        <v>1067</v>
      </c>
      <c r="D144" t="s">
        <v>452</v>
      </c>
    </row>
    <row r="145" spans="2:4">
      <c r="B145" t="s">
        <v>1066</v>
      </c>
      <c r="C145" t="s">
        <v>1065</v>
      </c>
      <c r="D145" t="s">
        <v>452</v>
      </c>
    </row>
    <row r="146" spans="2:4">
      <c r="B146" t="s">
        <v>1064</v>
      </c>
      <c r="C146" t="s">
        <v>1063</v>
      </c>
      <c r="D146" t="s">
        <v>452</v>
      </c>
    </row>
    <row r="147" spans="2:4">
      <c r="B147" t="s">
        <v>1062</v>
      </c>
      <c r="C147" t="s">
        <v>1061</v>
      </c>
      <c r="D147" t="s">
        <v>452</v>
      </c>
    </row>
    <row r="148" spans="2:4">
      <c r="B148" t="s">
        <v>1060</v>
      </c>
      <c r="C148" t="s">
        <v>1059</v>
      </c>
      <c r="D148" t="s">
        <v>452</v>
      </c>
    </row>
    <row r="149" spans="2:4">
      <c r="B149" t="s">
        <v>1058</v>
      </c>
      <c r="C149" t="s">
        <v>1057</v>
      </c>
      <c r="D149" t="s">
        <v>452</v>
      </c>
    </row>
    <row r="150" spans="2:4">
      <c r="B150" t="s">
        <v>1056</v>
      </c>
      <c r="C150" t="s">
        <v>1055</v>
      </c>
      <c r="D150" t="s">
        <v>452</v>
      </c>
    </row>
    <row r="151" spans="2:4">
      <c r="B151" t="s">
        <v>1054</v>
      </c>
      <c r="C151" t="s">
        <v>1053</v>
      </c>
      <c r="D151" t="s">
        <v>452</v>
      </c>
    </row>
    <row r="152" spans="2:4">
      <c r="B152" t="s">
        <v>1052</v>
      </c>
      <c r="C152" t="s">
        <v>1051</v>
      </c>
      <c r="D152" t="s">
        <v>452</v>
      </c>
    </row>
    <row r="153" spans="2:4">
      <c r="B153" t="s">
        <v>1050</v>
      </c>
      <c r="C153" t="s">
        <v>1049</v>
      </c>
      <c r="D153" t="s">
        <v>452</v>
      </c>
    </row>
    <row r="154" spans="2:4">
      <c r="B154" t="s">
        <v>1048</v>
      </c>
      <c r="C154" t="s">
        <v>1047</v>
      </c>
      <c r="D154" t="s">
        <v>452</v>
      </c>
    </row>
    <row r="155" spans="2:4">
      <c r="B155" t="s">
        <v>1046</v>
      </c>
      <c r="C155" t="s">
        <v>1045</v>
      </c>
      <c r="D155" t="s">
        <v>452</v>
      </c>
    </row>
    <row r="156" spans="2:4">
      <c r="B156" t="s">
        <v>1044</v>
      </c>
      <c r="C156" t="s">
        <v>1043</v>
      </c>
      <c r="D156" t="s">
        <v>452</v>
      </c>
    </row>
    <row r="157" spans="2:4">
      <c r="B157" t="s">
        <v>1042</v>
      </c>
      <c r="C157" t="s">
        <v>1041</v>
      </c>
      <c r="D157" t="s">
        <v>452</v>
      </c>
    </row>
    <row r="158" spans="2:4">
      <c r="B158" t="s">
        <v>1040</v>
      </c>
      <c r="C158" t="s">
        <v>1039</v>
      </c>
      <c r="D158" t="s">
        <v>452</v>
      </c>
    </row>
    <row r="159" spans="2:4">
      <c r="B159" t="s">
        <v>1038</v>
      </c>
      <c r="C159" t="s">
        <v>1037</v>
      </c>
      <c r="D159" t="s">
        <v>452</v>
      </c>
    </row>
    <row r="160" spans="2:4">
      <c r="B160" t="s">
        <v>1036</v>
      </c>
      <c r="C160" t="s">
        <v>1035</v>
      </c>
      <c r="D160" t="s">
        <v>452</v>
      </c>
    </row>
    <row r="161" spans="2:4">
      <c r="B161" t="s">
        <v>1034</v>
      </c>
      <c r="C161" t="s">
        <v>1033</v>
      </c>
      <c r="D161" t="s">
        <v>452</v>
      </c>
    </row>
    <row r="162" spans="2:4">
      <c r="B162" t="s">
        <v>1032</v>
      </c>
      <c r="C162" t="s">
        <v>1031</v>
      </c>
      <c r="D162" t="s">
        <v>452</v>
      </c>
    </row>
    <row r="163" spans="2:4">
      <c r="B163" t="s">
        <v>1030</v>
      </c>
      <c r="C163" t="s">
        <v>1029</v>
      </c>
      <c r="D163" t="s">
        <v>452</v>
      </c>
    </row>
    <row r="164" spans="2:4">
      <c r="B164" t="s">
        <v>1028</v>
      </c>
      <c r="C164" t="s">
        <v>1027</v>
      </c>
      <c r="D164" t="s">
        <v>452</v>
      </c>
    </row>
    <row r="165" spans="2:4">
      <c r="B165" t="s">
        <v>1026</v>
      </c>
      <c r="C165" t="s">
        <v>1025</v>
      </c>
      <c r="D165" t="s">
        <v>452</v>
      </c>
    </row>
    <row r="166" spans="2:4">
      <c r="B166" t="s">
        <v>1024</v>
      </c>
      <c r="C166" t="s">
        <v>1023</v>
      </c>
      <c r="D166" t="s">
        <v>452</v>
      </c>
    </row>
    <row r="167" spans="2:4">
      <c r="B167" t="s">
        <v>1022</v>
      </c>
      <c r="C167" t="s">
        <v>1021</v>
      </c>
      <c r="D167" t="s">
        <v>452</v>
      </c>
    </row>
    <row r="168" spans="2:4">
      <c r="B168" t="s">
        <v>1020</v>
      </c>
      <c r="C168" t="s">
        <v>1019</v>
      </c>
      <c r="D168" t="s">
        <v>452</v>
      </c>
    </row>
    <row r="169" spans="2:4">
      <c r="B169" t="s">
        <v>1018</v>
      </c>
      <c r="C169" t="s">
        <v>1017</v>
      </c>
      <c r="D169" t="s">
        <v>452</v>
      </c>
    </row>
    <row r="170" spans="2:4">
      <c r="B170" t="s">
        <v>1016</v>
      </c>
      <c r="C170" t="s">
        <v>1015</v>
      </c>
      <c r="D170" t="s">
        <v>452</v>
      </c>
    </row>
    <row r="171" spans="2:4">
      <c r="B171" t="s">
        <v>1014</v>
      </c>
      <c r="C171" t="s">
        <v>1013</v>
      </c>
      <c r="D171" t="s">
        <v>452</v>
      </c>
    </row>
    <row r="172" spans="2:4">
      <c r="B172" t="s">
        <v>1012</v>
      </c>
      <c r="C172" t="s">
        <v>1011</v>
      </c>
      <c r="D172" t="s">
        <v>452</v>
      </c>
    </row>
    <row r="173" spans="2:4">
      <c r="B173" t="s">
        <v>1010</v>
      </c>
      <c r="C173" t="s">
        <v>1009</v>
      </c>
      <c r="D173" t="s">
        <v>452</v>
      </c>
    </row>
    <row r="174" spans="2:4">
      <c r="B174" t="s">
        <v>1008</v>
      </c>
      <c r="C174" t="s">
        <v>1007</v>
      </c>
      <c r="D174" t="s">
        <v>452</v>
      </c>
    </row>
    <row r="175" spans="2:4">
      <c r="B175" t="s">
        <v>1006</v>
      </c>
      <c r="C175" t="s">
        <v>1005</v>
      </c>
      <c r="D175" t="s">
        <v>452</v>
      </c>
    </row>
    <row r="176" spans="2:4">
      <c r="B176" t="s">
        <v>1004</v>
      </c>
      <c r="C176" t="s">
        <v>1003</v>
      </c>
      <c r="D176" t="s">
        <v>452</v>
      </c>
    </row>
    <row r="177" spans="2:4">
      <c r="B177" t="s">
        <v>1002</v>
      </c>
      <c r="C177" t="s">
        <v>1001</v>
      </c>
      <c r="D177" t="s">
        <v>452</v>
      </c>
    </row>
    <row r="178" spans="2:4">
      <c r="B178" t="s">
        <v>1000</v>
      </c>
      <c r="C178" t="s">
        <v>999</v>
      </c>
      <c r="D178" t="s">
        <v>452</v>
      </c>
    </row>
    <row r="179" spans="2:4">
      <c r="B179" t="s">
        <v>998</v>
      </c>
      <c r="C179" t="s">
        <v>997</v>
      </c>
      <c r="D179" t="s">
        <v>452</v>
      </c>
    </row>
    <row r="180" spans="2:4">
      <c r="B180" t="s">
        <v>996</v>
      </c>
      <c r="C180" t="s">
        <v>995</v>
      </c>
      <c r="D180" t="s">
        <v>452</v>
      </c>
    </row>
    <row r="181" spans="2:4">
      <c r="B181" t="s">
        <v>994</v>
      </c>
      <c r="C181" t="s">
        <v>993</v>
      </c>
      <c r="D181" t="s">
        <v>452</v>
      </c>
    </row>
    <row r="182" spans="2:4">
      <c r="B182" t="s">
        <v>992</v>
      </c>
      <c r="C182" t="s">
        <v>991</v>
      </c>
      <c r="D182" t="s">
        <v>452</v>
      </c>
    </row>
    <row r="183" spans="2:4">
      <c r="B183" t="s">
        <v>990</v>
      </c>
      <c r="C183" t="s">
        <v>989</v>
      </c>
      <c r="D183" t="s">
        <v>452</v>
      </c>
    </row>
    <row r="184" spans="2:4">
      <c r="B184" t="s">
        <v>988</v>
      </c>
      <c r="C184" t="s">
        <v>987</v>
      </c>
      <c r="D184" t="s">
        <v>452</v>
      </c>
    </row>
    <row r="185" spans="2:4">
      <c r="B185" t="s">
        <v>986</v>
      </c>
      <c r="C185" t="s">
        <v>985</v>
      </c>
      <c r="D185" t="s">
        <v>452</v>
      </c>
    </row>
    <row r="186" spans="2:4">
      <c r="B186" t="s">
        <v>984</v>
      </c>
      <c r="C186" t="s">
        <v>983</v>
      </c>
      <c r="D186" t="s">
        <v>452</v>
      </c>
    </row>
    <row r="187" spans="2:4">
      <c r="B187" t="s">
        <v>982</v>
      </c>
      <c r="C187" t="s">
        <v>981</v>
      </c>
      <c r="D187" t="s">
        <v>452</v>
      </c>
    </row>
    <row r="188" spans="2:4">
      <c r="B188" t="s">
        <v>980</v>
      </c>
      <c r="C188" t="s">
        <v>979</v>
      </c>
      <c r="D188" t="s">
        <v>452</v>
      </c>
    </row>
    <row r="189" spans="2:4">
      <c r="B189" t="s">
        <v>978</v>
      </c>
      <c r="C189" t="s">
        <v>977</v>
      </c>
      <c r="D189" t="s">
        <v>452</v>
      </c>
    </row>
    <row r="190" spans="2:4">
      <c r="B190" t="s">
        <v>976</v>
      </c>
      <c r="C190" t="s">
        <v>975</v>
      </c>
      <c r="D190" t="s">
        <v>452</v>
      </c>
    </row>
    <row r="191" spans="2:4">
      <c r="B191" t="s">
        <v>974</v>
      </c>
      <c r="C191" t="s">
        <v>973</v>
      </c>
      <c r="D191" t="s">
        <v>452</v>
      </c>
    </row>
    <row r="192" spans="2:4">
      <c r="B192" t="s">
        <v>972</v>
      </c>
      <c r="C192" t="s">
        <v>971</v>
      </c>
      <c r="D192" t="s">
        <v>452</v>
      </c>
    </row>
    <row r="193" spans="2:4">
      <c r="B193" t="s">
        <v>970</v>
      </c>
      <c r="C193" t="s">
        <v>969</v>
      </c>
      <c r="D193" t="s">
        <v>452</v>
      </c>
    </row>
    <row r="194" spans="2:4">
      <c r="B194" t="s">
        <v>968</v>
      </c>
      <c r="C194" t="s">
        <v>967</v>
      </c>
      <c r="D194" t="s">
        <v>452</v>
      </c>
    </row>
    <row r="195" spans="2:4">
      <c r="B195" t="s">
        <v>966</v>
      </c>
      <c r="C195" t="s">
        <v>965</v>
      </c>
      <c r="D195" t="s">
        <v>452</v>
      </c>
    </row>
    <row r="196" spans="2:4">
      <c r="B196" t="s">
        <v>964</v>
      </c>
      <c r="C196" t="s">
        <v>963</v>
      </c>
      <c r="D196" t="s">
        <v>452</v>
      </c>
    </row>
    <row r="197" spans="2:4">
      <c r="B197" t="s">
        <v>962</v>
      </c>
      <c r="C197" t="s">
        <v>961</v>
      </c>
      <c r="D197" t="s">
        <v>452</v>
      </c>
    </row>
    <row r="198" spans="2:4">
      <c r="B198" t="s">
        <v>960</v>
      </c>
      <c r="C198" t="s">
        <v>959</v>
      </c>
      <c r="D198" t="s">
        <v>452</v>
      </c>
    </row>
    <row r="199" spans="2:4">
      <c r="B199" t="s">
        <v>958</v>
      </c>
      <c r="C199" t="s">
        <v>957</v>
      </c>
      <c r="D199" t="s">
        <v>452</v>
      </c>
    </row>
    <row r="200" spans="2:4">
      <c r="B200" t="s">
        <v>956</v>
      </c>
      <c r="C200" t="s">
        <v>955</v>
      </c>
      <c r="D200" t="s">
        <v>452</v>
      </c>
    </row>
    <row r="201" spans="2:4">
      <c r="B201" t="s">
        <v>954</v>
      </c>
      <c r="C201" t="s">
        <v>953</v>
      </c>
      <c r="D201" t="s">
        <v>452</v>
      </c>
    </row>
    <row r="202" spans="2:4">
      <c r="B202" t="s">
        <v>952</v>
      </c>
      <c r="C202" t="s">
        <v>951</v>
      </c>
      <c r="D202" t="s">
        <v>452</v>
      </c>
    </row>
    <row r="203" spans="2:4">
      <c r="B203" t="s">
        <v>950</v>
      </c>
      <c r="C203" t="s">
        <v>949</v>
      </c>
      <c r="D203" t="s">
        <v>452</v>
      </c>
    </row>
    <row r="204" spans="2:4">
      <c r="B204" t="s">
        <v>948</v>
      </c>
      <c r="C204" t="s">
        <v>947</v>
      </c>
      <c r="D204" t="s">
        <v>452</v>
      </c>
    </row>
    <row r="205" spans="2:4">
      <c r="B205" t="s">
        <v>946</v>
      </c>
      <c r="C205" t="s">
        <v>945</v>
      </c>
      <c r="D205" t="s">
        <v>452</v>
      </c>
    </row>
    <row r="206" spans="2:4">
      <c r="B206" t="s">
        <v>944</v>
      </c>
      <c r="C206" t="s">
        <v>943</v>
      </c>
      <c r="D206" t="s">
        <v>452</v>
      </c>
    </row>
    <row r="207" spans="2:4">
      <c r="B207" t="s">
        <v>942</v>
      </c>
      <c r="C207" t="s">
        <v>941</v>
      </c>
      <c r="D207" t="s">
        <v>452</v>
      </c>
    </row>
    <row r="208" spans="2:4">
      <c r="B208" t="s">
        <v>940</v>
      </c>
      <c r="C208" t="s">
        <v>939</v>
      </c>
      <c r="D208" t="s">
        <v>452</v>
      </c>
    </row>
    <row r="209" spans="2:4">
      <c r="B209" t="s">
        <v>938</v>
      </c>
      <c r="C209" t="s">
        <v>937</v>
      </c>
      <c r="D209" t="s">
        <v>452</v>
      </c>
    </row>
    <row r="210" spans="2:4">
      <c r="B210" t="s">
        <v>936</v>
      </c>
      <c r="C210" t="s">
        <v>935</v>
      </c>
      <c r="D210" t="s">
        <v>452</v>
      </c>
    </row>
    <row r="211" spans="2:4">
      <c r="B211" t="s">
        <v>934</v>
      </c>
      <c r="C211" t="s">
        <v>933</v>
      </c>
      <c r="D211" t="s">
        <v>452</v>
      </c>
    </row>
    <row r="212" spans="2:4">
      <c r="B212" t="s">
        <v>932</v>
      </c>
      <c r="C212" t="s">
        <v>931</v>
      </c>
      <c r="D212" t="s">
        <v>452</v>
      </c>
    </row>
    <row r="213" spans="2:4">
      <c r="B213" t="s">
        <v>930</v>
      </c>
      <c r="C213" t="s">
        <v>929</v>
      </c>
      <c r="D213" t="s">
        <v>452</v>
      </c>
    </row>
    <row r="214" spans="2:4">
      <c r="B214" t="s">
        <v>928</v>
      </c>
      <c r="C214" t="s">
        <v>927</v>
      </c>
      <c r="D214" t="s">
        <v>452</v>
      </c>
    </row>
    <row r="215" spans="2:4">
      <c r="B215" t="s">
        <v>926</v>
      </c>
      <c r="C215" t="s">
        <v>925</v>
      </c>
      <c r="D215" t="s">
        <v>452</v>
      </c>
    </row>
    <row r="216" spans="2:4">
      <c r="B216" t="s">
        <v>924</v>
      </c>
      <c r="C216" t="s">
        <v>923</v>
      </c>
      <c r="D216" t="s">
        <v>452</v>
      </c>
    </row>
    <row r="217" spans="2:4">
      <c r="B217" t="s">
        <v>922</v>
      </c>
      <c r="C217" t="s">
        <v>921</v>
      </c>
      <c r="D217" t="s">
        <v>452</v>
      </c>
    </row>
    <row r="218" spans="2:4">
      <c r="B218" t="s">
        <v>920</v>
      </c>
      <c r="C218" t="s">
        <v>919</v>
      </c>
      <c r="D218" t="s">
        <v>452</v>
      </c>
    </row>
    <row r="219" spans="2:4">
      <c r="B219" t="s">
        <v>918</v>
      </c>
      <c r="C219" t="s">
        <v>917</v>
      </c>
      <c r="D219" t="s">
        <v>452</v>
      </c>
    </row>
    <row r="220" spans="2:4">
      <c r="B220" t="s">
        <v>916</v>
      </c>
      <c r="C220" t="s">
        <v>915</v>
      </c>
      <c r="D220" t="s">
        <v>452</v>
      </c>
    </row>
    <row r="221" spans="2:4">
      <c r="B221" t="s">
        <v>914</v>
      </c>
      <c r="C221" t="s">
        <v>913</v>
      </c>
      <c r="D221" t="s">
        <v>452</v>
      </c>
    </row>
    <row r="222" spans="2:4">
      <c r="B222" t="s">
        <v>912</v>
      </c>
      <c r="C222" t="s">
        <v>911</v>
      </c>
      <c r="D222" t="s">
        <v>452</v>
      </c>
    </row>
    <row r="223" spans="2:4">
      <c r="B223" t="s">
        <v>910</v>
      </c>
      <c r="C223" t="s">
        <v>909</v>
      </c>
      <c r="D223" t="s">
        <v>452</v>
      </c>
    </row>
    <row r="224" spans="2:4">
      <c r="B224" t="s">
        <v>908</v>
      </c>
      <c r="C224" t="s">
        <v>907</v>
      </c>
      <c r="D224" t="s">
        <v>452</v>
      </c>
    </row>
    <row r="225" spans="2:4">
      <c r="B225" t="s">
        <v>906</v>
      </c>
      <c r="C225" t="s">
        <v>905</v>
      </c>
      <c r="D225" t="s">
        <v>452</v>
      </c>
    </row>
    <row r="226" spans="2:4">
      <c r="B226" t="s">
        <v>904</v>
      </c>
      <c r="C226" t="s">
        <v>903</v>
      </c>
      <c r="D226" t="s">
        <v>452</v>
      </c>
    </row>
    <row r="227" spans="2:4">
      <c r="B227" t="s">
        <v>902</v>
      </c>
      <c r="C227" t="s">
        <v>901</v>
      </c>
      <c r="D227" t="s">
        <v>452</v>
      </c>
    </row>
    <row r="228" spans="2:4">
      <c r="B228" t="s">
        <v>900</v>
      </c>
      <c r="C228" t="s">
        <v>899</v>
      </c>
      <c r="D228" t="s">
        <v>452</v>
      </c>
    </row>
    <row r="229" spans="2:4">
      <c r="B229" t="s">
        <v>898</v>
      </c>
      <c r="C229" t="s">
        <v>897</v>
      </c>
      <c r="D229" t="s">
        <v>452</v>
      </c>
    </row>
    <row r="230" spans="2:4">
      <c r="B230" t="s">
        <v>896</v>
      </c>
      <c r="C230" t="s">
        <v>895</v>
      </c>
      <c r="D230" t="s">
        <v>452</v>
      </c>
    </row>
    <row r="231" spans="2:4">
      <c r="B231" t="s">
        <v>894</v>
      </c>
      <c r="C231" t="s">
        <v>893</v>
      </c>
      <c r="D231" t="s">
        <v>452</v>
      </c>
    </row>
    <row r="232" spans="2:4">
      <c r="B232" t="s">
        <v>892</v>
      </c>
      <c r="C232" t="s">
        <v>891</v>
      </c>
      <c r="D232" t="s">
        <v>452</v>
      </c>
    </row>
    <row r="233" spans="2:4">
      <c r="B233" t="s">
        <v>890</v>
      </c>
      <c r="C233" t="s">
        <v>889</v>
      </c>
      <c r="D233" t="s">
        <v>452</v>
      </c>
    </row>
    <row r="234" spans="2:4">
      <c r="B234" t="s">
        <v>888</v>
      </c>
      <c r="C234" t="s">
        <v>887</v>
      </c>
      <c r="D234" t="s">
        <v>452</v>
      </c>
    </row>
    <row r="235" spans="2:4">
      <c r="B235" t="s">
        <v>886</v>
      </c>
      <c r="C235" t="s">
        <v>885</v>
      </c>
      <c r="D235" t="s">
        <v>452</v>
      </c>
    </row>
    <row r="236" spans="2:4">
      <c r="B236" t="s">
        <v>884</v>
      </c>
      <c r="C236" t="s">
        <v>883</v>
      </c>
      <c r="D236" t="s">
        <v>452</v>
      </c>
    </row>
    <row r="237" spans="2:4">
      <c r="B237" t="s">
        <v>882</v>
      </c>
      <c r="C237" t="s">
        <v>881</v>
      </c>
      <c r="D237" t="s">
        <v>452</v>
      </c>
    </row>
    <row r="238" spans="2:4">
      <c r="B238" t="s">
        <v>880</v>
      </c>
      <c r="C238" t="s">
        <v>879</v>
      </c>
      <c r="D238" t="s">
        <v>452</v>
      </c>
    </row>
    <row r="239" spans="2:4">
      <c r="B239" t="s">
        <v>878</v>
      </c>
      <c r="C239" t="s">
        <v>877</v>
      </c>
      <c r="D239" t="s">
        <v>452</v>
      </c>
    </row>
    <row r="240" spans="2:4">
      <c r="B240" t="s">
        <v>876</v>
      </c>
      <c r="C240" t="s">
        <v>875</v>
      </c>
      <c r="D240" t="s">
        <v>452</v>
      </c>
    </row>
    <row r="241" spans="2:4">
      <c r="B241" t="s">
        <v>874</v>
      </c>
      <c r="C241" t="s">
        <v>873</v>
      </c>
      <c r="D241" t="s">
        <v>452</v>
      </c>
    </row>
    <row r="242" spans="2:4">
      <c r="B242" t="s">
        <v>872</v>
      </c>
      <c r="C242" t="s">
        <v>871</v>
      </c>
      <c r="D242" t="s">
        <v>452</v>
      </c>
    </row>
    <row r="243" spans="2:4">
      <c r="B243" t="s">
        <v>870</v>
      </c>
      <c r="C243" t="s">
        <v>869</v>
      </c>
      <c r="D243" t="s">
        <v>452</v>
      </c>
    </row>
    <row r="244" spans="2:4">
      <c r="B244" t="s">
        <v>868</v>
      </c>
      <c r="C244" t="s">
        <v>867</v>
      </c>
      <c r="D244" t="s">
        <v>452</v>
      </c>
    </row>
    <row r="245" spans="2:4">
      <c r="B245" t="s">
        <v>866</v>
      </c>
      <c r="C245" t="s">
        <v>865</v>
      </c>
      <c r="D245" t="s">
        <v>452</v>
      </c>
    </row>
    <row r="246" spans="2:4">
      <c r="B246" t="s">
        <v>864</v>
      </c>
      <c r="C246" t="s">
        <v>863</v>
      </c>
      <c r="D246" t="s">
        <v>452</v>
      </c>
    </row>
    <row r="247" spans="2:4">
      <c r="B247" t="s">
        <v>862</v>
      </c>
      <c r="C247" t="s">
        <v>861</v>
      </c>
      <c r="D247" t="s">
        <v>452</v>
      </c>
    </row>
    <row r="248" spans="2:4">
      <c r="B248" t="s">
        <v>860</v>
      </c>
      <c r="C248" t="s">
        <v>859</v>
      </c>
      <c r="D248" t="s">
        <v>452</v>
      </c>
    </row>
    <row r="249" spans="2:4">
      <c r="B249" t="s">
        <v>858</v>
      </c>
      <c r="C249" t="s">
        <v>857</v>
      </c>
      <c r="D249" t="s">
        <v>452</v>
      </c>
    </row>
    <row r="250" spans="2:4">
      <c r="B250" t="s">
        <v>856</v>
      </c>
      <c r="C250" t="s">
        <v>855</v>
      </c>
      <c r="D250" t="s">
        <v>452</v>
      </c>
    </row>
    <row r="251" spans="2:4">
      <c r="B251" t="s">
        <v>854</v>
      </c>
      <c r="C251" t="s">
        <v>853</v>
      </c>
      <c r="D251" t="s">
        <v>452</v>
      </c>
    </row>
    <row r="252" spans="2:4">
      <c r="B252" t="s">
        <v>852</v>
      </c>
      <c r="C252" t="s">
        <v>851</v>
      </c>
      <c r="D252" t="s">
        <v>452</v>
      </c>
    </row>
    <row r="253" spans="2:4">
      <c r="B253" t="s">
        <v>850</v>
      </c>
      <c r="C253" t="s">
        <v>849</v>
      </c>
      <c r="D253" t="s">
        <v>452</v>
      </c>
    </row>
    <row r="254" spans="2:4">
      <c r="B254" t="s">
        <v>848</v>
      </c>
      <c r="C254" t="s">
        <v>847</v>
      </c>
      <c r="D254" t="s">
        <v>452</v>
      </c>
    </row>
    <row r="255" spans="2:4">
      <c r="B255" t="s">
        <v>846</v>
      </c>
      <c r="C255" t="s">
        <v>845</v>
      </c>
      <c r="D255" t="s">
        <v>452</v>
      </c>
    </row>
    <row r="256" spans="2:4">
      <c r="B256" t="s">
        <v>844</v>
      </c>
      <c r="C256" t="s">
        <v>843</v>
      </c>
      <c r="D256" t="s">
        <v>452</v>
      </c>
    </row>
    <row r="257" spans="2:4">
      <c r="B257" t="s">
        <v>842</v>
      </c>
      <c r="C257" t="s">
        <v>841</v>
      </c>
      <c r="D257" t="s">
        <v>452</v>
      </c>
    </row>
    <row r="258" spans="2:4">
      <c r="B258" t="s">
        <v>840</v>
      </c>
      <c r="C258" t="s">
        <v>839</v>
      </c>
      <c r="D258" t="s">
        <v>452</v>
      </c>
    </row>
    <row r="259" spans="2:4">
      <c r="B259" t="s">
        <v>838</v>
      </c>
      <c r="C259" t="s">
        <v>837</v>
      </c>
      <c r="D259" t="s">
        <v>452</v>
      </c>
    </row>
    <row r="260" spans="2:4">
      <c r="B260" t="s">
        <v>836</v>
      </c>
      <c r="C260" t="s">
        <v>835</v>
      </c>
      <c r="D260" t="s">
        <v>452</v>
      </c>
    </row>
    <row r="261" spans="2:4">
      <c r="B261" t="s">
        <v>834</v>
      </c>
      <c r="C261" t="s">
        <v>833</v>
      </c>
      <c r="D261" t="s">
        <v>452</v>
      </c>
    </row>
    <row r="262" spans="2:4">
      <c r="B262" t="s">
        <v>832</v>
      </c>
      <c r="C262" t="s">
        <v>831</v>
      </c>
      <c r="D262" t="s">
        <v>452</v>
      </c>
    </row>
    <row r="263" spans="2:4">
      <c r="B263" t="s">
        <v>830</v>
      </c>
      <c r="C263" t="s">
        <v>829</v>
      </c>
      <c r="D263" t="s">
        <v>452</v>
      </c>
    </row>
    <row r="264" spans="2:4">
      <c r="B264" t="s">
        <v>828</v>
      </c>
      <c r="C264" t="s">
        <v>827</v>
      </c>
      <c r="D264" t="s">
        <v>452</v>
      </c>
    </row>
    <row r="265" spans="2:4">
      <c r="B265" t="s">
        <v>826</v>
      </c>
      <c r="C265" t="s">
        <v>825</v>
      </c>
      <c r="D265" t="s">
        <v>452</v>
      </c>
    </row>
    <row r="266" spans="2:4">
      <c r="B266" t="s">
        <v>824</v>
      </c>
      <c r="C266" t="s">
        <v>823</v>
      </c>
      <c r="D266" t="s">
        <v>452</v>
      </c>
    </row>
    <row r="267" spans="2:4">
      <c r="B267" t="s">
        <v>822</v>
      </c>
      <c r="C267" t="s">
        <v>821</v>
      </c>
      <c r="D267" t="s">
        <v>452</v>
      </c>
    </row>
    <row r="268" spans="2:4">
      <c r="B268" t="s">
        <v>820</v>
      </c>
      <c r="C268" t="s">
        <v>819</v>
      </c>
      <c r="D268" t="s">
        <v>452</v>
      </c>
    </row>
    <row r="269" spans="2:4">
      <c r="B269" t="s">
        <v>818</v>
      </c>
      <c r="C269" t="s">
        <v>817</v>
      </c>
      <c r="D269" t="s">
        <v>452</v>
      </c>
    </row>
    <row r="270" spans="2:4">
      <c r="B270" t="s">
        <v>816</v>
      </c>
      <c r="C270" t="s">
        <v>815</v>
      </c>
      <c r="D270" t="s">
        <v>452</v>
      </c>
    </row>
    <row r="271" spans="2:4">
      <c r="B271" t="s">
        <v>814</v>
      </c>
      <c r="C271" t="s">
        <v>813</v>
      </c>
      <c r="D271" t="s">
        <v>452</v>
      </c>
    </row>
    <row r="272" spans="2:4">
      <c r="B272" t="s">
        <v>812</v>
      </c>
      <c r="C272" t="s">
        <v>811</v>
      </c>
      <c r="D272" t="s">
        <v>452</v>
      </c>
    </row>
    <row r="273" spans="2:4">
      <c r="B273" t="s">
        <v>810</v>
      </c>
      <c r="C273" t="s">
        <v>809</v>
      </c>
      <c r="D273" t="s">
        <v>452</v>
      </c>
    </row>
    <row r="274" spans="2:4">
      <c r="B274" t="s">
        <v>808</v>
      </c>
      <c r="C274" t="s">
        <v>807</v>
      </c>
      <c r="D274" t="s">
        <v>452</v>
      </c>
    </row>
    <row r="275" spans="2:4">
      <c r="B275" t="s">
        <v>806</v>
      </c>
      <c r="C275" t="s">
        <v>805</v>
      </c>
      <c r="D275" t="s">
        <v>452</v>
      </c>
    </row>
    <row r="276" spans="2:4">
      <c r="B276" t="s">
        <v>804</v>
      </c>
      <c r="C276" t="s">
        <v>803</v>
      </c>
      <c r="D276" t="s">
        <v>452</v>
      </c>
    </row>
    <row r="277" spans="2:4">
      <c r="B277" t="s">
        <v>802</v>
      </c>
      <c r="C277" t="s">
        <v>801</v>
      </c>
      <c r="D277" t="s">
        <v>452</v>
      </c>
    </row>
    <row r="278" spans="2:4">
      <c r="B278" t="s">
        <v>800</v>
      </c>
      <c r="C278" t="s">
        <v>799</v>
      </c>
      <c r="D278" t="s">
        <v>452</v>
      </c>
    </row>
    <row r="279" spans="2:4">
      <c r="B279" t="s">
        <v>798</v>
      </c>
      <c r="C279" t="s">
        <v>797</v>
      </c>
      <c r="D279" t="s">
        <v>452</v>
      </c>
    </row>
    <row r="280" spans="2:4">
      <c r="B280" t="s">
        <v>796</v>
      </c>
      <c r="C280" t="s">
        <v>795</v>
      </c>
      <c r="D280" t="s">
        <v>452</v>
      </c>
    </row>
    <row r="281" spans="2:4">
      <c r="B281" t="s">
        <v>794</v>
      </c>
      <c r="C281" t="s">
        <v>793</v>
      </c>
      <c r="D281" t="s">
        <v>452</v>
      </c>
    </row>
    <row r="282" spans="2:4">
      <c r="B282" t="s">
        <v>792</v>
      </c>
      <c r="C282" t="s">
        <v>791</v>
      </c>
      <c r="D282" t="s">
        <v>452</v>
      </c>
    </row>
    <row r="283" spans="2:4">
      <c r="B283" t="s">
        <v>790</v>
      </c>
      <c r="C283" t="s">
        <v>789</v>
      </c>
      <c r="D283" t="s">
        <v>452</v>
      </c>
    </row>
    <row r="284" spans="2:4">
      <c r="B284" t="s">
        <v>788</v>
      </c>
      <c r="C284" t="s">
        <v>787</v>
      </c>
      <c r="D284" t="s">
        <v>452</v>
      </c>
    </row>
    <row r="285" spans="2:4">
      <c r="B285" t="s">
        <v>786</v>
      </c>
      <c r="C285" t="s">
        <v>785</v>
      </c>
      <c r="D285" t="s">
        <v>452</v>
      </c>
    </row>
    <row r="286" spans="2:4">
      <c r="B286" t="s">
        <v>784</v>
      </c>
      <c r="C286" t="s">
        <v>783</v>
      </c>
      <c r="D286" t="s">
        <v>452</v>
      </c>
    </row>
    <row r="287" spans="2:4">
      <c r="B287" t="s">
        <v>782</v>
      </c>
      <c r="C287" t="s">
        <v>781</v>
      </c>
      <c r="D287" t="s">
        <v>452</v>
      </c>
    </row>
    <row r="288" spans="2:4">
      <c r="B288" t="s">
        <v>780</v>
      </c>
      <c r="C288" t="s">
        <v>779</v>
      </c>
      <c r="D288" t="s">
        <v>452</v>
      </c>
    </row>
    <row r="289" spans="2:4">
      <c r="B289" t="s">
        <v>778</v>
      </c>
      <c r="C289" t="s">
        <v>777</v>
      </c>
      <c r="D289" t="s">
        <v>452</v>
      </c>
    </row>
    <row r="290" spans="2:4">
      <c r="B290" t="s">
        <v>776</v>
      </c>
      <c r="C290" t="s">
        <v>775</v>
      </c>
      <c r="D290" t="s">
        <v>452</v>
      </c>
    </row>
    <row r="291" spans="2:4">
      <c r="B291" t="s">
        <v>774</v>
      </c>
      <c r="C291" t="s">
        <v>773</v>
      </c>
      <c r="D291" t="s">
        <v>452</v>
      </c>
    </row>
    <row r="292" spans="2:4">
      <c r="B292" t="s">
        <v>772</v>
      </c>
      <c r="C292" t="s">
        <v>771</v>
      </c>
      <c r="D292" t="s">
        <v>452</v>
      </c>
    </row>
    <row r="293" spans="2:4">
      <c r="B293" t="s">
        <v>770</v>
      </c>
      <c r="C293" t="s">
        <v>769</v>
      </c>
      <c r="D293" t="s">
        <v>452</v>
      </c>
    </row>
    <row r="294" spans="2:4">
      <c r="B294" t="s">
        <v>768</v>
      </c>
      <c r="C294" t="s">
        <v>767</v>
      </c>
      <c r="D294" t="s">
        <v>452</v>
      </c>
    </row>
    <row r="295" spans="2:4">
      <c r="B295" t="s">
        <v>766</v>
      </c>
      <c r="C295" t="s">
        <v>765</v>
      </c>
      <c r="D295" t="s">
        <v>452</v>
      </c>
    </row>
    <row r="296" spans="2:4">
      <c r="B296" t="s">
        <v>764</v>
      </c>
      <c r="C296" t="s">
        <v>763</v>
      </c>
      <c r="D296" t="s">
        <v>452</v>
      </c>
    </row>
    <row r="297" spans="2:4">
      <c r="B297" t="s">
        <v>762</v>
      </c>
      <c r="C297" t="s">
        <v>761</v>
      </c>
      <c r="D297" t="s">
        <v>452</v>
      </c>
    </row>
    <row r="298" spans="2:4">
      <c r="B298" t="s">
        <v>760</v>
      </c>
      <c r="C298" t="s">
        <v>759</v>
      </c>
      <c r="D298" t="s">
        <v>452</v>
      </c>
    </row>
    <row r="299" spans="2:4">
      <c r="B299" t="s">
        <v>758</v>
      </c>
      <c r="C299" t="s">
        <v>757</v>
      </c>
      <c r="D299" t="s">
        <v>452</v>
      </c>
    </row>
    <row r="300" spans="2:4">
      <c r="B300" t="s">
        <v>756</v>
      </c>
      <c r="C300" t="s">
        <v>755</v>
      </c>
      <c r="D300" t="s">
        <v>452</v>
      </c>
    </row>
    <row r="301" spans="2:4">
      <c r="B301" t="s">
        <v>754</v>
      </c>
      <c r="C301" t="s">
        <v>753</v>
      </c>
      <c r="D301" t="s">
        <v>452</v>
      </c>
    </row>
    <row r="302" spans="2:4">
      <c r="B302" t="s">
        <v>752</v>
      </c>
      <c r="C302" t="s">
        <v>751</v>
      </c>
      <c r="D302" t="s">
        <v>452</v>
      </c>
    </row>
    <row r="303" spans="2:4">
      <c r="B303" t="s">
        <v>750</v>
      </c>
      <c r="C303" t="s">
        <v>749</v>
      </c>
      <c r="D303" t="s">
        <v>452</v>
      </c>
    </row>
    <row r="304" spans="2:4">
      <c r="B304" t="s">
        <v>748</v>
      </c>
      <c r="C304" t="s">
        <v>747</v>
      </c>
      <c r="D304" t="s">
        <v>452</v>
      </c>
    </row>
    <row r="305" spans="2:4">
      <c r="B305" t="s">
        <v>746</v>
      </c>
      <c r="C305" t="s">
        <v>745</v>
      </c>
      <c r="D305" t="s">
        <v>452</v>
      </c>
    </row>
    <row r="306" spans="2:4">
      <c r="B306" t="s">
        <v>744</v>
      </c>
      <c r="C306" t="s">
        <v>743</v>
      </c>
      <c r="D306" t="s">
        <v>452</v>
      </c>
    </row>
    <row r="307" spans="2:4">
      <c r="B307" t="s">
        <v>742</v>
      </c>
      <c r="C307" t="s">
        <v>741</v>
      </c>
      <c r="D307" t="s">
        <v>452</v>
      </c>
    </row>
    <row r="308" spans="2:4">
      <c r="B308" t="s">
        <v>740</v>
      </c>
      <c r="C308" t="s">
        <v>739</v>
      </c>
      <c r="D308" t="s">
        <v>452</v>
      </c>
    </row>
    <row r="309" spans="2:4">
      <c r="B309" t="s">
        <v>738</v>
      </c>
      <c r="C309" t="s">
        <v>737</v>
      </c>
      <c r="D309" t="s">
        <v>452</v>
      </c>
    </row>
    <row r="310" spans="2:4">
      <c r="B310" t="s">
        <v>736</v>
      </c>
      <c r="C310" t="s">
        <v>735</v>
      </c>
      <c r="D310" t="s">
        <v>452</v>
      </c>
    </row>
    <row r="311" spans="2:4">
      <c r="B311" t="s">
        <v>734</v>
      </c>
      <c r="C311" t="s">
        <v>733</v>
      </c>
      <c r="D311" t="s">
        <v>452</v>
      </c>
    </row>
    <row r="312" spans="2:4">
      <c r="B312" t="s">
        <v>732</v>
      </c>
      <c r="C312" t="s">
        <v>731</v>
      </c>
      <c r="D312" t="s">
        <v>452</v>
      </c>
    </row>
    <row r="313" spans="2:4">
      <c r="B313" t="s">
        <v>730</v>
      </c>
      <c r="C313" t="s">
        <v>729</v>
      </c>
      <c r="D313" t="s">
        <v>452</v>
      </c>
    </row>
    <row r="314" spans="2:4">
      <c r="B314" t="s">
        <v>728</v>
      </c>
      <c r="C314" t="s">
        <v>727</v>
      </c>
      <c r="D314" t="s">
        <v>452</v>
      </c>
    </row>
    <row r="315" spans="2:4">
      <c r="B315" t="s">
        <v>726</v>
      </c>
      <c r="C315" t="s">
        <v>725</v>
      </c>
      <c r="D315" t="s">
        <v>452</v>
      </c>
    </row>
    <row r="316" spans="2:4">
      <c r="B316" t="s">
        <v>724</v>
      </c>
      <c r="C316" t="s">
        <v>723</v>
      </c>
      <c r="D316" t="s">
        <v>452</v>
      </c>
    </row>
    <row r="317" spans="2:4">
      <c r="B317" t="s">
        <v>722</v>
      </c>
      <c r="C317" t="s">
        <v>721</v>
      </c>
      <c r="D317" t="s">
        <v>452</v>
      </c>
    </row>
    <row r="318" spans="2:4">
      <c r="B318" t="s">
        <v>720</v>
      </c>
      <c r="C318" t="s">
        <v>719</v>
      </c>
      <c r="D318" t="s">
        <v>452</v>
      </c>
    </row>
    <row r="319" spans="2:4">
      <c r="B319" t="s">
        <v>718</v>
      </c>
      <c r="C319" t="s">
        <v>717</v>
      </c>
      <c r="D319" t="s">
        <v>452</v>
      </c>
    </row>
    <row r="320" spans="2:4">
      <c r="B320" t="s">
        <v>716</v>
      </c>
      <c r="C320" t="s">
        <v>715</v>
      </c>
      <c r="D320" t="s">
        <v>452</v>
      </c>
    </row>
    <row r="321" spans="2:4">
      <c r="B321" t="s">
        <v>714</v>
      </c>
      <c r="C321" t="s">
        <v>713</v>
      </c>
      <c r="D321" t="s">
        <v>452</v>
      </c>
    </row>
    <row r="322" spans="2:4">
      <c r="B322" t="s">
        <v>712</v>
      </c>
      <c r="C322" t="s">
        <v>711</v>
      </c>
      <c r="D322" t="s">
        <v>452</v>
      </c>
    </row>
    <row r="323" spans="2:4">
      <c r="B323" t="s">
        <v>710</v>
      </c>
      <c r="C323" t="s">
        <v>709</v>
      </c>
      <c r="D323" t="s">
        <v>452</v>
      </c>
    </row>
    <row r="324" spans="2:4">
      <c r="B324" t="s">
        <v>708</v>
      </c>
      <c r="C324" t="s">
        <v>707</v>
      </c>
      <c r="D324" t="s">
        <v>452</v>
      </c>
    </row>
    <row r="325" spans="2:4">
      <c r="B325" t="s">
        <v>706</v>
      </c>
      <c r="C325" t="s">
        <v>705</v>
      </c>
      <c r="D325" t="s">
        <v>452</v>
      </c>
    </row>
    <row r="326" spans="2:4">
      <c r="B326" t="s">
        <v>704</v>
      </c>
      <c r="C326" t="s">
        <v>703</v>
      </c>
      <c r="D326" t="s">
        <v>452</v>
      </c>
    </row>
    <row r="327" spans="2:4">
      <c r="B327" t="s">
        <v>702</v>
      </c>
      <c r="C327" t="s">
        <v>701</v>
      </c>
      <c r="D327" t="s">
        <v>452</v>
      </c>
    </row>
    <row r="328" spans="2:4">
      <c r="B328" t="s">
        <v>700</v>
      </c>
      <c r="C328" t="s">
        <v>699</v>
      </c>
      <c r="D328" t="s">
        <v>452</v>
      </c>
    </row>
    <row r="329" spans="2:4">
      <c r="B329" t="s">
        <v>698</v>
      </c>
      <c r="C329" t="s">
        <v>697</v>
      </c>
      <c r="D329" t="s">
        <v>452</v>
      </c>
    </row>
    <row r="330" spans="2:4">
      <c r="B330" t="s">
        <v>696</v>
      </c>
      <c r="C330" t="s">
        <v>695</v>
      </c>
      <c r="D330" t="s">
        <v>452</v>
      </c>
    </row>
    <row r="331" spans="2:4">
      <c r="B331" t="s">
        <v>694</v>
      </c>
      <c r="C331" t="s">
        <v>693</v>
      </c>
      <c r="D331" t="s">
        <v>452</v>
      </c>
    </row>
    <row r="332" spans="2:4">
      <c r="B332" t="s">
        <v>692</v>
      </c>
      <c r="C332" t="s">
        <v>691</v>
      </c>
      <c r="D332" t="s">
        <v>452</v>
      </c>
    </row>
    <row r="333" spans="2:4">
      <c r="B333" t="s">
        <v>690</v>
      </c>
      <c r="C333" t="s">
        <v>689</v>
      </c>
      <c r="D333" t="s">
        <v>452</v>
      </c>
    </row>
    <row r="334" spans="2:4">
      <c r="B334" t="s">
        <v>688</v>
      </c>
      <c r="C334" t="s">
        <v>687</v>
      </c>
      <c r="D334" t="s">
        <v>452</v>
      </c>
    </row>
    <row r="335" spans="2:4">
      <c r="B335" t="s">
        <v>686</v>
      </c>
      <c r="C335" t="s">
        <v>685</v>
      </c>
      <c r="D335" t="s">
        <v>452</v>
      </c>
    </row>
    <row r="336" spans="2:4">
      <c r="B336" t="s">
        <v>684</v>
      </c>
      <c r="C336" t="s">
        <v>683</v>
      </c>
      <c r="D336" t="s">
        <v>452</v>
      </c>
    </row>
    <row r="337" spans="2:4">
      <c r="B337" t="s">
        <v>682</v>
      </c>
      <c r="C337" t="s">
        <v>681</v>
      </c>
      <c r="D337" t="s">
        <v>452</v>
      </c>
    </row>
    <row r="338" spans="2:4">
      <c r="B338" t="s">
        <v>680</v>
      </c>
      <c r="C338" t="s">
        <v>679</v>
      </c>
      <c r="D338" t="s">
        <v>452</v>
      </c>
    </row>
    <row r="339" spans="2:4">
      <c r="B339" t="s">
        <v>678</v>
      </c>
      <c r="C339" t="s">
        <v>677</v>
      </c>
      <c r="D339" t="s">
        <v>452</v>
      </c>
    </row>
    <row r="340" spans="2:4">
      <c r="B340" t="s">
        <v>676</v>
      </c>
      <c r="C340" t="s">
        <v>675</v>
      </c>
      <c r="D340" t="s">
        <v>452</v>
      </c>
    </row>
    <row r="341" spans="2:4">
      <c r="B341" t="s">
        <v>674</v>
      </c>
      <c r="C341" t="s">
        <v>673</v>
      </c>
      <c r="D341" t="s">
        <v>452</v>
      </c>
    </row>
    <row r="342" spans="2:4">
      <c r="B342" t="s">
        <v>672</v>
      </c>
      <c r="C342" t="s">
        <v>671</v>
      </c>
      <c r="D342" t="s">
        <v>452</v>
      </c>
    </row>
    <row r="343" spans="2:4">
      <c r="B343" t="s">
        <v>670</v>
      </c>
      <c r="C343" t="s">
        <v>669</v>
      </c>
      <c r="D343" t="s">
        <v>452</v>
      </c>
    </row>
    <row r="344" spans="2:4">
      <c r="B344" t="s">
        <v>668</v>
      </c>
      <c r="C344" t="s">
        <v>667</v>
      </c>
      <c r="D344" t="s">
        <v>452</v>
      </c>
    </row>
    <row r="345" spans="2:4">
      <c r="B345" t="s">
        <v>666</v>
      </c>
      <c r="C345" t="s">
        <v>665</v>
      </c>
      <c r="D345" t="s">
        <v>452</v>
      </c>
    </row>
    <row r="346" spans="2:4">
      <c r="B346" t="s">
        <v>664</v>
      </c>
      <c r="C346" t="s">
        <v>663</v>
      </c>
      <c r="D346" t="s">
        <v>452</v>
      </c>
    </row>
    <row r="347" spans="2:4">
      <c r="B347" t="s">
        <v>662</v>
      </c>
      <c r="C347" t="s">
        <v>661</v>
      </c>
      <c r="D347" t="s">
        <v>452</v>
      </c>
    </row>
    <row r="348" spans="2:4">
      <c r="B348" t="s">
        <v>660</v>
      </c>
      <c r="C348" t="s">
        <v>659</v>
      </c>
      <c r="D348" t="s">
        <v>452</v>
      </c>
    </row>
    <row r="349" spans="2:4">
      <c r="B349" t="s">
        <v>658</v>
      </c>
      <c r="C349" t="s">
        <v>657</v>
      </c>
      <c r="D349" t="s">
        <v>452</v>
      </c>
    </row>
    <row r="350" spans="2:4">
      <c r="B350" t="s">
        <v>656</v>
      </c>
      <c r="C350" t="s">
        <v>655</v>
      </c>
      <c r="D350" t="s">
        <v>452</v>
      </c>
    </row>
    <row r="351" spans="2:4">
      <c r="B351" t="s">
        <v>654</v>
      </c>
      <c r="C351" t="s">
        <v>653</v>
      </c>
      <c r="D351" t="s">
        <v>452</v>
      </c>
    </row>
    <row r="352" spans="2:4">
      <c r="B352" t="s">
        <v>652</v>
      </c>
      <c r="C352" t="s">
        <v>651</v>
      </c>
      <c r="D352" t="s">
        <v>452</v>
      </c>
    </row>
    <row r="353" spans="2:4">
      <c r="B353" t="s">
        <v>650</v>
      </c>
      <c r="C353" t="s">
        <v>649</v>
      </c>
      <c r="D353" t="s">
        <v>452</v>
      </c>
    </row>
    <row r="354" spans="2:4">
      <c r="B354" t="s">
        <v>648</v>
      </c>
      <c r="C354" t="s">
        <v>647</v>
      </c>
      <c r="D354" t="s">
        <v>452</v>
      </c>
    </row>
    <row r="355" spans="2:4">
      <c r="B355" t="s">
        <v>646</v>
      </c>
      <c r="C355" t="s">
        <v>645</v>
      </c>
      <c r="D355" t="s">
        <v>452</v>
      </c>
    </row>
    <row r="356" spans="2:4">
      <c r="B356" t="s">
        <v>644</v>
      </c>
      <c r="C356" t="s">
        <v>643</v>
      </c>
      <c r="D356" t="s">
        <v>452</v>
      </c>
    </row>
    <row r="357" spans="2:4">
      <c r="B357" t="s">
        <v>642</v>
      </c>
      <c r="C357" t="s">
        <v>641</v>
      </c>
      <c r="D357" t="s">
        <v>452</v>
      </c>
    </row>
    <row r="358" spans="2:4">
      <c r="B358" t="s">
        <v>640</v>
      </c>
      <c r="C358" t="s">
        <v>639</v>
      </c>
      <c r="D358" t="s">
        <v>452</v>
      </c>
    </row>
    <row r="359" spans="2:4">
      <c r="B359" t="s">
        <v>638</v>
      </c>
      <c r="C359" t="s">
        <v>637</v>
      </c>
      <c r="D359" t="s">
        <v>452</v>
      </c>
    </row>
    <row r="360" spans="2:4">
      <c r="B360" t="s">
        <v>636</v>
      </c>
      <c r="C360" t="s">
        <v>635</v>
      </c>
      <c r="D360" t="s">
        <v>452</v>
      </c>
    </row>
    <row r="361" spans="2:4">
      <c r="B361" t="s">
        <v>634</v>
      </c>
      <c r="C361" t="s">
        <v>633</v>
      </c>
      <c r="D361" t="s">
        <v>452</v>
      </c>
    </row>
    <row r="362" spans="2:4">
      <c r="B362" t="s">
        <v>632</v>
      </c>
      <c r="C362" t="s">
        <v>631</v>
      </c>
      <c r="D362" t="s">
        <v>452</v>
      </c>
    </row>
    <row r="363" spans="2:4">
      <c r="B363" t="s">
        <v>630</v>
      </c>
      <c r="C363" t="s">
        <v>629</v>
      </c>
      <c r="D363" t="s">
        <v>452</v>
      </c>
    </row>
    <row r="364" spans="2:4">
      <c r="B364" t="s">
        <v>628</v>
      </c>
      <c r="C364" t="s">
        <v>627</v>
      </c>
      <c r="D364" t="s">
        <v>452</v>
      </c>
    </row>
    <row r="365" spans="2:4">
      <c r="B365" t="s">
        <v>626</v>
      </c>
      <c r="C365" t="s">
        <v>625</v>
      </c>
      <c r="D365" t="s">
        <v>452</v>
      </c>
    </row>
    <row r="366" spans="2:4">
      <c r="B366" t="s">
        <v>624</v>
      </c>
      <c r="C366" t="s">
        <v>623</v>
      </c>
      <c r="D366" t="s">
        <v>452</v>
      </c>
    </row>
    <row r="367" spans="2:4">
      <c r="B367" t="s">
        <v>622</v>
      </c>
      <c r="C367" t="s">
        <v>621</v>
      </c>
      <c r="D367" t="s">
        <v>452</v>
      </c>
    </row>
    <row r="368" spans="2:4">
      <c r="B368" t="s">
        <v>620</v>
      </c>
      <c r="C368" t="s">
        <v>619</v>
      </c>
      <c r="D368" t="s">
        <v>452</v>
      </c>
    </row>
    <row r="369" spans="2:4">
      <c r="B369" t="s">
        <v>618</v>
      </c>
      <c r="C369" t="s">
        <v>617</v>
      </c>
      <c r="D369" t="s">
        <v>452</v>
      </c>
    </row>
    <row r="370" spans="2:4">
      <c r="B370" t="s">
        <v>616</v>
      </c>
      <c r="C370" t="s">
        <v>615</v>
      </c>
      <c r="D370" t="s">
        <v>452</v>
      </c>
    </row>
    <row r="371" spans="2:4">
      <c r="B371" t="s">
        <v>614</v>
      </c>
      <c r="C371" t="s">
        <v>613</v>
      </c>
      <c r="D371" t="s">
        <v>452</v>
      </c>
    </row>
    <row r="372" spans="2:4">
      <c r="B372" t="s">
        <v>612</v>
      </c>
      <c r="C372" t="s">
        <v>611</v>
      </c>
      <c r="D372" t="s">
        <v>452</v>
      </c>
    </row>
    <row r="373" spans="2:4">
      <c r="B373" t="s">
        <v>610</v>
      </c>
      <c r="C373" t="s">
        <v>609</v>
      </c>
      <c r="D373" t="s">
        <v>452</v>
      </c>
    </row>
    <row r="374" spans="2:4">
      <c r="B374" t="s">
        <v>608</v>
      </c>
      <c r="C374" t="s">
        <v>607</v>
      </c>
      <c r="D374" t="s">
        <v>452</v>
      </c>
    </row>
    <row r="375" spans="2:4">
      <c r="B375" t="s">
        <v>606</v>
      </c>
      <c r="C375" t="s">
        <v>605</v>
      </c>
      <c r="D375" t="s">
        <v>452</v>
      </c>
    </row>
    <row r="376" spans="2:4">
      <c r="B376" t="s">
        <v>604</v>
      </c>
      <c r="C376" t="s">
        <v>603</v>
      </c>
      <c r="D376" t="s">
        <v>452</v>
      </c>
    </row>
    <row r="377" spans="2:4">
      <c r="B377" t="s">
        <v>602</v>
      </c>
      <c r="C377" t="s">
        <v>601</v>
      </c>
      <c r="D377" t="s">
        <v>452</v>
      </c>
    </row>
    <row r="378" spans="2:4">
      <c r="B378" t="s">
        <v>600</v>
      </c>
      <c r="C378" t="s">
        <v>599</v>
      </c>
      <c r="D378" t="s">
        <v>452</v>
      </c>
    </row>
    <row r="379" spans="2:4">
      <c r="B379" t="s">
        <v>598</v>
      </c>
      <c r="C379" t="s">
        <v>597</v>
      </c>
      <c r="D379" t="s">
        <v>452</v>
      </c>
    </row>
    <row r="380" spans="2:4">
      <c r="B380" t="s">
        <v>596</v>
      </c>
      <c r="C380" t="s">
        <v>595</v>
      </c>
      <c r="D380" t="s">
        <v>452</v>
      </c>
    </row>
    <row r="381" spans="2:4">
      <c r="B381" t="s">
        <v>594</v>
      </c>
      <c r="C381" t="s">
        <v>593</v>
      </c>
      <c r="D381" t="s">
        <v>452</v>
      </c>
    </row>
    <row r="382" spans="2:4">
      <c r="B382" t="s">
        <v>592</v>
      </c>
      <c r="C382" t="s">
        <v>591</v>
      </c>
      <c r="D382" t="s">
        <v>452</v>
      </c>
    </row>
    <row r="383" spans="2:4">
      <c r="B383" t="s">
        <v>590</v>
      </c>
      <c r="C383" t="s">
        <v>589</v>
      </c>
      <c r="D383" t="s">
        <v>452</v>
      </c>
    </row>
    <row r="384" spans="2:4">
      <c r="B384" t="s">
        <v>588</v>
      </c>
      <c r="C384" t="s">
        <v>587</v>
      </c>
      <c r="D384" t="s">
        <v>452</v>
      </c>
    </row>
    <row r="385" spans="2:4">
      <c r="B385" t="s">
        <v>586</v>
      </c>
      <c r="C385" t="s">
        <v>585</v>
      </c>
      <c r="D385" t="s">
        <v>452</v>
      </c>
    </row>
    <row r="386" spans="2:4">
      <c r="B386" t="s">
        <v>584</v>
      </c>
      <c r="C386" t="s">
        <v>583</v>
      </c>
      <c r="D386" t="s">
        <v>452</v>
      </c>
    </row>
    <row r="387" spans="2:4">
      <c r="B387" t="s">
        <v>582</v>
      </c>
      <c r="C387" t="s">
        <v>581</v>
      </c>
      <c r="D387" t="s">
        <v>452</v>
      </c>
    </row>
    <row r="388" spans="2:4">
      <c r="B388" t="s">
        <v>580</v>
      </c>
      <c r="C388" t="s">
        <v>579</v>
      </c>
      <c r="D388" t="s">
        <v>452</v>
      </c>
    </row>
    <row r="389" spans="2:4">
      <c r="B389" t="s">
        <v>578</v>
      </c>
      <c r="C389" t="s">
        <v>577</v>
      </c>
      <c r="D389" t="s">
        <v>452</v>
      </c>
    </row>
    <row r="390" spans="2:4">
      <c r="B390" t="s">
        <v>576</v>
      </c>
      <c r="C390" t="s">
        <v>575</v>
      </c>
      <c r="D390" t="s">
        <v>452</v>
      </c>
    </row>
    <row r="391" spans="2:4">
      <c r="B391" t="s">
        <v>574</v>
      </c>
      <c r="C391" t="s">
        <v>573</v>
      </c>
      <c r="D391" t="s">
        <v>452</v>
      </c>
    </row>
    <row r="392" spans="2:4">
      <c r="B392" t="s">
        <v>572</v>
      </c>
      <c r="C392" t="s">
        <v>571</v>
      </c>
      <c r="D392" t="s">
        <v>452</v>
      </c>
    </row>
    <row r="393" spans="2:4">
      <c r="B393" t="s">
        <v>570</v>
      </c>
      <c r="C393" t="s">
        <v>569</v>
      </c>
      <c r="D393" t="s">
        <v>452</v>
      </c>
    </row>
    <row r="394" spans="2:4">
      <c r="B394" t="s">
        <v>568</v>
      </c>
      <c r="C394" t="s">
        <v>567</v>
      </c>
      <c r="D394" t="s">
        <v>452</v>
      </c>
    </row>
    <row r="395" spans="2:4">
      <c r="B395" t="s">
        <v>566</v>
      </c>
      <c r="C395" t="s">
        <v>565</v>
      </c>
      <c r="D395" t="s">
        <v>452</v>
      </c>
    </row>
    <row r="396" spans="2:4">
      <c r="B396" t="s">
        <v>564</v>
      </c>
      <c r="C396" t="s">
        <v>563</v>
      </c>
      <c r="D396" t="s">
        <v>452</v>
      </c>
    </row>
    <row r="397" spans="2:4">
      <c r="B397" t="s">
        <v>562</v>
      </c>
      <c r="C397" t="s">
        <v>561</v>
      </c>
      <c r="D397" t="s">
        <v>452</v>
      </c>
    </row>
    <row r="398" spans="2:4">
      <c r="B398" t="s">
        <v>560</v>
      </c>
      <c r="C398" t="s">
        <v>559</v>
      </c>
      <c r="D398" t="s">
        <v>452</v>
      </c>
    </row>
    <row r="399" spans="2:4">
      <c r="B399" t="s">
        <v>558</v>
      </c>
      <c r="C399" t="s">
        <v>557</v>
      </c>
      <c r="D399" t="s">
        <v>452</v>
      </c>
    </row>
    <row r="400" spans="2:4">
      <c r="B400" t="s">
        <v>556</v>
      </c>
      <c r="C400" t="s">
        <v>555</v>
      </c>
      <c r="D400" t="s">
        <v>452</v>
      </c>
    </row>
    <row r="401" spans="2:4">
      <c r="B401" t="s">
        <v>554</v>
      </c>
      <c r="C401" t="s">
        <v>553</v>
      </c>
      <c r="D401" t="s">
        <v>452</v>
      </c>
    </row>
    <row r="402" spans="2:4">
      <c r="B402" t="s">
        <v>552</v>
      </c>
      <c r="C402" t="s">
        <v>551</v>
      </c>
      <c r="D402" t="s">
        <v>452</v>
      </c>
    </row>
    <row r="403" spans="2:4">
      <c r="B403" t="s">
        <v>550</v>
      </c>
      <c r="C403" t="s">
        <v>549</v>
      </c>
      <c r="D403" t="s">
        <v>452</v>
      </c>
    </row>
    <row r="404" spans="2:4">
      <c r="B404" t="s">
        <v>548</v>
      </c>
      <c r="C404" t="s">
        <v>547</v>
      </c>
      <c r="D404" t="s">
        <v>452</v>
      </c>
    </row>
    <row r="405" spans="2:4">
      <c r="B405" t="s">
        <v>546</v>
      </c>
      <c r="C405" t="s">
        <v>545</v>
      </c>
      <c r="D405" t="s">
        <v>452</v>
      </c>
    </row>
    <row r="406" spans="2:4">
      <c r="B406" t="s">
        <v>544</v>
      </c>
      <c r="C406" t="s">
        <v>543</v>
      </c>
      <c r="D406" t="s">
        <v>452</v>
      </c>
    </row>
    <row r="407" spans="2:4">
      <c r="B407" t="s">
        <v>542</v>
      </c>
      <c r="C407" t="s">
        <v>541</v>
      </c>
      <c r="D407" t="s">
        <v>452</v>
      </c>
    </row>
    <row r="408" spans="2:4">
      <c r="B408" t="s">
        <v>540</v>
      </c>
      <c r="C408" t="s">
        <v>539</v>
      </c>
      <c r="D408" t="s">
        <v>452</v>
      </c>
    </row>
    <row r="409" spans="2:4">
      <c r="B409" t="s">
        <v>538</v>
      </c>
      <c r="C409" t="s">
        <v>537</v>
      </c>
      <c r="D409" t="s">
        <v>452</v>
      </c>
    </row>
    <row r="410" spans="2:4">
      <c r="B410" t="s">
        <v>536</v>
      </c>
      <c r="C410" t="s">
        <v>535</v>
      </c>
      <c r="D410" t="s">
        <v>452</v>
      </c>
    </row>
    <row r="411" spans="2:4">
      <c r="B411" t="s">
        <v>534</v>
      </c>
      <c r="C411" t="s">
        <v>533</v>
      </c>
      <c r="D411" t="s">
        <v>452</v>
      </c>
    </row>
    <row r="412" spans="2:4">
      <c r="B412" t="s">
        <v>532</v>
      </c>
      <c r="C412" t="s">
        <v>531</v>
      </c>
      <c r="D412" t="s">
        <v>452</v>
      </c>
    </row>
    <row r="413" spans="2:4">
      <c r="B413" t="s">
        <v>530</v>
      </c>
      <c r="C413" t="s">
        <v>529</v>
      </c>
      <c r="D413" t="s">
        <v>452</v>
      </c>
    </row>
    <row r="414" spans="2:4">
      <c r="B414" t="s">
        <v>528</v>
      </c>
      <c r="C414" t="s">
        <v>527</v>
      </c>
      <c r="D414" t="s">
        <v>452</v>
      </c>
    </row>
    <row r="415" spans="2:4">
      <c r="B415" t="s">
        <v>526</v>
      </c>
      <c r="C415" t="s">
        <v>525</v>
      </c>
      <c r="D415" t="s">
        <v>452</v>
      </c>
    </row>
    <row r="416" spans="2:4">
      <c r="B416" t="s">
        <v>524</v>
      </c>
      <c r="C416" t="s">
        <v>523</v>
      </c>
      <c r="D416" t="s">
        <v>452</v>
      </c>
    </row>
    <row r="417" spans="2:4">
      <c r="B417" t="s">
        <v>522</v>
      </c>
      <c r="C417" t="s">
        <v>521</v>
      </c>
      <c r="D417" t="s">
        <v>452</v>
      </c>
    </row>
    <row r="418" spans="2:4">
      <c r="B418" t="s">
        <v>520</v>
      </c>
      <c r="C418" t="s">
        <v>519</v>
      </c>
      <c r="D418" t="s">
        <v>452</v>
      </c>
    </row>
    <row r="419" spans="2:4">
      <c r="B419" t="s">
        <v>518</v>
      </c>
      <c r="C419" t="s">
        <v>517</v>
      </c>
      <c r="D419" t="s">
        <v>452</v>
      </c>
    </row>
    <row r="420" spans="2:4">
      <c r="B420" t="s">
        <v>516</v>
      </c>
      <c r="C420" t="s">
        <v>515</v>
      </c>
      <c r="D420" t="s">
        <v>452</v>
      </c>
    </row>
    <row r="421" spans="2:4">
      <c r="B421" t="s">
        <v>514</v>
      </c>
      <c r="C421" t="s">
        <v>513</v>
      </c>
      <c r="D421" t="s">
        <v>452</v>
      </c>
    </row>
    <row r="422" spans="2:4">
      <c r="B422" t="s">
        <v>512</v>
      </c>
      <c r="C422" t="s">
        <v>511</v>
      </c>
      <c r="D422" t="s">
        <v>452</v>
      </c>
    </row>
    <row r="423" spans="2:4">
      <c r="B423" t="s">
        <v>510</v>
      </c>
      <c r="C423" t="s">
        <v>509</v>
      </c>
      <c r="D423" t="s">
        <v>452</v>
      </c>
    </row>
    <row r="424" spans="2:4">
      <c r="B424" t="s">
        <v>508</v>
      </c>
      <c r="C424" t="s">
        <v>507</v>
      </c>
      <c r="D424" t="s">
        <v>452</v>
      </c>
    </row>
    <row r="425" spans="2:4">
      <c r="B425" t="s">
        <v>506</v>
      </c>
      <c r="C425" t="s">
        <v>505</v>
      </c>
      <c r="D425" t="s">
        <v>452</v>
      </c>
    </row>
    <row r="426" spans="2:4">
      <c r="B426" t="s">
        <v>504</v>
      </c>
      <c r="C426" t="s">
        <v>503</v>
      </c>
      <c r="D426" t="s">
        <v>452</v>
      </c>
    </row>
    <row r="427" spans="2:4">
      <c r="B427" t="s">
        <v>502</v>
      </c>
      <c r="C427" t="s">
        <v>501</v>
      </c>
      <c r="D427" t="s">
        <v>452</v>
      </c>
    </row>
    <row r="428" spans="2:4">
      <c r="B428" t="s">
        <v>500</v>
      </c>
      <c r="C428" t="s">
        <v>499</v>
      </c>
      <c r="D428" t="s">
        <v>452</v>
      </c>
    </row>
    <row r="429" spans="2:4">
      <c r="B429" t="s">
        <v>498</v>
      </c>
      <c r="C429" t="s">
        <v>497</v>
      </c>
      <c r="D429" t="s">
        <v>452</v>
      </c>
    </row>
    <row r="430" spans="2:4">
      <c r="B430" t="s">
        <v>496</v>
      </c>
      <c r="C430" t="s">
        <v>495</v>
      </c>
      <c r="D430" t="s">
        <v>452</v>
      </c>
    </row>
    <row r="431" spans="2:4">
      <c r="B431" t="s">
        <v>494</v>
      </c>
      <c r="C431" t="s">
        <v>493</v>
      </c>
      <c r="D431" t="s">
        <v>452</v>
      </c>
    </row>
    <row r="432" spans="2:4">
      <c r="B432" t="s">
        <v>492</v>
      </c>
      <c r="C432" t="s">
        <v>491</v>
      </c>
      <c r="D432" t="s">
        <v>452</v>
      </c>
    </row>
    <row r="433" spans="2:4">
      <c r="B433" t="s">
        <v>490</v>
      </c>
      <c r="C433" t="s">
        <v>489</v>
      </c>
      <c r="D433" t="s">
        <v>452</v>
      </c>
    </row>
    <row r="434" spans="2:4">
      <c r="B434" t="s">
        <v>488</v>
      </c>
      <c r="C434" t="s">
        <v>487</v>
      </c>
      <c r="D434" t="s">
        <v>452</v>
      </c>
    </row>
    <row r="435" spans="2:4">
      <c r="B435" t="s">
        <v>486</v>
      </c>
      <c r="C435" t="s">
        <v>485</v>
      </c>
      <c r="D435" t="s">
        <v>452</v>
      </c>
    </row>
    <row r="436" spans="2:4">
      <c r="B436" t="s">
        <v>484</v>
      </c>
      <c r="C436" t="s">
        <v>483</v>
      </c>
      <c r="D436" t="s">
        <v>452</v>
      </c>
    </row>
    <row r="437" spans="2:4">
      <c r="B437" t="s">
        <v>482</v>
      </c>
      <c r="C437" t="s">
        <v>481</v>
      </c>
      <c r="D437" t="s">
        <v>452</v>
      </c>
    </row>
    <row r="438" spans="2:4">
      <c r="B438" t="s">
        <v>480</v>
      </c>
      <c r="C438" t="s">
        <v>479</v>
      </c>
      <c r="D438" t="s">
        <v>452</v>
      </c>
    </row>
    <row r="439" spans="2:4">
      <c r="B439" t="s">
        <v>478</v>
      </c>
      <c r="C439" t="s">
        <v>477</v>
      </c>
      <c r="D439" t="s">
        <v>452</v>
      </c>
    </row>
    <row r="440" spans="2:4">
      <c r="B440" t="s">
        <v>476</v>
      </c>
      <c r="C440" t="s">
        <v>475</v>
      </c>
      <c r="D440" t="s">
        <v>452</v>
      </c>
    </row>
    <row r="441" spans="2:4">
      <c r="B441" t="s">
        <v>474</v>
      </c>
      <c r="C441" t="s">
        <v>473</v>
      </c>
      <c r="D441" t="s">
        <v>452</v>
      </c>
    </row>
    <row r="442" spans="2:4">
      <c r="B442" t="s">
        <v>472</v>
      </c>
      <c r="C442" t="s">
        <v>471</v>
      </c>
      <c r="D442" t="s">
        <v>452</v>
      </c>
    </row>
    <row r="443" spans="2:4">
      <c r="B443" t="s">
        <v>470</v>
      </c>
      <c r="C443" t="s">
        <v>469</v>
      </c>
      <c r="D443" t="s">
        <v>452</v>
      </c>
    </row>
    <row r="444" spans="2:4">
      <c r="B444" t="s">
        <v>468</v>
      </c>
      <c r="C444" t="s">
        <v>467</v>
      </c>
      <c r="D444" t="s">
        <v>452</v>
      </c>
    </row>
    <row r="445" spans="2:4">
      <c r="B445" t="s">
        <v>466</v>
      </c>
      <c r="C445" t="s">
        <v>465</v>
      </c>
      <c r="D445" t="s">
        <v>452</v>
      </c>
    </row>
    <row r="446" spans="2:4">
      <c r="B446" t="s">
        <v>464</v>
      </c>
      <c r="C446" t="s">
        <v>463</v>
      </c>
      <c r="D446" t="s">
        <v>452</v>
      </c>
    </row>
    <row r="447" spans="2:4">
      <c r="B447" t="s">
        <v>462</v>
      </c>
      <c r="C447" t="s">
        <v>461</v>
      </c>
      <c r="D447" t="s">
        <v>452</v>
      </c>
    </row>
    <row r="448" spans="2:4">
      <c r="B448" t="s">
        <v>460</v>
      </c>
      <c r="C448" t="s">
        <v>459</v>
      </c>
      <c r="D448" t="s">
        <v>452</v>
      </c>
    </row>
    <row r="449" spans="2:4">
      <c r="B449" t="s">
        <v>458</v>
      </c>
      <c r="C449" t="s">
        <v>457</v>
      </c>
      <c r="D449" t="s">
        <v>452</v>
      </c>
    </row>
    <row r="450" spans="2:4">
      <c r="B450" t="s">
        <v>456</v>
      </c>
      <c r="C450" t="s">
        <v>455</v>
      </c>
      <c r="D450" t="s">
        <v>452</v>
      </c>
    </row>
    <row r="451" spans="2:4">
      <c r="B451" t="s">
        <v>454</v>
      </c>
      <c r="C451" t="s">
        <v>453</v>
      </c>
      <c r="D451" t="s">
        <v>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AFA8-04E9-1F48-9496-C518420F1692}">
  <sheetPr>
    <tabColor theme="4"/>
  </sheetPr>
  <dimension ref="A1:AG112"/>
  <sheetViews>
    <sheetView workbookViewId="0">
      <pane xSplit="1" ySplit="8" topLeftCell="B27" activePane="bottomRight" state="frozen"/>
      <selection pane="topRight" activeCell="B1" sqref="B1"/>
      <selection pane="bottomLeft" activeCell="A5" sqref="A5"/>
      <selection pane="bottomRight" activeCell="O34" sqref="O34"/>
    </sheetView>
  </sheetViews>
  <sheetFormatPr baseColWidth="10" defaultRowHeight="16"/>
  <cols>
    <col min="1" max="1" width="33.5" style="1" customWidth="1"/>
    <col min="2" max="2" width="10.1640625" style="1" bestFit="1" customWidth="1"/>
    <col min="3" max="3" width="11.33203125" style="1" bestFit="1" customWidth="1"/>
    <col min="4" max="4" width="10.1640625" style="1" bestFit="1" customWidth="1"/>
    <col min="5" max="5" width="10.83203125" style="1"/>
    <col min="6" max="6" width="9.5" style="3" customWidth="1"/>
    <col min="7" max="7" width="10.33203125" style="1" bestFit="1" customWidth="1"/>
    <col min="8" max="10" width="10.83203125" style="1"/>
    <col min="11" max="11" width="10.83203125" style="3"/>
    <col min="12" max="13" width="10.83203125" style="1"/>
    <col min="14" max="14" width="10.1640625" style="1" bestFit="1" customWidth="1"/>
    <col min="15" max="15" width="11.33203125" style="1" bestFit="1" customWidth="1"/>
    <col min="16" max="16" width="10.83203125" style="1"/>
    <col min="17" max="17" width="10.1640625" style="1" bestFit="1" customWidth="1"/>
    <col min="18" max="18" width="11.33203125" bestFit="1" customWidth="1"/>
    <col min="19" max="19" width="10.1640625" bestFit="1" customWidth="1"/>
    <col min="27" max="33" width="11.1640625" customWidth="1"/>
    <col min="34" max="16384" width="10.83203125" style="1"/>
  </cols>
  <sheetData>
    <row r="1" spans="1:33" ht="24">
      <c r="A1" s="8" t="s">
        <v>250</v>
      </c>
      <c r="B1" s="4"/>
      <c r="C1" s="4"/>
      <c r="D1" s="4"/>
      <c r="E1" s="4"/>
      <c r="F1" s="3" t="s">
        <v>252</v>
      </c>
      <c r="G1" s="4">
        <f>COUNTIF(G9:G110,"=1")</f>
        <v>7</v>
      </c>
      <c r="H1" s="4">
        <f t="shared" ref="H1:O1" si="0">COUNTIF(H9:H110,"=1")</f>
        <v>12</v>
      </c>
      <c r="I1" s="4">
        <f t="shared" si="0"/>
        <v>11</v>
      </c>
      <c r="J1" s="4">
        <f t="shared" si="0"/>
        <v>14</v>
      </c>
      <c r="L1" s="4">
        <f t="shared" si="0"/>
        <v>7</v>
      </c>
      <c r="M1" s="4">
        <f t="shared" si="0"/>
        <v>17</v>
      </c>
      <c r="N1" s="4">
        <f t="shared" si="0"/>
        <v>19</v>
      </c>
      <c r="O1" s="4">
        <f t="shared" si="0"/>
        <v>18</v>
      </c>
    </row>
    <row r="2" spans="1:33" s="22" customFormat="1" ht="24">
      <c r="A2" s="8"/>
      <c r="B2" s="8" t="s">
        <v>249</v>
      </c>
      <c r="C2" s="8"/>
      <c r="D2" s="8"/>
      <c r="E2" s="8"/>
      <c r="F2" s="23"/>
      <c r="G2" s="8" t="s">
        <v>203</v>
      </c>
      <c r="H2" s="8"/>
      <c r="I2" s="8"/>
      <c r="J2" s="8"/>
      <c r="K2" s="23"/>
      <c r="L2" s="8" t="s">
        <v>227</v>
      </c>
      <c r="M2" s="8"/>
      <c r="N2" s="8"/>
      <c r="O2" s="8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>
      <c r="A3" s="4"/>
      <c r="B3" s="4" t="s">
        <v>14</v>
      </c>
      <c r="C3" s="19" t="s">
        <v>14</v>
      </c>
      <c r="D3" s="9" t="s">
        <v>14</v>
      </c>
      <c r="E3" s="94" t="s">
        <v>14</v>
      </c>
      <c r="G3" s="4" t="s">
        <v>14</v>
      </c>
      <c r="H3" s="95" t="s">
        <v>14</v>
      </c>
      <c r="I3" s="9" t="s">
        <v>14</v>
      </c>
      <c r="J3" s="94" t="s">
        <v>14</v>
      </c>
      <c r="L3" s="4" t="s">
        <v>14</v>
      </c>
      <c r="M3" s="96" t="s">
        <v>14</v>
      </c>
      <c r="N3" s="9" t="s">
        <v>14</v>
      </c>
      <c r="O3" s="94" t="s">
        <v>14</v>
      </c>
    </row>
    <row r="4" spans="1:33">
      <c r="A4" s="4"/>
      <c r="B4" s="4" t="s">
        <v>15</v>
      </c>
      <c r="C4" s="19" t="s">
        <v>16</v>
      </c>
      <c r="D4" s="9" t="s">
        <v>17</v>
      </c>
      <c r="E4" s="94" t="s">
        <v>18</v>
      </c>
      <c r="G4" s="4" t="s">
        <v>15</v>
      </c>
      <c r="H4" s="95" t="s">
        <v>16</v>
      </c>
      <c r="I4" s="9" t="s">
        <v>17</v>
      </c>
      <c r="J4" s="94" t="s">
        <v>18</v>
      </c>
      <c r="L4" s="4" t="s">
        <v>15</v>
      </c>
      <c r="M4" s="96" t="s">
        <v>16</v>
      </c>
      <c r="N4" s="9" t="s">
        <v>17</v>
      </c>
      <c r="O4" s="94" t="s">
        <v>18</v>
      </c>
    </row>
    <row r="5" spans="1:33">
      <c r="A5" s="4"/>
      <c r="B5" s="4" t="s">
        <v>20</v>
      </c>
      <c r="C5" s="19" t="s">
        <v>20</v>
      </c>
      <c r="D5" s="9" t="s">
        <v>20</v>
      </c>
      <c r="E5" s="94" t="s">
        <v>20</v>
      </c>
      <c r="G5" s="4" t="s">
        <v>246</v>
      </c>
      <c r="H5" s="95" t="s">
        <v>246</v>
      </c>
      <c r="I5" s="9" t="s">
        <v>246</v>
      </c>
      <c r="J5" s="94" t="s">
        <v>246</v>
      </c>
      <c r="L5" s="4" t="s">
        <v>227</v>
      </c>
      <c r="M5" s="96" t="s">
        <v>227</v>
      </c>
      <c r="N5" s="9" t="s">
        <v>227</v>
      </c>
      <c r="O5" s="94" t="s">
        <v>227</v>
      </c>
    </row>
    <row r="6" spans="1:33">
      <c r="A6" s="25" t="s">
        <v>127</v>
      </c>
      <c r="B6" s="4">
        <v>30</v>
      </c>
      <c r="C6" s="19">
        <v>39</v>
      </c>
      <c r="D6" s="9">
        <v>39</v>
      </c>
      <c r="E6" s="94">
        <v>39</v>
      </c>
      <c r="G6" s="4"/>
      <c r="H6" s="95"/>
      <c r="I6" s="9"/>
      <c r="J6" s="94"/>
      <c r="L6" s="4"/>
      <c r="M6" s="96"/>
      <c r="N6" s="9"/>
      <c r="O6" s="94"/>
    </row>
    <row r="7" spans="1:33">
      <c r="A7" s="25" t="s">
        <v>251</v>
      </c>
      <c r="B7" s="4">
        <f>SUM(B9:B110)</f>
        <v>2521.2000000000003</v>
      </c>
      <c r="C7" s="19">
        <f t="shared" ref="C7:E7" si="1">SUM(C9:C110)</f>
        <v>10157.169999999998</v>
      </c>
      <c r="D7" s="9">
        <f t="shared" si="1"/>
        <v>18287.603170000002</v>
      </c>
      <c r="E7" s="94">
        <f t="shared" si="1"/>
        <v>23333.474950000003</v>
      </c>
      <c r="G7" s="4">
        <f>SUM(G9:G110)</f>
        <v>7423</v>
      </c>
      <c r="H7" s="95">
        <f t="shared" ref="H7:J7" si="2">SUM(H9:H110)</f>
        <v>42584</v>
      </c>
      <c r="I7" s="9">
        <f t="shared" si="2"/>
        <v>196388</v>
      </c>
      <c r="J7" s="94">
        <f t="shared" si="2"/>
        <v>229386</v>
      </c>
      <c r="L7" s="4"/>
      <c r="M7" s="96"/>
      <c r="N7" s="9"/>
      <c r="O7" s="94"/>
    </row>
    <row r="8" spans="1:33">
      <c r="A8" s="25" t="s">
        <v>247</v>
      </c>
      <c r="B8" s="4">
        <f>COUNTIF(B9:B110,"&gt;0")</f>
        <v>33</v>
      </c>
      <c r="C8" s="19">
        <f t="shared" ref="C8:E8" si="3">COUNTIF(C9:C110,"&gt;0")</f>
        <v>58</v>
      </c>
      <c r="D8" s="9">
        <f t="shared" si="3"/>
        <v>67</v>
      </c>
      <c r="E8" s="94">
        <f t="shared" si="3"/>
        <v>75</v>
      </c>
      <c r="G8" s="4"/>
      <c r="H8" s="95"/>
      <c r="I8" s="9"/>
      <c r="J8" s="94"/>
      <c r="L8" s="4"/>
      <c r="M8" s="96"/>
      <c r="N8" s="9"/>
      <c r="O8" s="94"/>
    </row>
    <row r="9" spans="1:33">
      <c r="A9" s="1" t="s">
        <v>21</v>
      </c>
      <c r="B9" s="1">
        <v>33.77000000000001</v>
      </c>
      <c r="C9" s="1">
        <v>0.01</v>
      </c>
      <c r="D9" s="3">
        <v>0</v>
      </c>
      <c r="E9" s="3">
        <v>0.08</v>
      </c>
      <c r="G9" s="3">
        <v>239</v>
      </c>
      <c r="H9" s="3">
        <v>1</v>
      </c>
      <c r="I9" s="3">
        <v>0</v>
      </c>
      <c r="J9" s="3">
        <v>2</v>
      </c>
      <c r="L9" s="3">
        <v>13</v>
      </c>
      <c r="M9" s="3">
        <v>1</v>
      </c>
      <c r="N9" s="3">
        <v>0</v>
      </c>
      <c r="O9" s="3">
        <v>1</v>
      </c>
      <c r="P9" s="3"/>
    </row>
    <row r="10" spans="1:33">
      <c r="A10" s="1" t="s">
        <v>22</v>
      </c>
      <c r="B10" s="1">
        <v>0</v>
      </c>
      <c r="C10" s="1">
        <v>0</v>
      </c>
      <c r="D10" s="3">
        <v>0</v>
      </c>
      <c r="E10" s="3">
        <v>0</v>
      </c>
      <c r="G10" s="3">
        <v>0</v>
      </c>
      <c r="H10" s="3">
        <v>0</v>
      </c>
      <c r="I10" s="3">
        <v>0</v>
      </c>
      <c r="J10" s="3">
        <v>0</v>
      </c>
      <c r="L10" s="3">
        <v>0</v>
      </c>
      <c r="M10" s="3">
        <v>0</v>
      </c>
      <c r="N10" s="3">
        <v>0</v>
      </c>
      <c r="O10" s="3">
        <v>0</v>
      </c>
      <c r="P10" s="3"/>
    </row>
    <row r="11" spans="1:33">
      <c r="A11" s="1" t="s">
        <v>23</v>
      </c>
      <c r="B11" s="1">
        <v>1.2500000000000002</v>
      </c>
      <c r="C11" s="1">
        <v>0.7</v>
      </c>
      <c r="D11" s="3">
        <v>0.01</v>
      </c>
      <c r="E11" s="3">
        <v>0.28000000000000003</v>
      </c>
      <c r="G11" s="3">
        <v>215</v>
      </c>
      <c r="H11" s="3">
        <v>138</v>
      </c>
      <c r="I11" s="3">
        <v>1</v>
      </c>
      <c r="J11" s="3">
        <v>22</v>
      </c>
      <c r="L11" s="3">
        <v>13</v>
      </c>
      <c r="M11" s="3">
        <v>6</v>
      </c>
      <c r="N11" s="3">
        <v>1</v>
      </c>
      <c r="O11" s="3">
        <v>10</v>
      </c>
      <c r="P11" s="3"/>
    </row>
    <row r="12" spans="1:33">
      <c r="A12" s="1" t="s">
        <v>24</v>
      </c>
      <c r="B12" s="1">
        <v>2</v>
      </c>
      <c r="C12" s="1">
        <v>0.1</v>
      </c>
      <c r="D12" s="3">
        <v>0</v>
      </c>
      <c r="E12" s="3">
        <v>0.82000000000000006</v>
      </c>
      <c r="G12" s="3">
        <v>99</v>
      </c>
      <c r="H12" s="3">
        <v>2</v>
      </c>
      <c r="I12" s="3">
        <v>0</v>
      </c>
      <c r="J12" s="3">
        <v>8</v>
      </c>
      <c r="L12" s="3">
        <v>11</v>
      </c>
      <c r="M12" s="3">
        <v>2</v>
      </c>
      <c r="N12" s="3">
        <v>0</v>
      </c>
      <c r="O12" s="3">
        <v>4</v>
      </c>
      <c r="P12" s="3"/>
    </row>
    <row r="13" spans="1:33">
      <c r="A13" s="1" t="s">
        <v>25</v>
      </c>
      <c r="B13" s="1">
        <v>0</v>
      </c>
      <c r="C13" s="1">
        <v>170.88</v>
      </c>
      <c r="D13" s="3">
        <v>84.14</v>
      </c>
      <c r="E13" s="3">
        <v>0</v>
      </c>
      <c r="G13" s="3">
        <v>0</v>
      </c>
      <c r="H13" s="3">
        <v>15</v>
      </c>
      <c r="I13" s="3">
        <v>7</v>
      </c>
      <c r="J13" s="3">
        <v>0</v>
      </c>
      <c r="L13" s="3">
        <v>0</v>
      </c>
      <c r="M13" s="3">
        <v>7</v>
      </c>
      <c r="N13" s="3">
        <v>3</v>
      </c>
      <c r="O13" s="3">
        <v>0</v>
      </c>
      <c r="P13" s="3"/>
    </row>
    <row r="14" spans="1:33">
      <c r="A14" s="1" t="s">
        <v>26</v>
      </c>
      <c r="B14" s="1">
        <v>0</v>
      </c>
      <c r="C14" s="1">
        <v>0</v>
      </c>
      <c r="D14" s="3">
        <v>0</v>
      </c>
      <c r="E14" s="3">
        <v>0</v>
      </c>
      <c r="G14" s="3">
        <v>0</v>
      </c>
      <c r="H14" s="3">
        <v>0</v>
      </c>
      <c r="I14" s="3">
        <v>0</v>
      </c>
      <c r="J14" s="3">
        <v>0</v>
      </c>
      <c r="L14" s="3">
        <v>0</v>
      </c>
      <c r="M14" s="3">
        <v>0</v>
      </c>
      <c r="N14" s="3">
        <v>0</v>
      </c>
      <c r="O14" s="3">
        <v>0</v>
      </c>
      <c r="P14" s="3"/>
    </row>
    <row r="15" spans="1:33">
      <c r="A15" s="1" t="s">
        <v>27</v>
      </c>
      <c r="B15" s="1">
        <v>0</v>
      </c>
      <c r="C15" s="1">
        <v>0.15</v>
      </c>
      <c r="D15" s="3">
        <v>7.7500000000000009</v>
      </c>
      <c r="E15" s="3">
        <v>0.36698999999999998</v>
      </c>
      <c r="G15" s="3">
        <v>0</v>
      </c>
      <c r="H15" s="3">
        <v>1</v>
      </c>
      <c r="I15" s="3">
        <v>54</v>
      </c>
      <c r="J15" s="3">
        <v>174</v>
      </c>
      <c r="L15" s="3">
        <v>0</v>
      </c>
      <c r="M15" s="3">
        <v>1</v>
      </c>
      <c r="N15" s="3">
        <v>8</v>
      </c>
      <c r="O15" s="3">
        <v>6</v>
      </c>
      <c r="P15" s="3"/>
    </row>
    <row r="16" spans="1:33">
      <c r="A16" s="1" t="s">
        <v>28</v>
      </c>
      <c r="B16" s="1">
        <v>0</v>
      </c>
      <c r="C16" s="1">
        <v>0</v>
      </c>
      <c r="D16" s="3">
        <v>3.38</v>
      </c>
      <c r="E16" s="3">
        <v>3.3499999999999996</v>
      </c>
      <c r="G16" s="3">
        <v>0</v>
      </c>
      <c r="H16" s="3">
        <v>0</v>
      </c>
      <c r="I16" s="3">
        <v>12</v>
      </c>
      <c r="J16" s="3">
        <v>52</v>
      </c>
      <c r="L16" s="3">
        <v>0</v>
      </c>
      <c r="M16" s="3">
        <v>0</v>
      </c>
      <c r="N16" s="3">
        <v>6</v>
      </c>
      <c r="O16" s="3">
        <v>15</v>
      </c>
      <c r="P16" s="3"/>
    </row>
    <row r="17" spans="1:16">
      <c r="A17" s="1" t="s">
        <v>29</v>
      </c>
      <c r="B17" s="1">
        <v>77.570000000000007</v>
      </c>
      <c r="C17" s="1">
        <v>0.03</v>
      </c>
      <c r="D17" s="3">
        <v>0</v>
      </c>
      <c r="E17" s="3">
        <v>0</v>
      </c>
      <c r="G17" s="3">
        <v>448</v>
      </c>
      <c r="H17" s="3">
        <v>4</v>
      </c>
      <c r="I17" s="3">
        <v>0</v>
      </c>
      <c r="J17" s="3">
        <v>0</v>
      </c>
      <c r="L17" s="3">
        <v>17</v>
      </c>
      <c r="M17" s="3">
        <v>3</v>
      </c>
      <c r="N17" s="3">
        <v>0</v>
      </c>
      <c r="O17" s="3">
        <v>0</v>
      </c>
      <c r="P17" s="3"/>
    </row>
    <row r="18" spans="1:16">
      <c r="A18" s="1" t="s">
        <v>30</v>
      </c>
      <c r="B18" s="1">
        <v>115.67999999999999</v>
      </c>
      <c r="C18" s="1">
        <v>0</v>
      </c>
      <c r="D18" s="3">
        <v>0</v>
      </c>
      <c r="E18" s="3">
        <v>0.16</v>
      </c>
      <c r="G18" s="3">
        <v>672</v>
      </c>
      <c r="H18" s="3">
        <v>0</v>
      </c>
      <c r="I18" s="3">
        <v>0</v>
      </c>
      <c r="J18" s="3">
        <v>1</v>
      </c>
      <c r="L18" s="3">
        <v>9</v>
      </c>
      <c r="M18" s="3">
        <v>0</v>
      </c>
      <c r="N18" s="3">
        <v>0</v>
      </c>
      <c r="O18" s="3">
        <v>1</v>
      </c>
      <c r="P18" s="3"/>
    </row>
    <row r="19" spans="1:16">
      <c r="A19" s="1" t="s">
        <v>31</v>
      </c>
      <c r="B19" s="1">
        <v>99.67</v>
      </c>
      <c r="C19" s="1">
        <v>1.31</v>
      </c>
      <c r="D19" s="3">
        <v>4.2</v>
      </c>
      <c r="E19" s="3">
        <v>10.48</v>
      </c>
      <c r="G19" s="3">
        <v>287</v>
      </c>
      <c r="H19" s="3">
        <v>5</v>
      </c>
      <c r="I19" s="3">
        <v>22</v>
      </c>
      <c r="J19" s="3">
        <v>44</v>
      </c>
      <c r="L19" s="3">
        <v>11</v>
      </c>
      <c r="M19" s="3">
        <v>1</v>
      </c>
      <c r="N19" s="3">
        <v>9</v>
      </c>
      <c r="O19" s="3">
        <v>6</v>
      </c>
      <c r="P19" s="3"/>
    </row>
    <row r="20" spans="1:16">
      <c r="A20" s="1" t="s">
        <v>32</v>
      </c>
      <c r="B20" s="1">
        <v>0</v>
      </c>
      <c r="C20" s="1">
        <v>0.01</v>
      </c>
      <c r="D20" s="3">
        <v>1.2269600000000001</v>
      </c>
      <c r="E20" s="3">
        <v>10.486839999999999</v>
      </c>
      <c r="G20" s="3">
        <v>0</v>
      </c>
      <c r="H20" s="3">
        <v>1</v>
      </c>
      <c r="I20" s="3">
        <v>346</v>
      </c>
      <c r="J20" s="3">
        <v>3947</v>
      </c>
      <c r="L20" s="3">
        <v>0</v>
      </c>
      <c r="M20" s="3">
        <v>1</v>
      </c>
      <c r="N20" s="3">
        <v>13</v>
      </c>
      <c r="O20" s="3">
        <v>16</v>
      </c>
      <c r="P20" s="3"/>
    </row>
    <row r="21" spans="1:16">
      <c r="A21" s="1" t="s">
        <v>33</v>
      </c>
      <c r="B21" s="1">
        <v>0</v>
      </c>
      <c r="C21" s="1">
        <v>3.75</v>
      </c>
      <c r="D21" s="3">
        <v>38.69</v>
      </c>
      <c r="E21" s="3">
        <v>0</v>
      </c>
      <c r="G21" s="3">
        <v>0</v>
      </c>
      <c r="H21" s="3">
        <v>1</v>
      </c>
      <c r="I21" s="3">
        <v>10</v>
      </c>
      <c r="J21" s="3">
        <v>0</v>
      </c>
      <c r="L21" s="3">
        <v>0</v>
      </c>
      <c r="M21" s="3">
        <v>1</v>
      </c>
      <c r="N21" s="3">
        <v>3</v>
      </c>
      <c r="O21" s="3">
        <v>0</v>
      </c>
      <c r="P21" s="3"/>
    </row>
    <row r="22" spans="1:16">
      <c r="A22" s="1" t="s">
        <v>34</v>
      </c>
      <c r="B22" s="1">
        <v>4.2699999999999987</v>
      </c>
      <c r="C22" s="1">
        <v>0</v>
      </c>
      <c r="D22" s="3">
        <v>0</v>
      </c>
      <c r="E22" s="3">
        <v>0</v>
      </c>
      <c r="G22" s="3">
        <v>1459</v>
      </c>
      <c r="H22" s="3">
        <v>0</v>
      </c>
      <c r="I22" s="3">
        <v>0</v>
      </c>
      <c r="J22" s="3">
        <v>0</v>
      </c>
      <c r="L22" s="3">
        <v>17</v>
      </c>
      <c r="M22" s="3">
        <v>0</v>
      </c>
      <c r="N22" s="3">
        <v>0</v>
      </c>
      <c r="O22" s="3">
        <v>0</v>
      </c>
      <c r="P22" s="3"/>
    </row>
    <row r="23" spans="1:16">
      <c r="A23" s="1" t="s">
        <v>35</v>
      </c>
      <c r="B23" s="1">
        <v>0</v>
      </c>
      <c r="C23" s="1">
        <v>0</v>
      </c>
      <c r="D23" s="3">
        <v>0</v>
      </c>
      <c r="E23" s="3">
        <v>0.08</v>
      </c>
      <c r="G23" s="3">
        <v>0</v>
      </c>
      <c r="H23" s="3">
        <v>0</v>
      </c>
      <c r="I23" s="3">
        <v>0</v>
      </c>
      <c r="J23" s="3">
        <v>3</v>
      </c>
      <c r="L23" s="3">
        <v>0</v>
      </c>
      <c r="M23" s="3">
        <v>0</v>
      </c>
      <c r="N23" s="3">
        <v>0</v>
      </c>
      <c r="O23" s="3">
        <v>3</v>
      </c>
      <c r="P23" s="3"/>
    </row>
    <row r="24" spans="1:16">
      <c r="A24" s="1" t="s">
        <v>36</v>
      </c>
      <c r="B24" s="1">
        <v>9.5299999999999994</v>
      </c>
      <c r="C24" s="1">
        <v>353.1</v>
      </c>
      <c r="D24" s="3">
        <v>0</v>
      </c>
      <c r="E24" s="3">
        <v>93.16</v>
      </c>
      <c r="G24" s="3">
        <v>3</v>
      </c>
      <c r="H24" s="3">
        <v>8</v>
      </c>
      <c r="I24" s="3">
        <v>0</v>
      </c>
      <c r="J24" s="3">
        <v>18</v>
      </c>
      <c r="L24" s="3">
        <v>3</v>
      </c>
      <c r="M24" s="3">
        <v>2</v>
      </c>
      <c r="N24" s="3">
        <v>0</v>
      </c>
      <c r="O24" s="3">
        <v>9</v>
      </c>
      <c r="P24" s="3"/>
    </row>
    <row r="25" spans="1:16">
      <c r="A25" s="1" t="s">
        <v>37</v>
      </c>
      <c r="B25" s="1">
        <v>0</v>
      </c>
      <c r="C25" s="1">
        <v>0.55000000000000004</v>
      </c>
      <c r="D25" s="3">
        <v>1.1922900000000001</v>
      </c>
      <c r="E25" s="3">
        <v>6.0000000000000005E-2</v>
      </c>
      <c r="G25" s="3">
        <v>0</v>
      </c>
      <c r="H25" s="3">
        <v>8</v>
      </c>
      <c r="I25" s="3">
        <v>251</v>
      </c>
      <c r="J25" s="3">
        <v>9</v>
      </c>
      <c r="L25" s="3">
        <v>0</v>
      </c>
      <c r="M25" s="3">
        <v>1</v>
      </c>
      <c r="N25" s="3">
        <v>5</v>
      </c>
      <c r="O25" s="3">
        <v>6</v>
      </c>
      <c r="P25" s="3"/>
    </row>
    <row r="26" spans="1:16">
      <c r="A26" s="1" t="s">
        <v>38</v>
      </c>
      <c r="B26" s="1">
        <v>0</v>
      </c>
      <c r="C26" s="1">
        <v>0</v>
      </c>
      <c r="D26" s="3">
        <v>0</v>
      </c>
      <c r="E26" s="3">
        <v>0.43641999999999997</v>
      </c>
      <c r="G26" s="3">
        <v>0</v>
      </c>
      <c r="H26" s="3">
        <v>0</v>
      </c>
      <c r="I26" s="3">
        <v>0</v>
      </c>
      <c r="J26" s="3">
        <v>30</v>
      </c>
      <c r="L26" s="3">
        <v>0</v>
      </c>
      <c r="M26" s="3">
        <v>0</v>
      </c>
      <c r="N26" s="3">
        <v>0</v>
      </c>
      <c r="O26" s="3">
        <v>10</v>
      </c>
      <c r="P26" s="3"/>
    </row>
    <row r="27" spans="1:16">
      <c r="A27" s="1" t="s">
        <v>39</v>
      </c>
      <c r="B27" s="1">
        <v>0</v>
      </c>
      <c r="C27" s="1">
        <v>0</v>
      </c>
      <c r="D27" s="3">
        <v>1.57</v>
      </c>
      <c r="E27" s="3">
        <v>0</v>
      </c>
      <c r="G27" s="3">
        <v>0</v>
      </c>
      <c r="H27" s="3">
        <v>0</v>
      </c>
      <c r="I27" s="3">
        <v>11</v>
      </c>
      <c r="J27" s="3">
        <v>0</v>
      </c>
      <c r="L27" s="3">
        <v>0</v>
      </c>
      <c r="M27" s="3">
        <v>0</v>
      </c>
      <c r="N27" s="3">
        <v>1</v>
      </c>
      <c r="O27" s="3">
        <v>0</v>
      </c>
      <c r="P27" s="3"/>
    </row>
    <row r="28" spans="1:16">
      <c r="A28" s="1" t="s">
        <v>40</v>
      </c>
      <c r="B28" s="1">
        <v>0.11999999999999998</v>
      </c>
      <c r="C28" s="1">
        <v>2.5300000000000002</v>
      </c>
      <c r="D28" s="3">
        <v>36.131599999999999</v>
      </c>
      <c r="E28" s="3">
        <v>203.76008000000002</v>
      </c>
      <c r="G28" s="3">
        <v>51</v>
      </c>
      <c r="H28" s="3">
        <v>690</v>
      </c>
      <c r="I28" s="3">
        <v>37369</v>
      </c>
      <c r="J28" s="3">
        <v>159072</v>
      </c>
      <c r="L28" s="3">
        <v>10</v>
      </c>
      <c r="M28" s="3">
        <v>9</v>
      </c>
      <c r="N28" s="3">
        <v>10</v>
      </c>
      <c r="O28" s="3">
        <v>19</v>
      </c>
      <c r="P28" s="3"/>
    </row>
    <row r="29" spans="1:16">
      <c r="A29" s="1" t="s">
        <v>41</v>
      </c>
      <c r="B29" s="1">
        <v>0</v>
      </c>
      <c r="C29" s="1">
        <v>0</v>
      </c>
      <c r="D29" s="3">
        <v>0.01</v>
      </c>
      <c r="E29" s="3">
        <v>0.02</v>
      </c>
      <c r="G29" s="3">
        <v>0</v>
      </c>
      <c r="H29" s="3">
        <v>0</v>
      </c>
      <c r="I29" s="3">
        <v>1</v>
      </c>
      <c r="J29" s="3">
        <v>1</v>
      </c>
      <c r="L29" s="3">
        <v>0</v>
      </c>
      <c r="M29" s="3">
        <v>0</v>
      </c>
      <c r="N29" s="3">
        <v>1</v>
      </c>
      <c r="O29" s="3">
        <v>1</v>
      </c>
      <c r="P29" s="3"/>
    </row>
    <row r="30" spans="1:16">
      <c r="A30" s="1" t="s">
        <v>42</v>
      </c>
      <c r="B30" s="1">
        <v>0</v>
      </c>
      <c r="C30" s="1">
        <v>0</v>
      </c>
      <c r="D30" s="3">
        <v>0.04</v>
      </c>
      <c r="E30" s="3">
        <v>0</v>
      </c>
      <c r="G30" s="3">
        <v>0</v>
      </c>
      <c r="H30" s="3">
        <v>0</v>
      </c>
      <c r="I30" s="3">
        <v>1</v>
      </c>
      <c r="J30" s="3">
        <v>0</v>
      </c>
      <c r="L30" s="3">
        <v>0</v>
      </c>
      <c r="M30" s="3">
        <v>0</v>
      </c>
      <c r="N30" s="3">
        <v>1</v>
      </c>
      <c r="O30" s="3">
        <v>0</v>
      </c>
      <c r="P30" s="3"/>
    </row>
    <row r="31" spans="1:16">
      <c r="A31" s="1" t="s">
        <v>43</v>
      </c>
      <c r="B31" s="1">
        <v>0.82000000000000006</v>
      </c>
      <c r="C31" s="1">
        <v>0</v>
      </c>
      <c r="D31" s="3">
        <v>0</v>
      </c>
      <c r="E31" s="3">
        <v>2.2999999999999998</v>
      </c>
      <c r="G31" s="3">
        <v>6</v>
      </c>
      <c r="H31" s="3">
        <v>0</v>
      </c>
      <c r="I31" s="3">
        <v>0</v>
      </c>
      <c r="J31" s="3">
        <v>18</v>
      </c>
      <c r="L31" s="3">
        <v>4</v>
      </c>
      <c r="M31" s="3">
        <v>0</v>
      </c>
      <c r="N31" s="3">
        <v>0</v>
      </c>
      <c r="O31" s="3">
        <v>7</v>
      </c>
      <c r="P31" s="3"/>
    </row>
    <row r="32" spans="1:16">
      <c r="A32" s="1" t="s">
        <v>44</v>
      </c>
      <c r="B32" s="1">
        <v>0</v>
      </c>
      <c r="C32" s="1">
        <v>48.079999999999991</v>
      </c>
      <c r="D32" s="3">
        <v>114.32</v>
      </c>
      <c r="E32" s="3">
        <v>6.34</v>
      </c>
      <c r="G32" s="3">
        <v>0</v>
      </c>
      <c r="H32" s="3">
        <v>168</v>
      </c>
      <c r="I32" s="3">
        <v>2041</v>
      </c>
      <c r="J32" s="3">
        <v>170</v>
      </c>
      <c r="L32" s="3">
        <v>0</v>
      </c>
      <c r="M32" s="3">
        <v>20</v>
      </c>
      <c r="N32" s="3">
        <v>34</v>
      </c>
      <c r="O32" s="3">
        <v>27</v>
      </c>
      <c r="P32" s="3"/>
    </row>
    <row r="33" spans="1:16">
      <c r="A33" s="1" t="s">
        <v>45</v>
      </c>
      <c r="B33" s="1">
        <v>0</v>
      </c>
      <c r="C33" s="1">
        <v>0</v>
      </c>
      <c r="D33" s="3">
        <v>0</v>
      </c>
      <c r="E33" s="3">
        <v>0.12000000000000001</v>
      </c>
      <c r="G33" s="3">
        <v>0</v>
      </c>
      <c r="H33" s="3">
        <v>0</v>
      </c>
      <c r="I33" s="3">
        <v>0</v>
      </c>
      <c r="J33" s="3">
        <v>4</v>
      </c>
      <c r="L33" s="3">
        <v>0</v>
      </c>
      <c r="M33" s="3">
        <v>0</v>
      </c>
      <c r="N33" s="3">
        <v>0</v>
      </c>
      <c r="O33" s="3">
        <v>2</v>
      </c>
      <c r="P33" s="3"/>
    </row>
    <row r="34" spans="1:16">
      <c r="A34" s="1" t="s">
        <v>46</v>
      </c>
      <c r="B34" s="1">
        <v>0</v>
      </c>
      <c r="C34" s="1">
        <v>0</v>
      </c>
      <c r="D34" s="3">
        <v>0.05</v>
      </c>
      <c r="E34" s="3">
        <v>0.33</v>
      </c>
      <c r="G34" s="3">
        <v>0</v>
      </c>
      <c r="H34" s="3">
        <v>0</v>
      </c>
      <c r="I34" s="3">
        <v>2</v>
      </c>
      <c r="J34" s="3">
        <v>5</v>
      </c>
      <c r="L34" s="3">
        <v>0</v>
      </c>
      <c r="M34" s="3">
        <v>0</v>
      </c>
      <c r="N34" s="3">
        <v>1</v>
      </c>
      <c r="O34" s="3">
        <v>4</v>
      </c>
      <c r="P34" s="3"/>
    </row>
    <row r="35" spans="1:16">
      <c r="A35" s="1" t="s">
        <v>47</v>
      </c>
      <c r="B35" s="1">
        <v>32.9</v>
      </c>
      <c r="C35" s="1">
        <v>7.0000000000000007E-2</v>
      </c>
      <c r="D35" s="3">
        <v>0</v>
      </c>
      <c r="E35" s="3">
        <v>0</v>
      </c>
      <c r="G35" s="3">
        <v>448</v>
      </c>
      <c r="H35" s="3">
        <v>6</v>
      </c>
      <c r="I35" s="3">
        <v>0</v>
      </c>
      <c r="J35" s="3">
        <v>0</v>
      </c>
      <c r="L35" s="3">
        <v>20</v>
      </c>
      <c r="M35" s="3">
        <v>1</v>
      </c>
      <c r="N35" s="3">
        <v>0</v>
      </c>
      <c r="O35" s="3">
        <v>0</v>
      </c>
      <c r="P35" s="3"/>
    </row>
    <row r="36" spans="1:16">
      <c r="A36" s="1" t="s">
        <v>48</v>
      </c>
      <c r="B36" s="1">
        <v>0</v>
      </c>
      <c r="C36" s="1">
        <v>13.8</v>
      </c>
      <c r="D36" s="3">
        <v>39.681450000000005</v>
      </c>
      <c r="E36" s="3">
        <v>7.8100000000000005</v>
      </c>
      <c r="G36" s="3">
        <v>0</v>
      </c>
      <c r="H36" s="3">
        <v>51</v>
      </c>
      <c r="I36" s="3">
        <v>145</v>
      </c>
      <c r="J36" s="3">
        <v>161</v>
      </c>
      <c r="L36" s="3">
        <v>0</v>
      </c>
      <c r="M36" s="3">
        <v>15</v>
      </c>
      <c r="N36" s="3">
        <v>16</v>
      </c>
      <c r="O36" s="3">
        <v>12</v>
      </c>
      <c r="P36" s="3"/>
    </row>
    <row r="37" spans="1:16">
      <c r="A37" s="1" t="s">
        <v>49</v>
      </c>
      <c r="B37" s="1">
        <v>0</v>
      </c>
      <c r="C37" s="1">
        <v>0</v>
      </c>
      <c r="D37" s="3">
        <v>0.01</v>
      </c>
      <c r="E37" s="3">
        <v>0.14000000000000001</v>
      </c>
      <c r="G37" s="3">
        <v>0</v>
      </c>
      <c r="H37" s="3">
        <v>0</v>
      </c>
      <c r="I37" s="3">
        <v>1</v>
      </c>
      <c r="J37" s="3">
        <v>4</v>
      </c>
      <c r="L37" s="3">
        <v>0</v>
      </c>
      <c r="M37" s="3">
        <v>0</v>
      </c>
      <c r="N37" s="3">
        <v>1</v>
      </c>
      <c r="O37" s="3">
        <v>4</v>
      </c>
      <c r="P37" s="3"/>
    </row>
    <row r="38" spans="1:16">
      <c r="A38" s="1" t="s">
        <v>50</v>
      </c>
      <c r="B38" s="1">
        <v>0</v>
      </c>
      <c r="C38" s="1">
        <v>1.99</v>
      </c>
      <c r="D38" s="3">
        <v>3.49</v>
      </c>
      <c r="E38" s="3">
        <v>0.12</v>
      </c>
      <c r="G38" s="3">
        <v>0</v>
      </c>
      <c r="H38" s="3">
        <v>1</v>
      </c>
      <c r="I38" s="3">
        <v>9</v>
      </c>
      <c r="J38" s="3">
        <v>1</v>
      </c>
      <c r="L38" s="3">
        <v>0</v>
      </c>
      <c r="M38" s="3">
        <v>1</v>
      </c>
      <c r="N38" s="3">
        <v>4</v>
      </c>
      <c r="O38" s="3">
        <v>1</v>
      </c>
      <c r="P38" s="3"/>
    </row>
    <row r="39" spans="1:16">
      <c r="A39" s="1" t="s">
        <v>51</v>
      </c>
      <c r="B39" s="1">
        <v>0</v>
      </c>
      <c r="C39" s="1">
        <v>1127.43</v>
      </c>
      <c r="D39" s="3">
        <v>3410.06</v>
      </c>
      <c r="E39" s="3">
        <v>1.57</v>
      </c>
      <c r="G39" s="3">
        <v>0</v>
      </c>
      <c r="H39" s="3">
        <v>170</v>
      </c>
      <c r="I39" s="3">
        <v>510</v>
      </c>
      <c r="J39" s="3">
        <v>3</v>
      </c>
      <c r="L39" s="3">
        <v>0</v>
      </c>
      <c r="M39" s="3">
        <v>27</v>
      </c>
      <c r="N39" s="3">
        <v>25</v>
      </c>
      <c r="O39" s="3">
        <v>2</v>
      </c>
      <c r="P39" s="3"/>
    </row>
    <row r="40" spans="1:16">
      <c r="A40" s="1" t="s">
        <v>52</v>
      </c>
      <c r="B40" s="1">
        <v>0.13</v>
      </c>
      <c r="C40" s="1">
        <v>13.66</v>
      </c>
      <c r="D40" s="3">
        <v>4.6153599999999981</v>
      </c>
      <c r="E40" s="3">
        <v>278.62473999999997</v>
      </c>
      <c r="G40" s="3">
        <v>11</v>
      </c>
      <c r="H40" s="3">
        <v>609</v>
      </c>
      <c r="I40" s="3">
        <v>515</v>
      </c>
      <c r="J40" s="3">
        <v>7041</v>
      </c>
      <c r="L40" s="3">
        <v>5</v>
      </c>
      <c r="M40" s="3">
        <v>34</v>
      </c>
      <c r="N40" s="3">
        <v>28</v>
      </c>
      <c r="O40" s="3">
        <v>34</v>
      </c>
      <c r="P40" s="3"/>
    </row>
    <row r="41" spans="1:16">
      <c r="A41" s="1" t="s">
        <v>53</v>
      </c>
      <c r="B41" s="1">
        <v>0</v>
      </c>
      <c r="C41" s="1">
        <v>0.06</v>
      </c>
      <c r="D41" s="3">
        <v>0.48</v>
      </c>
      <c r="E41" s="3">
        <v>0</v>
      </c>
      <c r="G41" s="3">
        <v>0</v>
      </c>
      <c r="H41" s="3">
        <v>4</v>
      </c>
      <c r="I41" s="3">
        <v>8</v>
      </c>
      <c r="J41" s="3">
        <v>0</v>
      </c>
      <c r="L41" s="3">
        <v>0</v>
      </c>
      <c r="M41" s="3">
        <v>1</v>
      </c>
      <c r="N41" s="3">
        <v>4</v>
      </c>
      <c r="O41" s="3">
        <v>0</v>
      </c>
      <c r="P41" s="3"/>
    </row>
    <row r="42" spans="1:16">
      <c r="A42" s="1" t="s">
        <v>54</v>
      </c>
      <c r="B42" s="1">
        <v>0</v>
      </c>
      <c r="C42" s="1">
        <v>3271.7999999999993</v>
      </c>
      <c r="D42" s="3">
        <v>5371.9199999999992</v>
      </c>
      <c r="E42" s="3">
        <v>643.9799999999999</v>
      </c>
      <c r="G42" s="3">
        <v>0</v>
      </c>
      <c r="H42" s="3">
        <v>2686</v>
      </c>
      <c r="I42" s="3">
        <v>4780</v>
      </c>
      <c r="J42" s="3">
        <v>479</v>
      </c>
      <c r="L42" s="3">
        <v>0</v>
      </c>
      <c r="M42" s="3">
        <v>26</v>
      </c>
      <c r="N42" s="3">
        <v>32</v>
      </c>
      <c r="O42" s="3">
        <v>38</v>
      </c>
      <c r="P42" s="3"/>
    </row>
    <row r="43" spans="1:16">
      <c r="A43" s="1" t="s">
        <v>55</v>
      </c>
      <c r="B43" s="1">
        <v>0</v>
      </c>
      <c r="C43" s="1">
        <v>1.05</v>
      </c>
      <c r="D43" s="3">
        <v>0</v>
      </c>
      <c r="E43" s="3">
        <v>0</v>
      </c>
      <c r="G43" s="3">
        <v>0</v>
      </c>
      <c r="H43" s="3">
        <v>1</v>
      </c>
      <c r="I43" s="3">
        <v>0</v>
      </c>
      <c r="J43" s="3">
        <v>0</v>
      </c>
      <c r="L43" s="3">
        <v>0</v>
      </c>
      <c r="M43" s="3">
        <v>1</v>
      </c>
      <c r="N43" s="3">
        <v>0</v>
      </c>
      <c r="O43" s="3">
        <v>0</v>
      </c>
      <c r="P43" s="3"/>
    </row>
    <row r="44" spans="1:16">
      <c r="A44" s="1" t="s">
        <v>56</v>
      </c>
      <c r="B44" s="1">
        <v>0</v>
      </c>
      <c r="C44" s="1">
        <v>0</v>
      </c>
      <c r="D44" s="3">
        <v>0.3</v>
      </c>
      <c r="E44" s="3">
        <v>3.27</v>
      </c>
      <c r="G44" s="3">
        <v>0</v>
      </c>
      <c r="H44" s="3">
        <v>0</v>
      </c>
      <c r="I44" s="3">
        <v>1</v>
      </c>
      <c r="J44" s="3">
        <v>3</v>
      </c>
      <c r="L44" s="3">
        <v>0</v>
      </c>
      <c r="M44" s="3">
        <v>0</v>
      </c>
      <c r="N44" s="3">
        <v>1</v>
      </c>
      <c r="O44" s="3">
        <v>2</v>
      </c>
      <c r="P44" s="3"/>
    </row>
    <row r="45" spans="1:16">
      <c r="A45" s="1" t="s">
        <v>57</v>
      </c>
      <c r="B45" s="1">
        <v>0</v>
      </c>
      <c r="C45" s="1">
        <v>0</v>
      </c>
      <c r="D45" s="3">
        <v>7.3100000000000005</v>
      </c>
      <c r="E45" s="3">
        <v>0</v>
      </c>
      <c r="G45" s="3">
        <v>0</v>
      </c>
      <c r="H45" s="3">
        <v>0</v>
      </c>
      <c r="I45" s="3">
        <v>3</v>
      </c>
      <c r="J45" s="3">
        <v>0</v>
      </c>
      <c r="L45" s="3">
        <v>0</v>
      </c>
      <c r="M45" s="3">
        <v>0</v>
      </c>
      <c r="N45" s="3">
        <v>2</v>
      </c>
      <c r="O45" s="3">
        <v>0</v>
      </c>
      <c r="P45" s="3"/>
    </row>
    <row r="46" spans="1:16">
      <c r="A46" s="1" t="s">
        <v>58</v>
      </c>
      <c r="B46" s="1">
        <v>0</v>
      </c>
      <c r="C46" s="1">
        <v>0.02</v>
      </c>
      <c r="D46" s="3">
        <v>0.32145000000000001</v>
      </c>
      <c r="E46" s="3">
        <v>0</v>
      </c>
      <c r="G46" s="3">
        <v>0</v>
      </c>
      <c r="H46" s="3">
        <v>1</v>
      </c>
      <c r="I46" s="3">
        <v>32</v>
      </c>
      <c r="J46" s="3">
        <v>0</v>
      </c>
      <c r="L46" s="3">
        <v>0</v>
      </c>
      <c r="M46" s="3">
        <v>1</v>
      </c>
      <c r="N46" s="3">
        <v>2</v>
      </c>
      <c r="O46" s="3">
        <v>0</v>
      </c>
      <c r="P46" s="3"/>
    </row>
    <row r="47" spans="1:16">
      <c r="A47" s="1" t="s">
        <v>59</v>
      </c>
      <c r="B47" s="1">
        <v>0</v>
      </c>
      <c r="C47" s="1">
        <v>0</v>
      </c>
      <c r="D47" s="3">
        <v>6.1755999999999993</v>
      </c>
      <c r="E47" s="3">
        <v>2.7183399999999995</v>
      </c>
      <c r="G47" s="3">
        <v>0</v>
      </c>
      <c r="H47" s="3">
        <v>0</v>
      </c>
      <c r="I47" s="3">
        <v>3525</v>
      </c>
      <c r="J47" s="3">
        <v>1721</v>
      </c>
      <c r="L47" s="3">
        <v>0</v>
      </c>
      <c r="M47" s="3">
        <v>0</v>
      </c>
      <c r="N47" s="3">
        <v>5</v>
      </c>
      <c r="O47" s="3">
        <v>6</v>
      </c>
      <c r="P47" s="3"/>
    </row>
    <row r="48" spans="1:16">
      <c r="A48" s="1" t="s">
        <v>60</v>
      </c>
      <c r="B48" s="1">
        <v>0</v>
      </c>
      <c r="C48" s="1">
        <v>0.02</v>
      </c>
      <c r="D48" s="3">
        <v>0.02</v>
      </c>
      <c r="E48" s="3">
        <v>0.01</v>
      </c>
      <c r="G48" s="3">
        <v>0</v>
      </c>
      <c r="H48" s="3">
        <v>2</v>
      </c>
      <c r="I48" s="3">
        <v>1</v>
      </c>
      <c r="J48" s="3">
        <v>1</v>
      </c>
      <c r="L48" s="3">
        <v>0</v>
      </c>
      <c r="M48" s="3">
        <v>2</v>
      </c>
      <c r="N48" s="3">
        <v>1</v>
      </c>
      <c r="O48" s="3">
        <v>1</v>
      </c>
      <c r="P48" s="3"/>
    </row>
    <row r="49" spans="1:33">
      <c r="A49" s="1" t="s">
        <v>61</v>
      </c>
      <c r="B49" s="1">
        <v>0</v>
      </c>
      <c r="C49" s="1">
        <v>5.44</v>
      </c>
      <c r="D49" s="3">
        <v>2.19</v>
      </c>
      <c r="E49" s="3">
        <v>0.22</v>
      </c>
      <c r="G49" s="3">
        <v>0</v>
      </c>
      <c r="H49" s="3">
        <v>23</v>
      </c>
      <c r="I49" s="3">
        <v>18</v>
      </c>
      <c r="J49" s="3">
        <v>8</v>
      </c>
      <c r="L49" s="3">
        <v>0</v>
      </c>
      <c r="M49" s="3">
        <v>12</v>
      </c>
      <c r="N49" s="3">
        <v>10</v>
      </c>
      <c r="O49" s="3">
        <v>3</v>
      </c>
      <c r="P49" s="3"/>
    </row>
    <row r="50" spans="1:33">
      <c r="A50" s="1" t="s">
        <v>62</v>
      </c>
      <c r="B50" s="1">
        <v>0.05</v>
      </c>
      <c r="C50" s="1">
        <v>0</v>
      </c>
      <c r="D50" s="3">
        <v>0</v>
      </c>
      <c r="E50" s="3">
        <v>0.02</v>
      </c>
      <c r="G50" s="3">
        <v>1</v>
      </c>
      <c r="H50" s="3">
        <v>0</v>
      </c>
      <c r="I50" s="3">
        <v>0</v>
      </c>
      <c r="J50" s="3">
        <v>1</v>
      </c>
      <c r="L50" s="3">
        <v>1</v>
      </c>
      <c r="M50" s="3">
        <v>0</v>
      </c>
      <c r="N50" s="3">
        <v>0</v>
      </c>
      <c r="O50" s="3">
        <v>1</v>
      </c>
      <c r="P50" s="3"/>
    </row>
    <row r="51" spans="1:33">
      <c r="A51" s="1" t="s">
        <v>63</v>
      </c>
      <c r="B51" s="1">
        <v>0</v>
      </c>
      <c r="C51" s="1">
        <v>21.53</v>
      </c>
      <c r="D51" s="3">
        <v>0</v>
      </c>
      <c r="E51" s="3">
        <v>0.01</v>
      </c>
      <c r="G51" s="3">
        <v>0</v>
      </c>
      <c r="H51" s="3">
        <v>3</v>
      </c>
      <c r="I51" s="3">
        <v>0</v>
      </c>
      <c r="J51" s="3">
        <v>1</v>
      </c>
      <c r="L51" s="3">
        <v>0</v>
      </c>
      <c r="M51" s="3">
        <v>2</v>
      </c>
      <c r="N51" s="3">
        <v>0</v>
      </c>
      <c r="O51" s="3">
        <v>1</v>
      </c>
      <c r="P51" s="3"/>
    </row>
    <row r="52" spans="1:33">
      <c r="A52" s="1" t="s">
        <v>64</v>
      </c>
      <c r="B52" s="1">
        <v>0</v>
      </c>
      <c r="C52" s="1">
        <v>0</v>
      </c>
      <c r="D52" s="3">
        <v>2.67</v>
      </c>
      <c r="E52" s="3">
        <v>0</v>
      </c>
      <c r="G52" s="3">
        <v>0</v>
      </c>
      <c r="H52" s="3">
        <v>0</v>
      </c>
      <c r="I52" s="3">
        <v>2</v>
      </c>
      <c r="J52" s="3">
        <v>0</v>
      </c>
      <c r="L52" s="3">
        <v>0</v>
      </c>
      <c r="M52" s="3">
        <v>0</v>
      </c>
      <c r="N52" s="3">
        <v>1</v>
      </c>
      <c r="O52" s="3">
        <v>0</v>
      </c>
      <c r="P52" s="3"/>
    </row>
    <row r="53" spans="1:33" s="3" customFormat="1">
      <c r="A53" s="3" t="s">
        <v>242</v>
      </c>
      <c r="B53" s="3">
        <v>0</v>
      </c>
      <c r="C53" s="3">
        <v>0</v>
      </c>
      <c r="D53" s="3">
        <v>0</v>
      </c>
      <c r="E53" s="3">
        <v>0.01</v>
      </c>
      <c r="G53" s="3">
        <v>0</v>
      </c>
      <c r="H53" s="3">
        <v>0</v>
      </c>
      <c r="I53" s="3">
        <v>0</v>
      </c>
      <c r="J53" s="3">
        <v>2</v>
      </c>
      <c r="L53" s="3">
        <v>0</v>
      </c>
      <c r="M53" s="3">
        <v>0</v>
      </c>
      <c r="N53" s="3">
        <v>0</v>
      </c>
      <c r="O53" s="3">
        <v>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>
      <c r="A54" s="1" t="s">
        <v>65</v>
      </c>
      <c r="B54" s="1">
        <v>0</v>
      </c>
      <c r="C54" s="1">
        <v>0.02</v>
      </c>
      <c r="D54" s="3">
        <v>0.04</v>
      </c>
      <c r="E54" s="3">
        <v>0</v>
      </c>
      <c r="G54" s="3">
        <v>0</v>
      </c>
      <c r="H54" s="3">
        <v>2</v>
      </c>
      <c r="I54" s="3">
        <v>5</v>
      </c>
      <c r="J54" s="3">
        <v>0</v>
      </c>
      <c r="L54" s="3">
        <v>0</v>
      </c>
      <c r="M54" s="3">
        <v>2</v>
      </c>
      <c r="N54" s="3">
        <v>1</v>
      </c>
      <c r="O54" s="3">
        <v>0</v>
      </c>
      <c r="P54" s="3"/>
    </row>
    <row r="55" spans="1:33">
      <c r="A55" s="1" t="s">
        <v>66</v>
      </c>
      <c r="B55" s="1">
        <v>0.05</v>
      </c>
      <c r="C55" s="1">
        <v>0</v>
      </c>
      <c r="D55" s="3">
        <v>0</v>
      </c>
      <c r="E55" s="3">
        <v>0</v>
      </c>
      <c r="G55" s="3">
        <v>1</v>
      </c>
      <c r="H55" s="3">
        <v>0</v>
      </c>
      <c r="I55" s="3">
        <v>0</v>
      </c>
      <c r="J55" s="3">
        <v>0</v>
      </c>
      <c r="L55" s="3">
        <v>1</v>
      </c>
      <c r="M55" s="3">
        <v>0</v>
      </c>
      <c r="N55" s="3">
        <v>0</v>
      </c>
      <c r="O55" s="3">
        <v>0</v>
      </c>
      <c r="P55" s="3"/>
    </row>
    <row r="56" spans="1:33">
      <c r="A56" s="1" t="s">
        <v>67</v>
      </c>
      <c r="B56" s="1">
        <v>0</v>
      </c>
      <c r="C56" s="1">
        <v>0</v>
      </c>
      <c r="D56" s="3">
        <v>0.13</v>
      </c>
      <c r="E56" s="3">
        <v>0.08</v>
      </c>
      <c r="G56" s="3">
        <v>0</v>
      </c>
      <c r="H56" s="3">
        <v>0</v>
      </c>
      <c r="I56" s="3">
        <v>1</v>
      </c>
      <c r="J56" s="3">
        <v>4</v>
      </c>
      <c r="L56" s="3">
        <v>0</v>
      </c>
      <c r="M56" s="3">
        <v>0</v>
      </c>
      <c r="N56" s="3">
        <v>1</v>
      </c>
      <c r="O56" s="3">
        <v>2</v>
      </c>
      <c r="P56" s="3"/>
    </row>
    <row r="57" spans="1:33">
      <c r="A57" s="1" t="s">
        <v>68</v>
      </c>
      <c r="B57" s="1">
        <v>0</v>
      </c>
      <c r="C57" s="1">
        <v>0.14000000000000001</v>
      </c>
      <c r="D57" s="3">
        <v>0</v>
      </c>
      <c r="E57" s="3">
        <v>0</v>
      </c>
      <c r="G57" s="3">
        <v>0</v>
      </c>
      <c r="H57" s="3">
        <v>1</v>
      </c>
      <c r="I57" s="3">
        <v>0</v>
      </c>
      <c r="J57" s="3">
        <v>0</v>
      </c>
      <c r="L57" s="3">
        <v>0</v>
      </c>
      <c r="M57" s="3">
        <v>1</v>
      </c>
      <c r="N57" s="3">
        <v>0</v>
      </c>
      <c r="O57" s="3">
        <v>0</v>
      </c>
      <c r="P57" s="3"/>
    </row>
    <row r="58" spans="1:33">
      <c r="A58" s="1" t="s">
        <v>69</v>
      </c>
      <c r="B58" s="1">
        <v>0</v>
      </c>
      <c r="C58" s="1">
        <v>3.35</v>
      </c>
      <c r="D58" s="3">
        <v>0.22</v>
      </c>
      <c r="E58" s="3">
        <v>5.78</v>
      </c>
      <c r="G58" s="3">
        <v>0</v>
      </c>
      <c r="H58" s="3">
        <v>64</v>
      </c>
      <c r="I58" s="3">
        <v>3</v>
      </c>
      <c r="J58" s="3">
        <v>68</v>
      </c>
      <c r="L58" s="3">
        <v>0</v>
      </c>
      <c r="M58" s="3">
        <v>4</v>
      </c>
      <c r="N58" s="3">
        <v>2</v>
      </c>
      <c r="O58" s="3">
        <v>6</v>
      </c>
      <c r="P58" s="3"/>
    </row>
    <row r="59" spans="1:33">
      <c r="A59" s="1" t="s">
        <v>70</v>
      </c>
      <c r="B59" s="1">
        <v>0</v>
      </c>
      <c r="C59" s="1">
        <v>0</v>
      </c>
      <c r="D59" s="3">
        <v>0</v>
      </c>
      <c r="E59" s="3">
        <v>6.6599999999999993</v>
      </c>
      <c r="G59" s="3">
        <v>0</v>
      </c>
      <c r="H59" s="3">
        <v>0</v>
      </c>
      <c r="I59" s="3">
        <v>0</v>
      </c>
      <c r="J59" s="3">
        <v>82</v>
      </c>
      <c r="L59" s="3">
        <v>0</v>
      </c>
      <c r="M59" s="3">
        <v>0</v>
      </c>
      <c r="N59" s="3">
        <v>0</v>
      </c>
      <c r="O59" s="3">
        <v>24</v>
      </c>
      <c r="P59" s="3"/>
    </row>
    <row r="60" spans="1:33">
      <c r="A60" s="1" t="s">
        <v>71</v>
      </c>
      <c r="B60" s="1">
        <v>0</v>
      </c>
      <c r="C60" s="1">
        <v>0</v>
      </c>
      <c r="D60" s="3">
        <v>0.02</v>
      </c>
      <c r="E60" s="3">
        <v>7.0000000000000007E-2</v>
      </c>
      <c r="G60" s="3">
        <v>0</v>
      </c>
      <c r="H60" s="3">
        <v>0</v>
      </c>
      <c r="I60" s="3">
        <v>2</v>
      </c>
      <c r="J60" s="3">
        <v>9</v>
      </c>
      <c r="L60" s="3">
        <v>0</v>
      </c>
      <c r="M60" s="3">
        <v>0</v>
      </c>
      <c r="N60" s="3">
        <v>2</v>
      </c>
      <c r="O60" s="3">
        <v>6</v>
      </c>
      <c r="P60" s="3"/>
    </row>
    <row r="61" spans="1:33">
      <c r="A61" s="1" t="s">
        <v>72</v>
      </c>
      <c r="B61" s="1">
        <v>480.47000000000008</v>
      </c>
      <c r="C61" s="1">
        <v>843.20000000000027</v>
      </c>
      <c r="D61" s="3">
        <v>841.43999999999994</v>
      </c>
      <c r="E61" s="3">
        <v>3956.0100000000007</v>
      </c>
      <c r="G61" s="3">
        <v>878</v>
      </c>
      <c r="H61" s="3">
        <v>1480</v>
      </c>
      <c r="I61" s="3">
        <v>1535</v>
      </c>
      <c r="J61" s="3">
        <v>7416</v>
      </c>
      <c r="L61" s="3">
        <v>29</v>
      </c>
      <c r="M61" s="3">
        <v>29</v>
      </c>
      <c r="N61" s="3">
        <v>26</v>
      </c>
      <c r="O61" s="3">
        <v>39</v>
      </c>
      <c r="P61" s="3"/>
    </row>
    <row r="62" spans="1:33">
      <c r="A62" s="1" t="s">
        <v>73</v>
      </c>
      <c r="B62" s="1">
        <v>0</v>
      </c>
      <c r="C62" s="1">
        <v>0</v>
      </c>
      <c r="D62" s="3">
        <v>0</v>
      </c>
      <c r="E62" s="3">
        <v>0.13</v>
      </c>
      <c r="G62" s="3">
        <v>0</v>
      </c>
      <c r="H62" s="3">
        <v>0</v>
      </c>
      <c r="I62" s="3">
        <v>0</v>
      </c>
      <c r="J62" s="3">
        <v>2</v>
      </c>
      <c r="L62" s="3">
        <v>0</v>
      </c>
      <c r="M62" s="3">
        <v>0</v>
      </c>
      <c r="N62" s="3">
        <v>0</v>
      </c>
      <c r="O62" s="3">
        <v>1</v>
      </c>
      <c r="P62" s="3"/>
    </row>
    <row r="63" spans="1:33">
      <c r="A63" s="1" t="s">
        <v>74</v>
      </c>
      <c r="B63" s="1">
        <v>0</v>
      </c>
      <c r="C63" s="1">
        <v>0</v>
      </c>
      <c r="D63" s="3">
        <v>0.01</v>
      </c>
      <c r="E63" s="3">
        <v>0.01</v>
      </c>
      <c r="G63" s="3">
        <v>0</v>
      </c>
      <c r="H63" s="3">
        <v>0</v>
      </c>
      <c r="I63" s="3">
        <v>2</v>
      </c>
      <c r="J63" s="3">
        <v>1</v>
      </c>
      <c r="L63" s="3">
        <v>0</v>
      </c>
      <c r="M63" s="3">
        <v>0</v>
      </c>
      <c r="N63" s="3">
        <v>1</v>
      </c>
      <c r="O63" s="3">
        <v>1</v>
      </c>
      <c r="P63" s="3"/>
    </row>
    <row r="64" spans="1:33">
      <c r="A64" s="1" t="s">
        <v>75</v>
      </c>
      <c r="B64" s="1">
        <v>0</v>
      </c>
      <c r="C64" s="1">
        <v>38.050000000000004</v>
      </c>
      <c r="D64" s="3">
        <v>94.199999999999989</v>
      </c>
      <c r="E64" s="3">
        <v>97.440000000000012</v>
      </c>
      <c r="G64" s="3">
        <v>0</v>
      </c>
      <c r="H64" s="3">
        <v>261</v>
      </c>
      <c r="I64" s="3">
        <v>701</v>
      </c>
      <c r="J64" s="3">
        <v>832</v>
      </c>
      <c r="L64" s="3">
        <v>0</v>
      </c>
      <c r="M64" s="3">
        <v>20</v>
      </c>
      <c r="N64" s="3">
        <v>15</v>
      </c>
      <c r="O64" s="3">
        <v>29</v>
      </c>
      <c r="P64" s="3"/>
    </row>
    <row r="65" spans="1:16">
      <c r="A65" s="1" t="s">
        <v>76</v>
      </c>
      <c r="B65" s="1">
        <v>0.04</v>
      </c>
      <c r="C65" s="1">
        <v>0</v>
      </c>
      <c r="D65" s="3">
        <v>0.14000000000000001</v>
      </c>
      <c r="E65" s="3">
        <v>0.21345999999999998</v>
      </c>
      <c r="G65" s="3">
        <v>4</v>
      </c>
      <c r="H65" s="3">
        <v>0</v>
      </c>
      <c r="I65" s="3">
        <v>26</v>
      </c>
      <c r="J65" s="3">
        <v>45</v>
      </c>
      <c r="L65" s="3">
        <v>4</v>
      </c>
      <c r="M65" s="3">
        <v>0</v>
      </c>
      <c r="N65" s="3">
        <v>2</v>
      </c>
      <c r="O65" s="3">
        <v>7</v>
      </c>
      <c r="P65" s="3"/>
    </row>
    <row r="66" spans="1:16">
      <c r="A66" s="1" t="s">
        <v>77</v>
      </c>
      <c r="B66" s="1">
        <v>0</v>
      </c>
      <c r="C66" s="1">
        <v>0.31</v>
      </c>
      <c r="D66" s="3">
        <v>11.159999999999998</v>
      </c>
      <c r="E66" s="3">
        <v>42.91</v>
      </c>
      <c r="G66" s="3">
        <v>0</v>
      </c>
      <c r="H66" s="3">
        <v>4</v>
      </c>
      <c r="I66" s="3">
        <v>173</v>
      </c>
      <c r="J66" s="3">
        <v>179</v>
      </c>
      <c r="L66" s="3">
        <v>0</v>
      </c>
      <c r="M66" s="3">
        <v>4</v>
      </c>
      <c r="N66" s="3">
        <v>20</v>
      </c>
      <c r="O66" s="3">
        <v>21</v>
      </c>
      <c r="P66" s="3"/>
    </row>
    <row r="67" spans="1:16">
      <c r="A67" s="1" t="s">
        <v>78</v>
      </c>
      <c r="B67" s="1">
        <v>0.02</v>
      </c>
      <c r="C67" s="1">
        <v>940.33999999999992</v>
      </c>
      <c r="D67" s="3">
        <v>4354.0700000000006</v>
      </c>
      <c r="E67" s="3">
        <v>7.0834599999999988</v>
      </c>
      <c r="G67" s="3">
        <v>1</v>
      </c>
      <c r="H67" s="3">
        <v>8767</v>
      </c>
      <c r="I67" s="3">
        <v>43498</v>
      </c>
      <c r="J67" s="3">
        <v>98</v>
      </c>
      <c r="L67" s="3">
        <v>1</v>
      </c>
      <c r="M67" s="3">
        <v>38</v>
      </c>
      <c r="N67" s="3">
        <v>39</v>
      </c>
      <c r="O67" s="3">
        <v>19</v>
      </c>
      <c r="P67" s="3"/>
    </row>
    <row r="68" spans="1:16">
      <c r="A68" s="1" t="s">
        <v>79</v>
      </c>
      <c r="B68" s="1">
        <v>0</v>
      </c>
      <c r="C68" s="1">
        <v>0</v>
      </c>
      <c r="D68" s="3">
        <v>0.3</v>
      </c>
      <c r="E68" s="3">
        <v>2.1</v>
      </c>
      <c r="G68" s="3">
        <v>0</v>
      </c>
      <c r="H68" s="3">
        <v>0</v>
      </c>
      <c r="I68" s="3">
        <v>9</v>
      </c>
      <c r="J68" s="3">
        <v>35</v>
      </c>
      <c r="L68" s="3">
        <v>0</v>
      </c>
      <c r="M68" s="3">
        <v>0</v>
      </c>
      <c r="N68" s="3">
        <v>4</v>
      </c>
      <c r="O68" s="3">
        <v>11</v>
      </c>
      <c r="P68" s="3"/>
    </row>
    <row r="69" spans="1:16">
      <c r="A69" s="1" t="s">
        <v>80</v>
      </c>
      <c r="B69" s="1">
        <v>0</v>
      </c>
      <c r="C69" s="1">
        <v>0.66</v>
      </c>
      <c r="D69" s="3">
        <v>0</v>
      </c>
      <c r="E69" s="3">
        <v>0.56999999999999995</v>
      </c>
      <c r="G69" s="3">
        <v>0</v>
      </c>
      <c r="H69" s="3">
        <v>1</v>
      </c>
      <c r="I69" s="3">
        <v>0</v>
      </c>
      <c r="J69" s="3">
        <v>1</v>
      </c>
      <c r="L69" s="3">
        <v>0</v>
      </c>
      <c r="M69" s="3">
        <v>1</v>
      </c>
      <c r="N69" s="3">
        <v>0</v>
      </c>
      <c r="O69" s="3">
        <v>1</v>
      </c>
      <c r="P69" s="3"/>
    </row>
    <row r="70" spans="1:16">
      <c r="A70" s="1" t="s">
        <v>81</v>
      </c>
      <c r="B70" s="1">
        <v>0</v>
      </c>
      <c r="C70" s="1">
        <v>7.0000000000000007E-2</v>
      </c>
      <c r="D70" s="3">
        <v>0</v>
      </c>
      <c r="E70" s="3">
        <v>0</v>
      </c>
      <c r="G70" s="3">
        <v>0</v>
      </c>
      <c r="H70" s="3">
        <v>1</v>
      </c>
      <c r="I70" s="3">
        <v>0</v>
      </c>
      <c r="J70" s="3">
        <v>0</v>
      </c>
      <c r="L70" s="3">
        <v>0</v>
      </c>
      <c r="M70" s="3">
        <v>1</v>
      </c>
      <c r="N70" s="3">
        <v>0</v>
      </c>
      <c r="O70" s="3">
        <v>0</v>
      </c>
      <c r="P70" s="3"/>
    </row>
    <row r="71" spans="1:16">
      <c r="A71" s="1" t="s">
        <v>82</v>
      </c>
      <c r="B71" s="1">
        <v>0</v>
      </c>
      <c r="C71" s="1">
        <v>0</v>
      </c>
      <c r="D71" s="3">
        <v>0</v>
      </c>
      <c r="E71" s="3">
        <v>0.04</v>
      </c>
      <c r="G71" s="3">
        <v>0</v>
      </c>
      <c r="H71" s="3">
        <v>0</v>
      </c>
      <c r="I71" s="3">
        <v>0</v>
      </c>
      <c r="J71" s="3">
        <v>1</v>
      </c>
      <c r="L71" s="3">
        <v>0</v>
      </c>
      <c r="M71" s="3">
        <v>0</v>
      </c>
      <c r="N71" s="3">
        <v>0</v>
      </c>
      <c r="O71" s="3">
        <v>1</v>
      </c>
      <c r="P71" s="3"/>
    </row>
    <row r="72" spans="1:16">
      <c r="A72" s="1" t="s">
        <v>83</v>
      </c>
      <c r="B72" s="1">
        <v>0</v>
      </c>
      <c r="C72" s="1">
        <v>0</v>
      </c>
      <c r="D72" s="3">
        <v>0</v>
      </c>
      <c r="E72" s="3">
        <v>0.03</v>
      </c>
      <c r="G72" s="3">
        <v>0</v>
      </c>
      <c r="H72" s="3">
        <v>0</v>
      </c>
      <c r="I72" s="3">
        <v>0</v>
      </c>
      <c r="J72" s="3">
        <v>2</v>
      </c>
      <c r="L72" s="3">
        <v>0</v>
      </c>
      <c r="M72" s="3">
        <v>0</v>
      </c>
      <c r="N72" s="3">
        <v>0</v>
      </c>
      <c r="O72" s="3">
        <v>2</v>
      </c>
      <c r="P72" s="3"/>
    </row>
    <row r="73" spans="1:16">
      <c r="A73" s="1" t="s">
        <v>84</v>
      </c>
      <c r="B73" s="1">
        <v>0</v>
      </c>
      <c r="C73" s="1">
        <v>0</v>
      </c>
      <c r="D73" s="3">
        <v>0.02</v>
      </c>
      <c r="E73" s="3">
        <v>0</v>
      </c>
      <c r="G73" s="3">
        <v>0</v>
      </c>
      <c r="H73" s="3">
        <v>0</v>
      </c>
      <c r="I73" s="3">
        <v>1</v>
      </c>
      <c r="J73" s="3">
        <v>0</v>
      </c>
      <c r="L73" s="3">
        <v>0</v>
      </c>
      <c r="M73" s="3">
        <v>0</v>
      </c>
      <c r="N73" s="3">
        <v>1</v>
      </c>
      <c r="O73" s="3">
        <v>0</v>
      </c>
      <c r="P73" s="3"/>
    </row>
    <row r="74" spans="1:16">
      <c r="A74" s="1" t="s">
        <v>85</v>
      </c>
      <c r="B74" s="1">
        <v>0.13</v>
      </c>
      <c r="C74" s="1">
        <v>4.7</v>
      </c>
      <c r="D74" s="3">
        <v>0.4</v>
      </c>
      <c r="E74" s="3">
        <v>0.33</v>
      </c>
      <c r="G74" s="3">
        <v>12</v>
      </c>
      <c r="H74" s="3">
        <v>20</v>
      </c>
      <c r="I74" s="3">
        <v>2</v>
      </c>
      <c r="J74" s="3">
        <v>38</v>
      </c>
      <c r="L74" s="3">
        <v>7</v>
      </c>
      <c r="M74" s="3">
        <v>5</v>
      </c>
      <c r="N74" s="3">
        <v>2</v>
      </c>
      <c r="O74" s="3">
        <v>8</v>
      </c>
      <c r="P74" s="3"/>
    </row>
    <row r="75" spans="1:16">
      <c r="A75" s="1" t="s">
        <v>86</v>
      </c>
      <c r="B75" s="1">
        <v>0</v>
      </c>
      <c r="C75" s="1">
        <v>0</v>
      </c>
      <c r="D75" s="3">
        <v>0</v>
      </c>
      <c r="E75" s="3">
        <v>0.01</v>
      </c>
      <c r="G75" s="3">
        <v>0</v>
      </c>
      <c r="H75" s="3">
        <v>0</v>
      </c>
      <c r="I75" s="3">
        <v>0</v>
      </c>
      <c r="J75" s="3">
        <v>2</v>
      </c>
      <c r="L75" s="3">
        <v>0</v>
      </c>
      <c r="M75" s="3">
        <v>0</v>
      </c>
      <c r="N75" s="3">
        <v>0</v>
      </c>
      <c r="O75" s="3">
        <v>1</v>
      </c>
      <c r="P75" s="3"/>
    </row>
    <row r="76" spans="1:16">
      <c r="A76" s="1" t="s">
        <v>87</v>
      </c>
      <c r="B76" s="1">
        <v>0</v>
      </c>
      <c r="C76" s="1">
        <v>0.15</v>
      </c>
      <c r="D76" s="3">
        <v>0.30000000000000004</v>
      </c>
      <c r="E76" s="3">
        <v>0.03</v>
      </c>
      <c r="G76" s="3">
        <v>0</v>
      </c>
      <c r="H76" s="3">
        <v>29</v>
      </c>
      <c r="I76" s="3">
        <v>32</v>
      </c>
      <c r="J76" s="3">
        <v>2</v>
      </c>
      <c r="L76" s="3">
        <v>0</v>
      </c>
      <c r="M76" s="3">
        <v>5</v>
      </c>
      <c r="N76" s="3">
        <v>3</v>
      </c>
      <c r="O76" s="3">
        <v>2</v>
      </c>
      <c r="P76" s="3"/>
    </row>
    <row r="77" spans="1:16">
      <c r="A77" s="1" t="s">
        <v>88</v>
      </c>
      <c r="B77" s="1">
        <v>0</v>
      </c>
      <c r="C77" s="1">
        <v>529.89999999999986</v>
      </c>
      <c r="D77" s="3">
        <v>261.94000000000005</v>
      </c>
      <c r="E77" s="3">
        <v>0</v>
      </c>
      <c r="G77" s="3">
        <v>0</v>
      </c>
      <c r="H77" s="3">
        <v>23</v>
      </c>
      <c r="I77" s="3">
        <v>21</v>
      </c>
      <c r="J77" s="3">
        <v>0</v>
      </c>
      <c r="L77" s="3">
        <v>0</v>
      </c>
      <c r="M77" s="3">
        <v>10</v>
      </c>
      <c r="N77" s="3">
        <v>13</v>
      </c>
      <c r="O77" s="3">
        <v>0</v>
      </c>
      <c r="P77" s="3"/>
    </row>
    <row r="78" spans="1:16">
      <c r="A78" s="1" t="s">
        <v>89</v>
      </c>
      <c r="B78" s="1">
        <v>0</v>
      </c>
      <c r="C78" s="1">
        <v>0</v>
      </c>
      <c r="D78" s="3">
        <v>1.1080699999999999</v>
      </c>
      <c r="E78" s="3">
        <v>0</v>
      </c>
      <c r="G78" s="3">
        <v>0</v>
      </c>
      <c r="H78" s="3">
        <v>0</v>
      </c>
      <c r="I78" s="3">
        <v>264</v>
      </c>
      <c r="J78" s="3">
        <v>0</v>
      </c>
      <c r="L78" s="3">
        <v>0</v>
      </c>
      <c r="M78" s="3">
        <v>0</v>
      </c>
      <c r="N78" s="3">
        <v>7</v>
      </c>
      <c r="O78" s="3">
        <v>0</v>
      </c>
      <c r="P78" s="3"/>
    </row>
    <row r="79" spans="1:16">
      <c r="A79" s="1" t="s">
        <v>90</v>
      </c>
      <c r="B79" s="1">
        <v>0</v>
      </c>
      <c r="C79" s="1">
        <v>0</v>
      </c>
      <c r="D79" s="3">
        <v>0</v>
      </c>
      <c r="E79" s="3">
        <v>0.01</v>
      </c>
      <c r="G79" s="3">
        <v>0</v>
      </c>
      <c r="H79" s="3">
        <v>0</v>
      </c>
      <c r="I79" s="3">
        <v>0</v>
      </c>
      <c r="J79" s="3">
        <v>1</v>
      </c>
      <c r="L79" s="3">
        <v>0</v>
      </c>
      <c r="M79" s="3">
        <v>0</v>
      </c>
      <c r="N79" s="3">
        <v>0</v>
      </c>
      <c r="O79" s="3">
        <v>1</v>
      </c>
      <c r="P79" s="3"/>
    </row>
    <row r="80" spans="1:16">
      <c r="A80" s="1" t="s">
        <v>91</v>
      </c>
      <c r="B80" s="1">
        <v>0</v>
      </c>
      <c r="C80" s="1">
        <v>293</v>
      </c>
      <c r="D80" s="3">
        <v>21.52</v>
      </c>
      <c r="E80" s="3">
        <v>0</v>
      </c>
      <c r="G80" s="3">
        <v>0</v>
      </c>
      <c r="H80" s="3">
        <v>2</v>
      </c>
      <c r="I80" s="3">
        <v>1</v>
      </c>
      <c r="J80" s="3">
        <v>0</v>
      </c>
      <c r="L80" s="3">
        <v>0</v>
      </c>
      <c r="M80" s="3">
        <v>2</v>
      </c>
      <c r="N80" s="3">
        <v>1</v>
      </c>
      <c r="O80" s="3">
        <v>0</v>
      </c>
      <c r="P80" s="3"/>
    </row>
    <row r="81" spans="1:16">
      <c r="A81" s="1" t="s">
        <v>92</v>
      </c>
      <c r="B81" s="1">
        <v>0.02</v>
      </c>
      <c r="C81" s="1">
        <v>429.03</v>
      </c>
      <c r="D81" s="3">
        <v>518.73</v>
      </c>
      <c r="E81" s="3">
        <v>82.47</v>
      </c>
      <c r="G81" s="3">
        <v>1</v>
      </c>
      <c r="H81" s="3">
        <v>17740</v>
      </c>
      <c r="I81" s="3">
        <v>14170</v>
      </c>
      <c r="J81" s="3">
        <v>2127</v>
      </c>
      <c r="L81" s="3">
        <v>1</v>
      </c>
      <c r="M81" s="3">
        <v>26</v>
      </c>
      <c r="N81" s="3">
        <v>23</v>
      </c>
      <c r="O81" s="3">
        <v>27</v>
      </c>
      <c r="P81" s="3"/>
    </row>
    <row r="82" spans="1:16">
      <c r="A82" s="1" t="s">
        <v>93</v>
      </c>
      <c r="B82" s="1">
        <v>0.09</v>
      </c>
      <c r="C82" s="1">
        <v>0</v>
      </c>
      <c r="D82" s="3">
        <v>0</v>
      </c>
      <c r="E82" s="3">
        <v>0</v>
      </c>
      <c r="G82" s="3">
        <v>12</v>
      </c>
      <c r="H82" s="3">
        <v>0</v>
      </c>
      <c r="I82" s="3">
        <v>0</v>
      </c>
      <c r="J82" s="3">
        <v>0</v>
      </c>
      <c r="L82" s="3">
        <v>3</v>
      </c>
      <c r="M82" s="3">
        <v>0</v>
      </c>
      <c r="N82" s="3">
        <v>0</v>
      </c>
      <c r="O82" s="3">
        <v>0</v>
      </c>
      <c r="P82" s="3"/>
    </row>
    <row r="83" spans="1:16">
      <c r="A83" s="1" t="s">
        <v>94</v>
      </c>
      <c r="B83" s="1">
        <v>0</v>
      </c>
      <c r="C83" s="1">
        <v>0.02</v>
      </c>
      <c r="D83" s="3">
        <v>0</v>
      </c>
      <c r="E83" s="3">
        <v>0</v>
      </c>
      <c r="G83" s="3">
        <v>0</v>
      </c>
      <c r="H83" s="3">
        <v>1</v>
      </c>
      <c r="I83" s="3">
        <v>0</v>
      </c>
      <c r="J83" s="3">
        <v>0</v>
      </c>
      <c r="L83" s="3">
        <v>0</v>
      </c>
      <c r="M83" s="3">
        <v>1</v>
      </c>
      <c r="N83" s="3">
        <v>0</v>
      </c>
      <c r="O83" s="3">
        <v>0</v>
      </c>
      <c r="P83" s="3"/>
    </row>
    <row r="84" spans="1:16">
      <c r="A84" s="1" t="s">
        <v>95</v>
      </c>
      <c r="B84" s="1">
        <v>0</v>
      </c>
      <c r="C84" s="1">
        <v>3.69</v>
      </c>
      <c r="D84" s="3">
        <v>81.36</v>
      </c>
      <c r="E84" s="3">
        <v>0.08</v>
      </c>
      <c r="G84" s="3">
        <v>0</v>
      </c>
      <c r="H84" s="3">
        <v>1</v>
      </c>
      <c r="I84" s="3">
        <v>22</v>
      </c>
      <c r="J84" s="3">
        <v>1</v>
      </c>
      <c r="L84" s="3">
        <v>0</v>
      </c>
      <c r="M84" s="3">
        <v>1</v>
      </c>
      <c r="N84" s="3">
        <v>1</v>
      </c>
      <c r="O84" s="3">
        <v>1</v>
      </c>
      <c r="P84" s="3"/>
    </row>
    <row r="85" spans="1:16">
      <c r="A85" s="1" t="s">
        <v>96</v>
      </c>
      <c r="B85" s="1">
        <v>9.7099999999999991</v>
      </c>
      <c r="C85" s="1">
        <v>13.649999999999999</v>
      </c>
      <c r="D85" s="3">
        <v>0.98</v>
      </c>
      <c r="E85" s="3">
        <v>70.622569999999996</v>
      </c>
      <c r="G85" s="3">
        <v>938</v>
      </c>
      <c r="H85" s="3">
        <v>169</v>
      </c>
      <c r="I85" s="3">
        <v>51</v>
      </c>
      <c r="J85" s="3">
        <v>4978</v>
      </c>
      <c r="L85" s="3">
        <v>25</v>
      </c>
      <c r="M85" s="3">
        <v>11</v>
      </c>
      <c r="N85" s="3">
        <v>2</v>
      </c>
      <c r="O85" s="3">
        <v>25</v>
      </c>
      <c r="P85" s="3"/>
    </row>
    <row r="86" spans="1:16">
      <c r="A86" s="1" t="s">
        <v>97</v>
      </c>
      <c r="B86" s="1">
        <v>0.01</v>
      </c>
      <c r="C86" s="1">
        <v>0</v>
      </c>
      <c r="D86" s="3">
        <v>0.03</v>
      </c>
      <c r="E86" s="3">
        <v>158.59724</v>
      </c>
      <c r="G86" s="3">
        <v>1</v>
      </c>
      <c r="H86" s="3">
        <v>0</v>
      </c>
      <c r="I86" s="3">
        <v>1</v>
      </c>
      <c r="J86" s="3">
        <v>12289</v>
      </c>
      <c r="L86" s="3">
        <v>1</v>
      </c>
      <c r="M86" s="3">
        <v>0</v>
      </c>
      <c r="N86" s="3">
        <v>1</v>
      </c>
      <c r="O86" s="3">
        <v>14</v>
      </c>
      <c r="P86" s="3"/>
    </row>
    <row r="87" spans="1:16">
      <c r="A87" s="1" t="s">
        <v>98</v>
      </c>
      <c r="B87" s="1">
        <v>0.27</v>
      </c>
      <c r="C87" s="1">
        <v>1.7600000000000002</v>
      </c>
      <c r="D87" s="3">
        <v>6.6014499999999998</v>
      </c>
      <c r="E87" s="3">
        <v>5.7934599999999996</v>
      </c>
      <c r="G87" s="3">
        <v>13</v>
      </c>
      <c r="H87" s="3">
        <v>109</v>
      </c>
      <c r="I87" s="3">
        <v>418</v>
      </c>
      <c r="J87" s="3">
        <v>401</v>
      </c>
      <c r="L87" s="3">
        <v>5</v>
      </c>
      <c r="M87" s="3">
        <v>20</v>
      </c>
      <c r="N87" s="3">
        <v>31</v>
      </c>
      <c r="O87" s="3">
        <v>30</v>
      </c>
      <c r="P87" s="3"/>
    </row>
    <row r="88" spans="1:16">
      <c r="A88" s="1" t="s">
        <v>99</v>
      </c>
      <c r="B88" s="1">
        <v>0</v>
      </c>
      <c r="C88" s="1">
        <v>896.84999999999991</v>
      </c>
      <c r="D88" s="3">
        <v>274.16999999999996</v>
      </c>
      <c r="E88" s="3">
        <v>127.47</v>
      </c>
      <c r="G88" s="3">
        <v>0</v>
      </c>
      <c r="H88" s="3">
        <v>441</v>
      </c>
      <c r="I88" s="3">
        <v>374</v>
      </c>
      <c r="J88" s="3">
        <v>133</v>
      </c>
      <c r="L88" s="3">
        <v>0</v>
      </c>
      <c r="M88" s="3">
        <v>27</v>
      </c>
      <c r="N88" s="3">
        <v>22</v>
      </c>
      <c r="O88" s="3">
        <v>21</v>
      </c>
      <c r="P88" s="3"/>
    </row>
    <row r="89" spans="1:16">
      <c r="A89" s="1" t="s">
        <v>100</v>
      </c>
      <c r="B89" s="1">
        <v>0.01</v>
      </c>
      <c r="C89" s="1">
        <v>549.75000000000011</v>
      </c>
      <c r="D89" s="3">
        <v>113.19999999999999</v>
      </c>
      <c r="E89" s="3">
        <v>16.082429999999999</v>
      </c>
      <c r="G89" s="3">
        <v>1</v>
      </c>
      <c r="H89" s="3">
        <v>3554</v>
      </c>
      <c r="I89" s="3">
        <v>834</v>
      </c>
      <c r="J89" s="3">
        <v>618</v>
      </c>
      <c r="L89" s="3">
        <v>1</v>
      </c>
      <c r="M89" s="3">
        <v>8</v>
      </c>
      <c r="N89" s="3">
        <v>11</v>
      </c>
      <c r="O89" s="3">
        <v>15</v>
      </c>
      <c r="P89" s="3"/>
    </row>
    <row r="90" spans="1:16">
      <c r="A90" s="1" t="s">
        <v>101</v>
      </c>
      <c r="B90" s="1">
        <v>0</v>
      </c>
      <c r="C90" s="1">
        <v>0.83</v>
      </c>
      <c r="D90" s="3">
        <v>0</v>
      </c>
      <c r="E90" s="3">
        <v>0.06</v>
      </c>
      <c r="G90" s="3">
        <v>0</v>
      </c>
      <c r="H90" s="3">
        <v>2</v>
      </c>
      <c r="I90" s="3">
        <v>0</v>
      </c>
      <c r="J90" s="3">
        <v>1</v>
      </c>
      <c r="L90" s="3">
        <v>0</v>
      </c>
      <c r="M90" s="3">
        <v>1</v>
      </c>
      <c r="N90" s="3">
        <v>0</v>
      </c>
      <c r="O90" s="3">
        <v>1</v>
      </c>
      <c r="P90" s="3"/>
    </row>
    <row r="91" spans="1:16">
      <c r="A91" s="1" t="s">
        <v>102</v>
      </c>
      <c r="B91" s="1">
        <v>0</v>
      </c>
      <c r="C91" s="1">
        <v>223.24</v>
      </c>
      <c r="D91" s="3">
        <v>378.28</v>
      </c>
      <c r="E91" s="3">
        <v>0</v>
      </c>
      <c r="G91" s="3">
        <v>0</v>
      </c>
      <c r="H91" s="3">
        <v>6</v>
      </c>
      <c r="I91" s="3">
        <v>13</v>
      </c>
      <c r="J91" s="3">
        <v>0</v>
      </c>
      <c r="L91" s="3">
        <v>0</v>
      </c>
      <c r="M91" s="3">
        <v>4</v>
      </c>
      <c r="N91" s="3">
        <v>6</v>
      </c>
      <c r="O91" s="3">
        <v>0</v>
      </c>
      <c r="P91" s="3"/>
    </row>
    <row r="92" spans="1:16">
      <c r="A92" s="1" t="s">
        <v>103</v>
      </c>
      <c r="B92" s="1">
        <v>1246.9399999999998</v>
      </c>
      <c r="C92" s="1">
        <v>4.6399999999999997</v>
      </c>
      <c r="D92" s="3">
        <v>1.89</v>
      </c>
      <c r="E92" s="3">
        <v>14578.420000000002</v>
      </c>
      <c r="G92" s="3">
        <v>696</v>
      </c>
      <c r="H92" s="3">
        <v>42</v>
      </c>
      <c r="I92" s="3">
        <v>14</v>
      </c>
      <c r="J92" s="3">
        <v>9449</v>
      </c>
      <c r="L92" s="3">
        <v>20</v>
      </c>
      <c r="M92" s="3">
        <v>2</v>
      </c>
      <c r="N92" s="3">
        <v>6</v>
      </c>
      <c r="O92" s="3">
        <v>35</v>
      </c>
      <c r="P92" s="3"/>
    </row>
    <row r="93" spans="1:16">
      <c r="A93" s="1" t="s">
        <v>104</v>
      </c>
      <c r="B93" s="1">
        <v>0</v>
      </c>
      <c r="C93" s="1">
        <v>0</v>
      </c>
      <c r="D93" s="3">
        <v>655.53000000000009</v>
      </c>
      <c r="E93" s="3">
        <v>2.17</v>
      </c>
      <c r="G93" s="3">
        <v>0</v>
      </c>
      <c r="H93" s="3">
        <v>0</v>
      </c>
      <c r="I93" s="3">
        <v>11150</v>
      </c>
      <c r="J93" s="3">
        <v>26</v>
      </c>
      <c r="L93" s="3">
        <v>0</v>
      </c>
      <c r="M93" s="3">
        <v>0</v>
      </c>
      <c r="N93" s="3">
        <v>8</v>
      </c>
      <c r="O93" s="3">
        <v>8</v>
      </c>
      <c r="P93" s="3"/>
    </row>
    <row r="94" spans="1:16">
      <c r="A94" s="1" t="s">
        <v>105</v>
      </c>
      <c r="B94" s="1">
        <v>0</v>
      </c>
      <c r="C94" s="1">
        <v>0</v>
      </c>
      <c r="D94" s="3">
        <v>0</v>
      </c>
      <c r="E94" s="3">
        <v>0.01</v>
      </c>
      <c r="G94" s="3">
        <v>0</v>
      </c>
      <c r="H94" s="3">
        <v>0</v>
      </c>
      <c r="I94" s="3">
        <v>0</v>
      </c>
      <c r="J94" s="3">
        <v>1</v>
      </c>
      <c r="L94" s="3">
        <v>0</v>
      </c>
      <c r="M94" s="3">
        <v>0</v>
      </c>
      <c r="N94" s="3">
        <v>0</v>
      </c>
      <c r="O94" s="3">
        <v>1</v>
      </c>
      <c r="P94" s="3"/>
    </row>
    <row r="95" spans="1:16">
      <c r="A95" s="1" t="s">
        <v>106</v>
      </c>
      <c r="B95" s="1">
        <v>0</v>
      </c>
      <c r="C95" s="1">
        <v>0</v>
      </c>
      <c r="D95" s="3">
        <v>0</v>
      </c>
      <c r="E95" s="3">
        <v>0.14000000000000001</v>
      </c>
      <c r="G95" s="3">
        <v>0</v>
      </c>
      <c r="H95" s="3">
        <v>0</v>
      </c>
      <c r="I95" s="3">
        <v>0</v>
      </c>
      <c r="J95" s="3">
        <v>12</v>
      </c>
      <c r="L95" s="3">
        <v>0</v>
      </c>
      <c r="M95" s="3">
        <v>0</v>
      </c>
      <c r="N95" s="3">
        <v>0</v>
      </c>
      <c r="O95" s="3">
        <v>7</v>
      </c>
      <c r="P95" s="3"/>
    </row>
    <row r="96" spans="1:16">
      <c r="A96" s="1" t="s">
        <v>107</v>
      </c>
      <c r="B96" s="1">
        <v>0.99000000000000021</v>
      </c>
      <c r="C96" s="1">
        <v>37.36999999999999</v>
      </c>
      <c r="D96" s="3">
        <v>45.81</v>
      </c>
      <c r="E96" s="3">
        <v>521.39494999999999</v>
      </c>
      <c r="G96" s="3">
        <v>177</v>
      </c>
      <c r="H96" s="3">
        <v>702</v>
      </c>
      <c r="I96" s="3">
        <v>611</v>
      </c>
      <c r="J96" s="3">
        <v>6492</v>
      </c>
      <c r="L96" s="3">
        <v>24</v>
      </c>
      <c r="M96" s="3">
        <v>23</v>
      </c>
      <c r="N96" s="3">
        <v>30</v>
      </c>
      <c r="O96" s="3">
        <v>35</v>
      </c>
      <c r="P96" s="3"/>
    </row>
    <row r="97" spans="1:16">
      <c r="A97" s="1" t="s">
        <v>108</v>
      </c>
      <c r="B97" s="1">
        <v>0</v>
      </c>
      <c r="C97" s="1">
        <v>0</v>
      </c>
      <c r="D97" s="3">
        <v>0</v>
      </c>
      <c r="E97" s="3">
        <v>0</v>
      </c>
      <c r="G97" s="3">
        <v>0</v>
      </c>
      <c r="H97" s="3">
        <v>0</v>
      </c>
      <c r="I97" s="3">
        <v>0</v>
      </c>
      <c r="J97" s="3">
        <v>0</v>
      </c>
      <c r="L97" s="3">
        <v>0</v>
      </c>
      <c r="M97" s="3">
        <v>0</v>
      </c>
      <c r="N97" s="3">
        <v>0</v>
      </c>
      <c r="O97" s="3">
        <v>0</v>
      </c>
      <c r="P97" s="3"/>
    </row>
    <row r="98" spans="1:16">
      <c r="A98" s="1" t="s">
        <v>109</v>
      </c>
      <c r="B98" s="1">
        <v>0</v>
      </c>
      <c r="C98" s="1">
        <v>50.7</v>
      </c>
      <c r="D98" s="3">
        <v>195.71011000000001</v>
      </c>
      <c r="E98" s="3">
        <v>0.73377999999999999</v>
      </c>
      <c r="G98" s="3">
        <v>0</v>
      </c>
      <c r="H98" s="3">
        <v>3843</v>
      </c>
      <c r="I98" s="3">
        <v>66959</v>
      </c>
      <c r="J98" s="3">
        <v>49</v>
      </c>
      <c r="L98" s="3">
        <v>0</v>
      </c>
      <c r="M98" s="3">
        <v>12</v>
      </c>
      <c r="N98" s="3">
        <v>12</v>
      </c>
      <c r="O98" s="3">
        <v>5</v>
      </c>
      <c r="P98" s="3"/>
    </row>
    <row r="99" spans="1:16">
      <c r="A99" s="1" t="s">
        <v>110</v>
      </c>
      <c r="B99" s="1">
        <v>33.040000000000006</v>
      </c>
      <c r="C99" s="1">
        <v>0</v>
      </c>
      <c r="D99" s="3">
        <v>0</v>
      </c>
      <c r="E99" s="3">
        <v>91.47</v>
      </c>
      <c r="G99" s="3">
        <v>21</v>
      </c>
      <c r="H99" s="3">
        <v>0</v>
      </c>
      <c r="I99" s="3">
        <v>0</v>
      </c>
      <c r="J99" s="3">
        <v>14</v>
      </c>
      <c r="L99" s="3">
        <v>7</v>
      </c>
      <c r="M99" s="3">
        <v>0</v>
      </c>
      <c r="N99" s="3">
        <v>0</v>
      </c>
      <c r="O99" s="3">
        <v>3</v>
      </c>
      <c r="P99" s="3"/>
    </row>
    <row r="100" spans="1:16">
      <c r="A100" s="1" t="s">
        <v>111</v>
      </c>
      <c r="B100" s="1">
        <v>0</v>
      </c>
      <c r="C100" s="1">
        <v>0</v>
      </c>
      <c r="D100" s="3">
        <v>1.4</v>
      </c>
      <c r="E100" s="3">
        <v>0.15</v>
      </c>
      <c r="G100" s="3">
        <v>0</v>
      </c>
      <c r="H100" s="3">
        <v>0</v>
      </c>
      <c r="I100" s="3">
        <v>5</v>
      </c>
      <c r="J100" s="3">
        <v>2</v>
      </c>
      <c r="L100" s="3">
        <v>0</v>
      </c>
      <c r="M100" s="3">
        <v>0</v>
      </c>
      <c r="N100" s="3">
        <v>3</v>
      </c>
      <c r="O100" s="3">
        <v>2</v>
      </c>
      <c r="P100" s="3"/>
    </row>
    <row r="101" spans="1:16">
      <c r="A101" s="1" t="s">
        <v>112</v>
      </c>
      <c r="B101" s="1">
        <v>0</v>
      </c>
      <c r="C101" s="1">
        <v>0</v>
      </c>
      <c r="D101" s="3">
        <v>0.11</v>
      </c>
      <c r="E101" s="3">
        <v>1.9700000000000002</v>
      </c>
      <c r="G101" s="3">
        <v>0</v>
      </c>
      <c r="H101" s="3">
        <v>0</v>
      </c>
      <c r="I101" s="3">
        <v>2</v>
      </c>
      <c r="J101" s="3">
        <v>77</v>
      </c>
      <c r="L101" s="3">
        <v>0</v>
      </c>
      <c r="M101" s="3">
        <v>0</v>
      </c>
      <c r="N101" s="3">
        <v>1</v>
      </c>
      <c r="O101" s="3">
        <v>9</v>
      </c>
      <c r="P101" s="3"/>
    </row>
    <row r="102" spans="1:16">
      <c r="A102" s="1" t="s">
        <v>113</v>
      </c>
      <c r="B102" s="1">
        <v>7.0000000000000007E-2</v>
      </c>
      <c r="C102" s="1">
        <v>27.55</v>
      </c>
      <c r="D102" s="3">
        <v>544.41737999999975</v>
      </c>
      <c r="E102" s="3">
        <v>33.203530000000001</v>
      </c>
      <c r="G102" s="3">
        <v>3</v>
      </c>
      <c r="H102" s="3">
        <v>87</v>
      </c>
      <c r="I102" s="3">
        <v>1809</v>
      </c>
      <c r="J102" s="3">
        <v>194</v>
      </c>
      <c r="L102" s="3">
        <v>2</v>
      </c>
      <c r="M102" s="3">
        <v>24</v>
      </c>
      <c r="N102" s="3">
        <v>35</v>
      </c>
      <c r="O102" s="3">
        <v>26</v>
      </c>
      <c r="P102" s="3"/>
    </row>
    <row r="103" spans="1:16">
      <c r="A103" s="1" t="s">
        <v>114</v>
      </c>
      <c r="B103" s="1">
        <v>11.010000000000002</v>
      </c>
      <c r="C103" s="1">
        <v>121.80000000000003</v>
      </c>
      <c r="D103" s="3">
        <v>369.71</v>
      </c>
      <c r="E103" s="3">
        <v>128.14999999999998</v>
      </c>
      <c r="G103" s="3">
        <v>85</v>
      </c>
      <c r="H103" s="3">
        <v>224</v>
      </c>
      <c r="I103" s="3">
        <v>995</v>
      </c>
      <c r="J103" s="3">
        <v>561</v>
      </c>
      <c r="L103" s="3">
        <v>20</v>
      </c>
      <c r="M103" s="3">
        <v>32</v>
      </c>
      <c r="N103" s="3">
        <v>33</v>
      </c>
      <c r="O103" s="3">
        <v>36</v>
      </c>
      <c r="P103" s="3"/>
    </row>
    <row r="104" spans="1:16">
      <c r="A104" s="1" t="s">
        <v>115</v>
      </c>
      <c r="B104" s="1">
        <v>0</v>
      </c>
      <c r="C104" s="1">
        <v>2.35</v>
      </c>
      <c r="D104" s="3">
        <v>24.740000000000002</v>
      </c>
      <c r="E104" s="3">
        <v>22.759999999999998</v>
      </c>
      <c r="G104" s="3">
        <v>0</v>
      </c>
      <c r="H104" s="3">
        <v>5</v>
      </c>
      <c r="I104" s="3">
        <v>28</v>
      </c>
      <c r="J104" s="3">
        <v>23</v>
      </c>
      <c r="L104" s="3">
        <v>0</v>
      </c>
      <c r="M104" s="3">
        <v>3</v>
      </c>
      <c r="N104" s="3">
        <v>4</v>
      </c>
      <c r="O104" s="3">
        <v>7</v>
      </c>
      <c r="P104" s="3"/>
    </row>
    <row r="105" spans="1:16">
      <c r="A105" s="1" t="s">
        <v>116</v>
      </c>
      <c r="B105" s="1">
        <v>0</v>
      </c>
      <c r="C105" s="1">
        <v>28.78</v>
      </c>
      <c r="D105" s="3">
        <v>7.71</v>
      </c>
      <c r="E105" s="3">
        <v>28.38</v>
      </c>
      <c r="G105" s="3">
        <v>0</v>
      </c>
      <c r="H105" s="3">
        <v>3</v>
      </c>
      <c r="I105" s="3">
        <v>1</v>
      </c>
      <c r="J105" s="3">
        <v>1</v>
      </c>
      <c r="L105" s="3">
        <v>0</v>
      </c>
      <c r="M105" s="3">
        <v>2</v>
      </c>
      <c r="N105" s="3">
        <v>1</v>
      </c>
      <c r="O105" s="3">
        <v>1</v>
      </c>
      <c r="P105" s="3"/>
    </row>
    <row r="106" spans="1:16">
      <c r="A106" s="1" t="s">
        <v>117</v>
      </c>
      <c r="B106" s="1">
        <v>0</v>
      </c>
      <c r="C106" s="1">
        <v>12.65</v>
      </c>
      <c r="D106" s="3">
        <v>197.80145000000002</v>
      </c>
      <c r="E106" s="3">
        <v>392.47665999999998</v>
      </c>
      <c r="G106" s="3">
        <v>0</v>
      </c>
      <c r="H106" s="3">
        <v>91</v>
      </c>
      <c r="I106" s="3">
        <v>1933</v>
      </c>
      <c r="J106" s="3">
        <v>8782</v>
      </c>
      <c r="L106" s="3">
        <v>0</v>
      </c>
      <c r="M106" s="3">
        <v>11</v>
      </c>
      <c r="N106" s="3">
        <v>9</v>
      </c>
      <c r="O106" s="3">
        <v>27</v>
      </c>
      <c r="P106" s="3"/>
    </row>
    <row r="107" spans="1:16">
      <c r="A107" s="1" t="s">
        <v>118</v>
      </c>
      <c r="B107" s="1">
        <v>0.01</v>
      </c>
      <c r="C107" s="1">
        <v>0</v>
      </c>
      <c r="D107" s="3">
        <v>0</v>
      </c>
      <c r="E107" s="3">
        <v>0</v>
      </c>
      <c r="G107" s="3">
        <v>1</v>
      </c>
      <c r="H107" s="3">
        <v>0</v>
      </c>
      <c r="I107" s="3">
        <v>0</v>
      </c>
      <c r="J107" s="3">
        <v>0</v>
      </c>
      <c r="L107" s="3">
        <v>1</v>
      </c>
      <c r="M107" s="3">
        <v>0</v>
      </c>
      <c r="N107" s="3">
        <v>0</v>
      </c>
      <c r="O107" s="3">
        <v>0</v>
      </c>
      <c r="P107" s="3"/>
    </row>
    <row r="108" spans="1:16">
      <c r="A108" s="1" t="s">
        <v>119</v>
      </c>
      <c r="B108" s="1">
        <v>106.57000000000002</v>
      </c>
      <c r="C108" s="1">
        <v>26.23</v>
      </c>
      <c r="D108" s="3">
        <v>134.89999999999998</v>
      </c>
      <c r="E108" s="3">
        <v>73.77000000000001</v>
      </c>
      <c r="G108" s="3">
        <v>496</v>
      </c>
      <c r="H108" s="3">
        <v>175</v>
      </c>
      <c r="I108" s="3">
        <v>1033</v>
      </c>
      <c r="J108" s="3">
        <v>415</v>
      </c>
      <c r="L108" s="3">
        <v>30</v>
      </c>
      <c r="M108" s="3">
        <v>29</v>
      </c>
      <c r="N108" s="3">
        <v>37</v>
      </c>
      <c r="O108" s="3">
        <v>37</v>
      </c>
      <c r="P108" s="3"/>
    </row>
    <row r="109" spans="1:16">
      <c r="A109" s="1" t="s">
        <v>120</v>
      </c>
      <c r="B109" s="1">
        <v>16.55</v>
      </c>
      <c r="C109" s="1">
        <v>27</v>
      </c>
      <c r="D109" s="3">
        <v>1.23</v>
      </c>
      <c r="E109" s="3">
        <v>31.92</v>
      </c>
      <c r="G109" s="3">
        <v>47</v>
      </c>
      <c r="H109" s="3">
        <v>132</v>
      </c>
      <c r="I109" s="3">
        <v>8</v>
      </c>
      <c r="J109" s="3">
        <v>57</v>
      </c>
      <c r="L109" s="3">
        <v>15</v>
      </c>
      <c r="M109" s="3">
        <v>7</v>
      </c>
      <c r="N109" s="3">
        <v>2</v>
      </c>
      <c r="O109" s="3">
        <v>12</v>
      </c>
      <c r="P109" s="3"/>
    </row>
    <row r="110" spans="1:16">
      <c r="A110" s="1" t="s">
        <v>121</v>
      </c>
      <c r="B110" s="1">
        <v>237.44</v>
      </c>
      <c r="C110" s="1">
        <v>7.3199999999999994</v>
      </c>
      <c r="D110" s="3">
        <v>4.32</v>
      </c>
      <c r="E110" s="3">
        <v>1574.54</v>
      </c>
      <c r="G110" s="3">
        <v>96</v>
      </c>
      <c r="H110" s="3">
        <v>3</v>
      </c>
      <c r="I110" s="3">
        <v>3</v>
      </c>
      <c r="J110" s="3">
        <v>859</v>
      </c>
      <c r="L110" s="3">
        <v>21</v>
      </c>
      <c r="M110" s="3">
        <v>3</v>
      </c>
      <c r="N110" s="3">
        <v>1</v>
      </c>
      <c r="O110" s="3">
        <v>34</v>
      </c>
      <c r="P110" s="3"/>
    </row>
    <row r="111" spans="1:16">
      <c r="D111" s="3"/>
      <c r="E111" s="3"/>
      <c r="G111" s="3"/>
      <c r="H111" s="3"/>
      <c r="I111" s="3"/>
      <c r="J111" s="3"/>
      <c r="L111" s="3"/>
      <c r="M111" s="3"/>
      <c r="N111" s="3"/>
      <c r="O111" s="3"/>
      <c r="P111" s="3"/>
    </row>
    <row r="112" spans="1:16">
      <c r="D112" s="3"/>
      <c r="E112" s="3"/>
      <c r="G112" s="3"/>
      <c r="H112" s="3"/>
      <c r="I112" s="3"/>
      <c r="J112" s="3"/>
      <c r="L112" s="3"/>
      <c r="M112" s="3"/>
      <c r="N112" s="3"/>
      <c r="O112" s="3"/>
      <c r="P11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8695-8D42-6848-B115-AE955D03BD7F}">
  <sheetPr>
    <tabColor theme="4"/>
  </sheetPr>
  <dimension ref="A1:AF110"/>
  <sheetViews>
    <sheetView workbookViewId="0">
      <pane ySplit="5" topLeftCell="A6" activePane="bottomLeft" state="frozen"/>
      <selection pane="bottomLeft" activeCell="K9" sqref="K9"/>
    </sheetView>
  </sheetViews>
  <sheetFormatPr baseColWidth="10" defaultRowHeight="16"/>
  <cols>
    <col min="1" max="1" width="23.33203125" style="1" bestFit="1" customWidth="1"/>
    <col min="2" max="2" width="33.5" style="1" bestFit="1" customWidth="1"/>
    <col min="3" max="3" width="10.33203125" style="1" bestFit="1" customWidth="1"/>
    <col min="4" max="4" width="11.5" style="1" bestFit="1" customWidth="1"/>
    <col min="5" max="5" width="10.6640625" style="1" bestFit="1" customWidth="1"/>
    <col min="6" max="6" width="11" style="1" bestFit="1" customWidth="1"/>
    <col min="7" max="7" width="10.33203125" style="1" customWidth="1"/>
    <col min="8" max="8" width="10.33203125" style="1" bestFit="1" customWidth="1"/>
    <col min="9" max="13" width="10.83203125" style="1"/>
    <col min="14" max="14" width="10.1640625" style="1" bestFit="1" customWidth="1"/>
    <col min="15" max="15" width="11.33203125" style="1" bestFit="1" customWidth="1"/>
    <col min="16" max="16" width="5.6640625" style="1" bestFit="1" customWidth="1"/>
    <col min="17" max="17" width="10.83203125" style="1"/>
    <col min="19" max="19" width="12.33203125" bestFit="1" customWidth="1"/>
    <col min="22" max="22" width="10.1640625" bestFit="1" customWidth="1"/>
    <col min="23" max="23" width="11.33203125" bestFit="1" customWidth="1"/>
    <col min="24" max="24" width="10.1640625" bestFit="1" customWidth="1"/>
    <col min="27" max="27" width="12.33203125" bestFit="1" customWidth="1"/>
    <col min="29" max="29" width="10.83203125" style="1"/>
    <col min="30" max="30" width="10.1640625" style="1" bestFit="1" customWidth="1"/>
    <col min="31" max="31" width="11.33203125" style="1" bestFit="1" customWidth="1"/>
    <col min="32" max="32" width="10.1640625" style="1" bestFit="1" customWidth="1"/>
    <col min="33" max="16384" width="10.83203125" style="1"/>
  </cols>
  <sheetData>
    <row r="1" spans="1:17" ht="24">
      <c r="A1" s="8" t="s">
        <v>248</v>
      </c>
      <c r="B1" s="8"/>
      <c r="C1" s="4"/>
      <c r="D1" s="4"/>
      <c r="E1" s="4"/>
      <c r="F1" s="4"/>
      <c r="H1" s="8" t="s">
        <v>245</v>
      </c>
      <c r="I1" s="4"/>
      <c r="J1" s="4"/>
      <c r="K1" s="4"/>
    </row>
    <row r="2" spans="1:17" ht="31">
      <c r="A2" s="90"/>
      <c r="B2" s="4"/>
      <c r="C2" s="19" t="s">
        <v>14</v>
      </c>
      <c r="D2" s="11" t="s">
        <v>14</v>
      </c>
      <c r="E2" s="21" t="s">
        <v>14</v>
      </c>
      <c r="F2" s="10" t="s">
        <v>14</v>
      </c>
      <c r="H2" s="19" t="s">
        <v>14</v>
      </c>
      <c r="I2" s="11" t="s">
        <v>14</v>
      </c>
      <c r="J2" s="21" t="s">
        <v>14</v>
      </c>
      <c r="K2" s="10" t="s">
        <v>14</v>
      </c>
    </row>
    <row r="3" spans="1:17">
      <c r="A3" s="4"/>
      <c r="B3" s="4"/>
      <c r="C3" s="19" t="s">
        <v>15</v>
      </c>
      <c r="D3" s="11" t="s">
        <v>16</v>
      </c>
      <c r="E3" s="21" t="s">
        <v>17</v>
      </c>
      <c r="F3" s="10" t="s">
        <v>18</v>
      </c>
      <c r="H3" s="19" t="s">
        <v>15</v>
      </c>
      <c r="I3" s="11" t="s">
        <v>16</v>
      </c>
      <c r="J3" s="21" t="s">
        <v>17</v>
      </c>
      <c r="K3" s="10" t="s">
        <v>18</v>
      </c>
      <c r="M3"/>
      <c r="N3"/>
      <c r="O3"/>
      <c r="P3"/>
      <c r="Q3"/>
    </row>
    <row r="4" spans="1:17">
      <c r="A4" s="4"/>
      <c r="B4" s="25" t="s">
        <v>19</v>
      </c>
      <c r="C4" s="19">
        <f>COUNTIF(C6:C107,"&gt;0")</f>
        <v>33</v>
      </c>
      <c r="D4" s="11">
        <f t="shared" ref="D4:F4" si="0">COUNTIF(D6:D107,"&gt;0")</f>
        <v>58</v>
      </c>
      <c r="E4" s="21">
        <f t="shared" si="0"/>
        <v>67</v>
      </c>
      <c r="F4" s="10">
        <f t="shared" si="0"/>
        <v>75</v>
      </c>
      <c r="H4" s="19"/>
      <c r="I4" s="11"/>
      <c r="J4" s="21"/>
      <c r="K4" s="10"/>
      <c r="M4" s="12"/>
      <c r="N4" s="13"/>
      <c r="O4" s="13"/>
      <c r="P4" s="13"/>
      <c r="Q4" s="13"/>
    </row>
    <row r="5" spans="1:17">
      <c r="A5" s="4"/>
      <c r="B5" s="25" t="s">
        <v>244</v>
      </c>
      <c r="C5" s="83">
        <f>SUM(C6:C107)</f>
        <v>84039.999999999985</v>
      </c>
      <c r="D5" s="15">
        <f t="shared" ref="D5:F5" si="1">SUM(D6:D107)</f>
        <v>260440.25641025635</v>
      </c>
      <c r="E5" s="84">
        <f t="shared" si="1"/>
        <v>468912.9017948719</v>
      </c>
      <c r="F5" s="14">
        <f t="shared" si="1"/>
        <v>598294.22907692287</v>
      </c>
      <c r="H5" s="83"/>
      <c r="I5" s="15"/>
      <c r="J5" s="84"/>
      <c r="K5" s="14"/>
    </row>
    <row r="6" spans="1:17">
      <c r="A6" s="62" t="s">
        <v>21</v>
      </c>
      <c r="B6" s="82" t="s">
        <v>137</v>
      </c>
      <c r="C6" s="16">
        <v>1125.666666666667</v>
      </c>
      <c r="D6" s="16">
        <v>0.25641025641025639</v>
      </c>
      <c r="E6" s="16">
        <v>0</v>
      </c>
      <c r="F6" s="16">
        <v>2.0512820512820511</v>
      </c>
      <c r="H6" s="17">
        <f>C6*100/SUM(C$6:C$107)</f>
        <v>1.339441535776615</v>
      </c>
      <c r="I6" s="17">
        <f>D6*100/SUM(D$6:D$107)</f>
        <v>9.8452620168806878E-5</v>
      </c>
      <c r="J6" s="17">
        <f>E6*100/SUM(E$6:E$107)</f>
        <v>0</v>
      </c>
      <c r="K6" s="17">
        <f>F6*100/SUM(F$6:F$107)</f>
        <v>3.4285506220691246E-4</v>
      </c>
    </row>
    <row r="7" spans="1:17">
      <c r="A7" s="62" t="s">
        <v>22</v>
      </c>
      <c r="B7" s="82" t="s">
        <v>228</v>
      </c>
      <c r="C7" s="16">
        <v>0</v>
      </c>
      <c r="D7" s="16">
        <v>0</v>
      </c>
      <c r="E7" s="16">
        <v>0</v>
      </c>
      <c r="F7" s="16">
        <v>0</v>
      </c>
      <c r="H7" s="17">
        <f>C7*100/SUM(C$6:C$107)</f>
        <v>0</v>
      </c>
      <c r="I7" s="17">
        <f>D7*100/SUM(D$6:D$107)</f>
        <v>0</v>
      </c>
      <c r="J7" s="17">
        <f>E7*100/SUM(E$6:E$107)</f>
        <v>0</v>
      </c>
      <c r="K7" s="17">
        <f>F7*100/SUM(F$6:F$107)</f>
        <v>0</v>
      </c>
    </row>
    <row r="8" spans="1:17">
      <c r="A8" s="62" t="s">
        <v>23</v>
      </c>
      <c r="B8" s="82" t="s">
        <v>146</v>
      </c>
      <c r="C8" s="16">
        <v>41.666666666666671</v>
      </c>
      <c r="D8" s="16">
        <v>17.948717948717949</v>
      </c>
      <c r="E8" s="16">
        <v>0.25641025641025639</v>
      </c>
      <c r="F8" s="16">
        <v>7.1794871794871797</v>
      </c>
      <c r="H8" s="17">
        <f>C8*100/SUM(C$6:C$107)</f>
        <v>4.9579565286371578E-2</v>
      </c>
      <c r="I8" s="17">
        <f>D8*100/SUM(D$6:D$107)</f>
        <v>6.891683411816482E-3</v>
      </c>
      <c r="J8" s="17">
        <f>E8*100/SUM(E$6:E$107)</f>
        <v>5.4681851454457152E-5</v>
      </c>
      <c r="K8" s="17">
        <f>F8*100/SUM(F$6:F$107)</f>
        <v>1.1999927177241936E-3</v>
      </c>
    </row>
    <row r="9" spans="1:17">
      <c r="A9" s="62" t="s">
        <v>24</v>
      </c>
      <c r="B9" s="82" t="s">
        <v>145</v>
      </c>
      <c r="C9" s="16">
        <v>66.666666666666671</v>
      </c>
      <c r="D9" s="16">
        <v>2.5641025641025643</v>
      </c>
      <c r="E9" s="16">
        <v>0</v>
      </c>
      <c r="F9" s="16">
        <v>21.025641025641029</v>
      </c>
      <c r="H9" s="17">
        <f>C9*100/SUM(C$6:C$107)</f>
        <v>7.9327304458194525E-2</v>
      </c>
      <c r="I9" s="17">
        <f>D9*100/SUM(D$6:D$107)</f>
        <v>9.8452620168806891E-4</v>
      </c>
      <c r="J9" s="17">
        <f>E9*100/SUM(E$6:E$107)</f>
        <v>0</v>
      </c>
      <c r="K9" s="17">
        <f>F9*100/SUM(F$6:F$107)</f>
        <v>3.5142643876208534E-3</v>
      </c>
    </row>
    <row r="10" spans="1:17">
      <c r="A10" s="62" t="s">
        <v>25</v>
      </c>
      <c r="B10" s="82" t="s">
        <v>171</v>
      </c>
      <c r="C10" s="16">
        <v>0</v>
      </c>
      <c r="D10" s="16">
        <v>4381.5384615384619</v>
      </c>
      <c r="E10" s="16">
        <v>2157.4358974358975</v>
      </c>
      <c r="F10" s="16">
        <v>0</v>
      </c>
      <c r="H10" s="17">
        <f>C10*100/SUM(C$6:C$107)</f>
        <v>0</v>
      </c>
      <c r="I10" s="17">
        <f>D10*100/SUM(D$6:D$107)</f>
        <v>1.6823583734445722</v>
      </c>
      <c r="J10" s="17">
        <f>E10*100/SUM(E$6:E$107)</f>
        <v>0.46009309813780253</v>
      </c>
      <c r="K10" s="17">
        <f>F10*100/SUM(F$6:F$107)</f>
        <v>0</v>
      </c>
    </row>
    <row r="11" spans="1:17">
      <c r="A11" s="62" t="s">
        <v>26</v>
      </c>
      <c r="B11" s="82" t="s">
        <v>229</v>
      </c>
      <c r="C11" s="16">
        <v>0</v>
      </c>
      <c r="D11" s="16">
        <v>0</v>
      </c>
      <c r="E11" s="16">
        <v>0</v>
      </c>
      <c r="F11" s="16">
        <v>0</v>
      </c>
      <c r="H11" s="17">
        <f>C11*100/SUM(C$6:C$107)</f>
        <v>0</v>
      </c>
      <c r="I11" s="17">
        <f>D11*100/SUM(D$6:D$107)</f>
        <v>0</v>
      </c>
      <c r="J11" s="17">
        <f>E11*100/SUM(E$6:E$107)</f>
        <v>0</v>
      </c>
      <c r="K11" s="17">
        <f>F11*100/SUM(F$6:F$107)</f>
        <v>0</v>
      </c>
    </row>
    <row r="12" spans="1:17">
      <c r="A12" s="62" t="s">
        <v>27</v>
      </c>
      <c r="B12" s="82" t="s">
        <v>191</v>
      </c>
      <c r="C12" s="16">
        <v>0</v>
      </c>
      <c r="D12" s="16">
        <v>3.8461538461538463</v>
      </c>
      <c r="E12" s="16">
        <v>198.71794871794873</v>
      </c>
      <c r="F12" s="16">
        <v>9.41</v>
      </c>
      <c r="H12" s="17">
        <f>C12*100/SUM(C$6:C$107)</f>
        <v>0</v>
      </c>
      <c r="I12" s="17">
        <f>D12*100/SUM(D$6:D$107)</f>
        <v>1.4767893025321034E-3</v>
      </c>
      <c r="J12" s="17">
        <f>E12*100/SUM(E$6:E$107)</f>
        <v>4.2378434877204302E-2</v>
      </c>
      <c r="K12" s="17">
        <f>F12*100/SUM(F$6:F$107)</f>
        <v>1.572804740991435E-3</v>
      </c>
    </row>
    <row r="13" spans="1:17">
      <c r="A13" s="62" t="s">
        <v>28</v>
      </c>
      <c r="B13" s="82" t="s">
        <v>209</v>
      </c>
      <c r="C13" s="16">
        <v>0</v>
      </c>
      <c r="D13" s="16">
        <v>0</v>
      </c>
      <c r="E13" s="16">
        <v>86.666666666666671</v>
      </c>
      <c r="F13" s="16">
        <v>85.897435897435884</v>
      </c>
      <c r="H13" s="17">
        <f>C13*100/SUM(C$6:C$107)</f>
        <v>0</v>
      </c>
      <c r="I13" s="17">
        <f>D13*100/SUM(D$6:D$107)</f>
        <v>0</v>
      </c>
      <c r="J13" s="17">
        <f>E13*100/SUM(E$6:E$107)</f>
        <v>1.848246579160652E-2</v>
      </c>
      <c r="K13" s="17">
        <f>F13*100/SUM(F$6:F$107)</f>
        <v>1.4357055729914456E-2</v>
      </c>
    </row>
    <row r="14" spans="1:17">
      <c r="A14" s="62" t="s">
        <v>29</v>
      </c>
      <c r="B14" s="82" t="s">
        <v>136</v>
      </c>
      <c r="C14" s="16">
        <v>2585.666666666667</v>
      </c>
      <c r="D14" s="16">
        <v>0.76923076923076927</v>
      </c>
      <c r="E14" s="16">
        <v>0</v>
      </c>
      <c r="F14" s="16">
        <v>0</v>
      </c>
      <c r="H14" s="17">
        <f>C14*100/SUM(C$6:C$107)</f>
        <v>3.0767095034110747</v>
      </c>
      <c r="I14" s="17">
        <f>D14*100/SUM(D$6:D$107)</f>
        <v>2.9535786050642067E-4</v>
      </c>
      <c r="J14" s="17">
        <f>E14*100/SUM(E$6:E$107)</f>
        <v>0</v>
      </c>
      <c r="K14" s="17">
        <f>F14*100/SUM(F$6:F$107)</f>
        <v>0</v>
      </c>
    </row>
    <row r="15" spans="1:17">
      <c r="A15" s="62" t="s">
        <v>30</v>
      </c>
      <c r="B15" s="82" t="s">
        <v>133</v>
      </c>
      <c r="C15" s="16">
        <v>3855.9999999999995</v>
      </c>
      <c r="D15" s="16">
        <v>0</v>
      </c>
      <c r="E15" s="16">
        <v>0</v>
      </c>
      <c r="F15" s="16">
        <v>4.1025641025641022</v>
      </c>
      <c r="H15" s="17">
        <f>C15*100/SUM(C$6:C$107)</f>
        <v>4.5882912898619708</v>
      </c>
      <c r="I15" s="17">
        <f>D15*100/SUM(D$6:D$107)</f>
        <v>0</v>
      </c>
      <c r="J15" s="17">
        <f>E15*100/SUM(E$6:E$107)</f>
        <v>0</v>
      </c>
      <c r="K15" s="17">
        <f>F15*100/SUM(F$6:F$107)</f>
        <v>6.8571012441382491E-4</v>
      </c>
    </row>
    <row r="16" spans="1:17">
      <c r="A16" s="62" t="s">
        <v>31</v>
      </c>
      <c r="B16" s="82" t="s">
        <v>135</v>
      </c>
      <c r="C16" s="16">
        <v>3322.3333333333335</v>
      </c>
      <c r="D16" s="16">
        <v>33.589743589743591</v>
      </c>
      <c r="E16" s="16">
        <v>107.69230769230769</v>
      </c>
      <c r="F16" s="16">
        <v>268.71794871794873</v>
      </c>
      <c r="H16" s="17">
        <f>C16*100/SUM(C$6:C$107)</f>
        <v>3.9532762176741247</v>
      </c>
      <c r="I16" s="17">
        <f>D16*100/SUM(D$6:D$107)</f>
        <v>1.2897293242113703E-2</v>
      </c>
      <c r="J16" s="17">
        <f>E16*100/SUM(E$6:E$107)</f>
        <v>2.2966377610872005E-2</v>
      </c>
      <c r="K16" s="17">
        <f>F16*100/SUM(F$6:F$107)</f>
        <v>4.4914013149105536E-2</v>
      </c>
    </row>
    <row r="17" spans="1:11">
      <c r="A17" s="62" t="s">
        <v>32</v>
      </c>
      <c r="B17" s="82" t="s">
        <v>200</v>
      </c>
      <c r="C17" s="16">
        <v>0</v>
      </c>
      <c r="D17" s="16">
        <v>0.25641025641025639</v>
      </c>
      <c r="E17" s="16">
        <v>31.460512820512822</v>
      </c>
      <c r="F17" s="16">
        <v>268.89333333333332</v>
      </c>
      <c r="H17" s="17">
        <f>C17*100/SUM(C$6:C$107)</f>
        <v>0</v>
      </c>
      <c r="I17" s="17">
        <f>D17*100/SUM(D$6:D$107)</f>
        <v>9.8452620168806878E-5</v>
      </c>
      <c r="J17" s="17">
        <f>E17*100/SUM(E$6:E$107)</f>
        <v>6.7092444460560754E-3</v>
      </c>
      <c r="K17" s="17">
        <f>F17*100/SUM(F$6:F$107)</f>
        <v>4.4943327256924223E-2</v>
      </c>
    </row>
    <row r="18" spans="1:11">
      <c r="A18" s="62" t="s">
        <v>33</v>
      </c>
      <c r="B18" s="82" t="s">
        <v>181</v>
      </c>
      <c r="C18" s="16">
        <v>0</v>
      </c>
      <c r="D18" s="16">
        <v>96.15384615384616</v>
      </c>
      <c r="E18" s="16">
        <v>992.0512820512821</v>
      </c>
      <c r="F18" s="16">
        <v>0</v>
      </c>
      <c r="H18" s="17">
        <f>C18*100/SUM(C$6:C$107)</f>
        <v>0</v>
      </c>
      <c r="I18" s="17">
        <f>D18*100/SUM(D$6:D$107)</f>
        <v>3.6919732563302582E-2</v>
      </c>
      <c r="J18" s="17">
        <f>E18*100/SUM(E$6:E$107)</f>
        <v>0.21156408327729473</v>
      </c>
      <c r="K18" s="17">
        <f>F18*100/SUM(F$6:F$107)</f>
        <v>0</v>
      </c>
    </row>
    <row r="19" spans="1:11">
      <c r="A19" s="62" t="s">
        <v>34</v>
      </c>
      <c r="B19" s="82" t="s">
        <v>144</v>
      </c>
      <c r="C19" s="16">
        <v>142.33333333333331</v>
      </c>
      <c r="D19" s="16">
        <v>0</v>
      </c>
      <c r="E19" s="16">
        <v>0</v>
      </c>
      <c r="F19" s="16">
        <v>0</v>
      </c>
      <c r="H19" s="17">
        <f>C19*100/SUM(C$6:C$107)</f>
        <v>0.16936379501824531</v>
      </c>
      <c r="I19" s="17">
        <f>D19*100/SUM(D$6:D$107)</f>
        <v>0</v>
      </c>
      <c r="J19" s="17">
        <f>E19*100/SUM(E$6:E$107)</f>
        <v>0</v>
      </c>
      <c r="K19" s="17">
        <f>F19*100/SUM(F$6:F$107)</f>
        <v>0</v>
      </c>
    </row>
    <row r="20" spans="1:11">
      <c r="A20" s="62" t="s">
        <v>35</v>
      </c>
      <c r="B20" s="82" t="s">
        <v>241</v>
      </c>
      <c r="C20" s="16">
        <v>0</v>
      </c>
      <c r="D20" s="16">
        <v>0</v>
      </c>
      <c r="E20" s="16">
        <v>0</v>
      </c>
      <c r="F20" s="16">
        <v>2.0512820512820511</v>
      </c>
      <c r="H20" s="17">
        <f>C20*100/SUM(C$6:C$107)</f>
        <v>0</v>
      </c>
      <c r="I20" s="17">
        <f>D20*100/SUM(D$6:D$107)</f>
        <v>0</v>
      </c>
      <c r="J20" s="17">
        <f>E20*100/SUM(E$6:E$107)</f>
        <v>0</v>
      </c>
      <c r="K20" s="17">
        <f>F20*100/SUM(F$6:F$107)</f>
        <v>3.4285506220691246E-4</v>
      </c>
    </row>
    <row r="21" spans="1:11">
      <c r="A21" s="62" t="s">
        <v>36</v>
      </c>
      <c r="B21" s="82" t="s">
        <v>142</v>
      </c>
      <c r="C21" s="16">
        <v>317.66666666666669</v>
      </c>
      <c r="D21" s="16">
        <v>9053.8461538461543</v>
      </c>
      <c r="E21" s="16">
        <v>0</v>
      </c>
      <c r="F21" s="16">
        <v>2388.7179487179487</v>
      </c>
      <c r="H21" s="17">
        <f>C21*100/SUM(C$6:C$107)</f>
        <v>0.37799460574329691</v>
      </c>
      <c r="I21" s="17">
        <f>D21*100/SUM(D$6:D$107)</f>
        <v>3.4763620181605712</v>
      </c>
      <c r="J21" s="17">
        <f>E21*100/SUM(E$6:E$107)</f>
        <v>0</v>
      </c>
      <c r="K21" s="17">
        <f>F21*100/SUM(F$6:F$107)</f>
        <v>0.3992547199399496</v>
      </c>
    </row>
    <row r="22" spans="1:11">
      <c r="A22" s="62" t="s">
        <v>37</v>
      </c>
      <c r="B22" s="82" t="s">
        <v>189</v>
      </c>
      <c r="C22" s="16">
        <v>0</v>
      </c>
      <c r="D22" s="16">
        <v>14.102564102564102</v>
      </c>
      <c r="E22" s="16">
        <v>30.571538461538459</v>
      </c>
      <c r="F22" s="16">
        <v>1.5384615384615385</v>
      </c>
      <c r="H22" s="17">
        <f>C22*100/SUM(C$6:C$107)</f>
        <v>0</v>
      </c>
      <c r="I22" s="17">
        <f>D22*100/SUM(D$6:D$107)</f>
        <v>5.4148941092843784E-3</v>
      </c>
      <c r="J22" s="17">
        <f>E22*100/SUM(E$6:E$107)</f>
        <v>6.5196624670634711E-3</v>
      </c>
      <c r="K22" s="17">
        <f>F22*100/SUM(F$6:F$107)</f>
        <v>2.5714129665518437E-4</v>
      </c>
    </row>
    <row r="23" spans="1:11">
      <c r="A23" s="62" t="s">
        <v>38</v>
      </c>
      <c r="B23" s="82" t="s">
        <v>230</v>
      </c>
      <c r="C23" s="16">
        <v>0</v>
      </c>
      <c r="D23" s="16">
        <v>0</v>
      </c>
      <c r="E23" s="16">
        <v>0</v>
      </c>
      <c r="F23" s="16">
        <v>11.19025641025641</v>
      </c>
      <c r="H23" s="17">
        <f>C23*100/SUM(C$6:C$107)</f>
        <v>0</v>
      </c>
      <c r="I23" s="17">
        <f>D23*100/SUM(D$6:D$107)</f>
        <v>0</v>
      </c>
      <c r="J23" s="17">
        <f>E23*100/SUM(E$6:E$107)</f>
        <v>0</v>
      </c>
      <c r="K23" s="17">
        <f>F23*100/SUM(F$6:F$107)</f>
        <v>1.8703600781042593E-3</v>
      </c>
    </row>
    <row r="24" spans="1:11">
      <c r="A24" s="62" t="s">
        <v>39</v>
      </c>
      <c r="B24" s="82" t="s">
        <v>212</v>
      </c>
      <c r="C24" s="16">
        <v>0</v>
      </c>
      <c r="D24" s="16">
        <v>0</v>
      </c>
      <c r="E24" s="16">
        <v>40.256410256410255</v>
      </c>
      <c r="F24" s="16">
        <v>0</v>
      </c>
      <c r="H24" s="17">
        <f>C24*100/SUM(C$6:C$107)</f>
        <v>0</v>
      </c>
      <c r="I24" s="17">
        <f>D24*100/SUM(D$6:D$107)</f>
        <v>0</v>
      </c>
      <c r="J24" s="17">
        <f>E24*100/SUM(E$6:E$107)</f>
        <v>8.5850506783497725E-3</v>
      </c>
      <c r="K24" s="17">
        <f>F24*100/SUM(F$6:F$107)</f>
        <v>0</v>
      </c>
    </row>
    <row r="25" spans="1:11">
      <c r="A25" s="62" t="s">
        <v>40</v>
      </c>
      <c r="B25" s="82" t="s">
        <v>153</v>
      </c>
      <c r="C25" s="16">
        <v>3.9999999999999996</v>
      </c>
      <c r="D25" s="16">
        <v>64.87179487179489</v>
      </c>
      <c r="E25" s="16">
        <v>926.45128205128196</v>
      </c>
      <c r="F25" s="16">
        <v>5224.6174358974367</v>
      </c>
      <c r="H25" s="17">
        <f>C25*100/SUM(C$6:C$107)</f>
        <v>4.7596382674916704E-3</v>
      </c>
      <c r="I25" s="17">
        <f>D25*100/SUM(D$6:D$107)</f>
        <v>2.4908512902708149E-2</v>
      </c>
      <c r="J25" s="17">
        <f>E25*100/SUM(E$6:E$107)</f>
        <v>0.19757427840118641</v>
      </c>
      <c r="K25" s="17">
        <f>F25*100/SUM(F$6:F$107)</f>
        <v>0.87325218629606838</v>
      </c>
    </row>
    <row r="26" spans="1:11">
      <c r="A26" s="62" t="s">
        <v>41</v>
      </c>
      <c r="B26" s="82" t="s">
        <v>225</v>
      </c>
      <c r="C26" s="16">
        <v>0</v>
      </c>
      <c r="D26" s="16">
        <v>0</v>
      </c>
      <c r="E26" s="16">
        <v>0.25641025641025639</v>
      </c>
      <c r="F26" s="16">
        <v>0.51282051282051277</v>
      </c>
      <c r="H26" s="17">
        <f>C26*100/SUM(C$6:C$107)</f>
        <v>0</v>
      </c>
      <c r="I26" s="17">
        <f>D26*100/SUM(D$6:D$107)</f>
        <v>0</v>
      </c>
      <c r="J26" s="17">
        <f>E26*100/SUM(E$6:E$107)</f>
        <v>5.4681851454457152E-5</v>
      </c>
      <c r="K26" s="17">
        <f>F26*100/SUM(F$6:F$107)</f>
        <v>8.5713765551728114E-5</v>
      </c>
    </row>
    <row r="27" spans="1:11">
      <c r="A27" s="62" t="s">
        <v>42</v>
      </c>
      <c r="B27" s="82" t="s">
        <v>220</v>
      </c>
      <c r="C27" s="16">
        <v>0</v>
      </c>
      <c r="D27" s="16">
        <v>0</v>
      </c>
      <c r="E27" s="16">
        <v>1.0256410256410255</v>
      </c>
      <c r="F27" s="16">
        <v>0</v>
      </c>
      <c r="H27" s="17">
        <f>C27*100/SUM(C$6:C$107)</f>
        <v>0</v>
      </c>
      <c r="I27" s="17">
        <f>D27*100/SUM(D$6:D$107)</f>
        <v>0</v>
      </c>
      <c r="J27" s="17">
        <f>E27*100/SUM(E$6:E$107)</f>
        <v>2.1872740581782861E-4</v>
      </c>
      <c r="K27" s="17">
        <f>F27*100/SUM(F$6:F$107)</f>
        <v>0</v>
      </c>
    </row>
    <row r="28" spans="1:11">
      <c r="A28" s="62" t="s">
        <v>43</v>
      </c>
      <c r="B28" s="82" t="s">
        <v>147</v>
      </c>
      <c r="C28" s="16">
        <v>27.333333333333336</v>
      </c>
      <c r="D28" s="16">
        <v>0</v>
      </c>
      <c r="E28" s="16">
        <v>0</v>
      </c>
      <c r="F28" s="16">
        <v>58.974358974358971</v>
      </c>
      <c r="H28" s="17">
        <f>C28*100/SUM(C$6:C$107)</f>
        <v>3.2524194827859759E-2</v>
      </c>
      <c r="I28" s="17">
        <f>D28*100/SUM(D$6:D$107)</f>
        <v>0</v>
      </c>
      <c r="J28" s="17">
        <f>E28*100/SUM(E$6:E$107)</f>
        <v>0</v>
      </c>
      <c r="K28" s="17">
        <f>F28*100/SUM(F$6:F$107)</f>
        <v>9.8570830384487329E-3</v>
      </c>
    </row>
    <row r="29" spans="1:11">
      <c r="A29" s="62" t="s">
        <v>44</v>
      </c>
      <c r="B29" s="82" t="s">
        <v>173</v>
      </c>
      <c r="C29" s="16">
        <v>0</v>
      </c>
      <c r="D29" s="16">
        <v>1232.8205128205127</v>
      </c>
      <c r="E29" s="16">
        <v>2931.2820512820513</v>
      </c>
      <c r="F29" s="16">
        <v>162.56410256410257</v>
      </c>
      <c r="H29" s="17">
        <f>C29*100/SUM(C$6:C$107)</f>
        <v>0</v>
      </c>
      <c r="I29" s="17">
        <f>D29*100/SUM(D$6:D$107)</f>
        <v>0.47336019777162347</v>
      </c>
      <c r="J29" s="17">
        <f>E29*100/SUM(E$6:E$107)</f>
        <v>0.62512292582735418</v>
      </c>
      <c r="K29" s="17">
        <f>F29*100/SUM(F$6:F$107)</f>
        <v>2.7171263679897816E-2</v>
      </c>
    </row>
    <row r="30" spans="1:11">
      <c r="A30" s="62" t="s">
        <v>45</v>
      </c>
      <c r="B30" s="82" t="s">
        <v>231</v>
      </c>
      <c r="C30" s="16">
        <v>0</v>
      </c>
      <c r="D30" s="16">
        <v>0</v>
      </c>
      <c r="E30" s="16">
        <v>0</v>
      </c>
      <c r="F30" s="16">
        <v>3.0769230769230771</v>
      </c>
      <c r="H30" s="17">
        <f>C30*100/SUM(C$6:C$107)</f>
        <v>0</v>
      </c>
      <c r="I30" s="17">
        <f>D30*100/SUM(D$6:D$107)</f>
        <v>0</v>
      </c>
      <c r="J30" s="17">
        <f>E30*100/SUM(E$6:E$107)</f>
        <v>0</v>
      </c>
      <c r="K30" s="17">
        <f>F30*100/SUM(F$6:F$107)</f>
        <v>5.1428259331036874E-4</v>
      </c>
    </row>
    <row r="31" spans="1:11">
      <c r="A31" s="62" t="s">
        <v>46</v>
      </c>
      <c r="B31" s="82" t="s">
        <v>219</v>
      </c>
      <c r="C31" s="16">
        <v>0</v>
      </c>
      <c r="D31" s="16">
        <v>0</v>
      </c>
      <c r="E31" s="16">
        <v>1.2820512820512822</v>
      </c>
      <c r="F31" s="16">
        <v>8.4615384615384617</v>
      </c>
      <c r="H31" s="17">
        <f>C31*100/SUM(C$6:C$107)</f>
        <v>0</v>
      </c>
      <c r="I31" s="17">
        <f>D31*100/SUM(D$6:D$107)</f>
        <v>0</v>
      </c>
      <c r="J31" s="17">
        <f>E31*100/SUM(E$6:E$107)</f>
        <v>2.7340925727228579E-4</v>
      </c>
      <c r="K31" s="17">
        <f>F31*100/SUM(F$6:F$107)</f>
        <v>1.4142771316035139E-3</v>
      </c>
    </row>
    <row r="32" spans="1:11">
      <c r="A32" s="62" t="s">
        <v>47</v>
      </c>
      <c r="B32" s="82" t="s">
        <v>139</v>
      </c>
      <c r="C32" s="16">
        <v>1096.6666666666667</v>
      </c>
      <c r="D32" s="16">
        <v>1.7948717948717949</v>
      </c>
      <c r="E32" s="16">
        <v>0</v>
      </c>
      <c r="F32" s="16">
        <v>0</v>
      </c>
      <c r="H32" s="17">
        <f>C32*100/SUM(C$6:C$107)</f>
        <v>1.3049341583373</v>
      </c>
      <c r="I32" s="17">
        <f>D32*100/SUM(D$6:D$107)</f>
        <v>6.8916834118164824E-4</v>
      </c>
      <c r="J32" s="17">
        <f>E32*100/SUM(E$6:E$107)</f>
        <v>0</v>
      </c>
      <c r="K32" s="17">
        <f>F32*100/SUM(F$6:F$107)</f>
        <v>0</v>
      </c>
    </row>
    <row r="33" spans="1:11">
      <c r="A33" s="62" t="s">
        <v>48</v>
      </c>
      <c r="B33" s="82" t="s">
        <v>206</v>
      </c>
      <c r="C33" s="16">
        <v>0</v>
      </c>
      <c r="D33" s="16">
        <v>353.84615384615387</v>
      </c>
      <c r="E33" s="16">
        <v>1017.4730769230771</v>
      </c>
      <c r="F33" s="16">
        <v>200.25641025641028</v>
      </c>
      <c r="H33" s="17">
        <f>C33*100/SUM(C$6:C$107)</f>
        <v>0</v>
      </c>
      <c r="I33" s="17">
        <f>D33*100/SUM(D$6:D$107)</f>
        <v>0.13586461583295353</v>
      </c>
      <c r="J33" s="17">
        <f>E33*100/SUM(E$6:E$107)</f>
        <v>0.21698551543974692</v>
      </c>
      <c r="K33" s="17">
        <f>F33*100/SUM(F$6:F$107)</f>
        <v>3.347122544794983E-2</v>
      </c>
    </row>
    <row r="34" spans="1:11">
      <c r="A34" s="62" t="s">
        <v>49</v>
      </c>
      <c r="B34" s="82" t="s">
        <v>224</v>
      </c>
      <c r="C34" s="16">
        <v>0</v>
      </c>
      <c r="D34" s="16">
        <v>0</v>
      </c>
      <c r="E34" s="16">
        <v>0.25641025641025639</v>
      </c>
      <c r="F34" s="16">
        <v>3.5897435897435899</v>
      </c>
      <c r="H34" s="17">
        <f>C34*100/SUM(C$6:C$107)</f>
        <v>0</v>
      </c>
      <c r="I34" s="17">
        <f>D34*100/SUM(D$6:D$107)</f>
        <v>0</v>
      </c>
      <c r="J34" s="17">
        <f>E34*100/SUM(E$6:E$107)</f>
        <v>5.4681851454457152E-5</v>
      </c>
      <c r="K34" s="17">
        <f>F34*100/SUM(F$6:F$107)</f>
        <v>5.9999635886209682E-4</v>
      </c>
    </row>
    <row r="35" spans="1:11">
      <c r="A35" s="62" t="s">
        <v>50</v>
      </c>
      <c r="B35" s="82" t="s">
        <v>185</v>
      </c>
      <c r="C35" s="16">
        <v>0</v>
      </c>
      <c r="D35" s="16">
        <v>51.025641025641029</v>
      </c>
      <c r="E35" s="16">
        <v>89.487179487179489</v>
      </c>
      <c r="F35" s="16">
        <v>3.0769230769230771</v>
      </c>
      <c r="H35" s="17">
        <f>C35*100/SUM(C$6:C$107)</f>
        <v>0</v>
      </c>
      <c r="I35" s="17">
        <f>D35*100/SUM(D$6:D$107)</f>
        <v>1.9592071413592569E-2</v>
      </c>
      <c r="J35" s="17">
        <f>E35*100/SUM(E$6:E$107)</f>
        <v>1.9083966157605547E-2</v>
      </c>
      <c r="K35" s="17">
        <f>F35*100/SUM(F$6:F$107)</f>
        <v>5.1428259331036874E-4</v>
      </c>
    </row>
    <row r="36" spans="1:11">
      <c r="A36" s="62" t="s">
        <v>51</v>
      </c>
      <c r="B36" s="82" t="s">
        <v>165</v>
      </c>
      <c r="C36" s="16">
        <v>0</v>
      </c>
      <c r="D36" s="16">
        <v>28908.461538461539</v>
      </c>
      <c r="E36" s="16">
        <v>87437.435897435891</v>
      </c>
      <c r="F36" s="16">
        <v>40.256410256410255</v>
      </c>
      <c r="H36" s="17">
        <f>C36*100/SUM(C$6:C$107)</f>
        <v>0</v>
      </c>
      <c r="I36" s="17">
        <f>D36*100/SUM(D$6:D$107)</f>
        <v>11.099843755691795</v>
      </c>
      <c r="J36" s="17">
        <f>E36*100/SUM(E$6:E$107)</f>
        <v>18.646839437078619</v>
      </c>
      <c r="K36" s="17">
        <f>F36*100/SUM(F$6:F$107)</f>
        <v>6.7285305958106568E-3</v>
      </c>
    </row>
    <row r="37" spans="1:11">
      <c r="A37" s="62" t="s">
        <v>52</v>
      </c>
      <c r="B37" s="82" t="s">
        <v>152</v>
      </c>
      <c r="C37" s="16">
        <v>4.333333333333333</v>
      </c>
      <c r="D37" s="16">
        <v>350.25641025641028</v>
      </c>
      <c r="E37" s="16">
        <v>118.34256410256405</v>
      </c>
      <c r="F37" s="16">
        <v>7144.2241025641024</v>
      </c>
      <c r="H37" s="17">
        <f>C37*100/SUM(C$6:C$107)</f>
        <v>5.1562747897826436E-3</v>
      </c>
      <c r="I37" s="17">
        <f>D37*100/SUM(D$6:D$107)</f>
        <v>0.13448627915059022</v>
      </c>
      <c r="J37" s="17">
        <f>E37*100/SUM(E$6:E$107)</f>
        <v>2.5237642992884324E-2</v>
      </c>
      <c r="K37" s="17">
        <f>F37*100/SUM(F$6:F$107)</f>
        <v>1.1940987820635602</v>
      </c>
    </row>
    <row r="38" spans="1:11">
      <c r="A38" s="62" t="s">
        <v>53</v>
      </c>
      <c r="B38" s="82" t="s">
        <v>195</v>
      </c>
      <c r="C38" s="16">
        <v>0</v>
      </c>
      <c r="D38" s="16">
        <v>1.5384615384615385</v>
      </c>
      <c r="E38" s="16">
        <v>12.307692307692308</v>
      </c>
      <c r="F38" s="16">
        <v>0</v>
      </c>
      <c r="H38" s="17">
        <f>C38*100/SUM(C$6:C$107)</f>
        <v>0</v>
      </c>
      <c r="I38" s="17">
        <f>D38*100/SUM(D$6:D$107)</f>
        <v>5.9071572101284135E-4</v>
      </c>
      <c r="J38" s="17">
        <f>E38*100/SUM(E$6:E$107)</f>
        <v>2.6247288698139437E-3</v>
      </c>
      <c r="K38" s="17">
        <f>F38*100/SUM(F$6:F$107)</f>
        <v>0</v>
      </c>
    </row>
    <row r="39" spans="1:11">
      <c r="A39" s="62" t="s">
        <v>54</v>
      </c>
      <c r="B39" s="82" t="s">
        <v>164</v>
      </c>
      <c r="C39" s="16">
        <v>0</v>
      </c>
      <c r="D39" s="16">
        <v>83892.307692307673</v>
      </c>
      <c r="E39" s="16">
        <v>137741.53846153844</v>
      </c>
      <c r="F39" s="16">
        <v>16512.307692307688</v>
      </c>
      <c r="H39" s="17">
        <f>C39*100/SUM(C$6:C$107)</f>
        <v>0</v>
      </c>
      <c r="I39" s="17">
        <f>D39*100/SUM(D$6:D$107)</f>
        <v>32.211728266830235</v>
      </c>
      <c r="J39" s="17">
        <f>E39*100/SUM(E$6:E$107)</f>
        <v>29.374653146522743</v>
      </c>
      <c r="K39" s="17">
        <f>F39*100/SUM(F$6:F$107)</f>
        <v>2.7598975370000929</v>
      </c>
    </row>
    <row r="40" spans="1:11">
      <c r="A40" s="62" t="s">
        <v>55</v>
      </c>
      <c r="B40" s="82" t="s">
        <v>186</v>
      </c>
      <c r="C40" s="16">
        <v>0</v>
      </c>
      <c r="D40" s="16">
        <v>26.923076923076923</v>
      </c>
      <c r="E40" s="16">
        <v>0</v>
      </c>
      <c r="F40" s="16">
        <v>0</v>
      </c>
      <c r="H40" s="17">
        <f>C40*100/SUM(C$6:C$107)</f>
        <v>0</v>
      </c>
      <c r="I40" s="17">
        <f>D40*100/SUM(D$6:D$107)</f>
        <v>1.0337525117724723E-2</v>
      </c>
      <c r="J40" s="17">
        <f>E40*100/SUM(E$6:E$107)</f>
        <v>0</v>
      </c>
      <c r="K40" s="17">
        <f>F40*100/SUM(F$6:F$107)</f>
        <v>0</v>
      </c>
    </row>
    <row r="41" spans="1:11">
      <c r="A41" s="62" t="s">
        <v>56</v>
      </c>
      <c r="B41" s="82" t="s">
        <v>215</v>
      </c>
      <c r="C41" s="16">
        <v>0</v>
      </c>
      <c r="D41" s="16">
        <v>0</v>
      </c>
      <c r="E41" s="16">
        <v>7.6923076923076925</v>
      </c>
      <c r="F41" s="16">
        <v>83.84615384615384</v>
      </c>
      <c r="H41" s="17">
        <f>C41*100/SUM(C$6:C$107)</f>
        <v>0</v>
      </c>
      <c r="I41" s="17">
        <f>D41*100/SUM(D$6:D$107)</f>
        <v>0</v>
      </c>
      <c r="J41" s="17">
        <f>E41*100/SUM(E$6:E$107)</f>
        <v>1.6404555436337147E-3</v>
      </c>
      <c r="K41" s="17">
        <f>F41*100/SUM(F$6:F$107)</f>
        <v>1.4014200667707546E-2</v>
      </c>
    </row>
    <row r="42" spans="1:11">
      <c r="A42" s="62" t="s">
        <v>57</v>
      </c>
      <c r="B42" s="82" t="s">
        <v>207</v>
      </c>
      <c r="C42" s="16">
        <v>0</v>
      </c>
      <c r="D42" s="16">
        <v>0</v>
      </c>
      <c r="E42" s="16">
        <v>187.43589743589746</v>
      </c>
      <c r="F42" s="16">
        <v>0</v>
      </c>
      <c r="H42" s="17">
        <f>C42*100/SUM(C$6:C$107)</f>
        <v>0</v>
      </c>
      <c r="I42" s="17">
        <f>D42*100/SUM(D$6:D$107)</f>
        <v>0</v>
      </c>
      <c r="J42" s="17">
        <f>E42*100/SUM(E$6:E$107)</f>
        <v>3.9972433413208185E-2</v>
      </c>
      <c r="K42" s="17">
        <f>F42*100/SUM(F$6:F$107)</f>
        <v>0</v>
      </c>
    </row>
    <row r="43" spans="1:11">
      <c r="A43" s="62" t="s">
        <v>58</v>
      </c>
      <c r="B43" s="82" t="s">
        <v>197</v>
      </c>
      <c r="C43" s="16">
        <v>0</v>
      </c>
      <c r="D43" s="16">
        <v>0.51282051282051277</v>
      </c>
      <c r="E43" s="16">
        <v>8.2423076923076923</v>
      </c>
      <c r="F43" s="16">
        <v>0</v>
      </c>
      <c r="H43" s="17">
        <f>C43*100/SUM(C$6:C$107)</f>
        <v>0</v>
      </c>
      <c r="I43" s="17">
        <f>D43*100/SUM(D$6:D$107)</f>
        <v>1.9690524033761376E-4</v>
      </c>
      <c r="J43" s="17">
        <f>E43*100/SUM(E$6:E$107)</f>
        <v>1.7577481150035253E-3</v>
      </c>
      <c r="K43" s="17">
        <f>F43*100/SUM(F$6:F$107)</f>
        <v>0</v>
      </c>
    </row>
    <row r="44" spans="1:11">
      <c r="A44" s="62" t="s">
        <v>59</v>
      </c>
      <c r="B44" s="82" t="s">
        <v>208</v>
      </c>
      <c r="C44" s="16">
        <v>0</v>
      </c>
      <c r="D44" s="16">
        <v>0</v>
      </c>
      <c r="E44" s="16">
        <v>158.34871794871793</v>
      </c>
      <c r="F44" s="16">
        <v>69.701025641025637</v>
      </c>
      <c r="H44" s="17">
        <f>C44*100/SUM(C$6:C$107)</f>
        <v>0</v>
      </c>
      <c r="I44" s="17">
        <f>D44*100/SUM(D$6:D$107)</f>
        <v>0</v>
      </c>
      <c r="J44" s="17">
        <f>E44*100/SUM(E$6:E$107)</f>
        <v>3.3769324184214557E-2</v>
      </c>
      <c r="K44" s="17">
        <f>F44*100/SUM(F$6:F$107)</f>
        <v>1.1649957872494229E-2</v>
      </c>
    </row>
    <row r="45" spans="1:11">
      <c r="A45" s="62" t="s">
        <v>60</v>
      </c>
      <c r="B45" s="82" t="s">
        <v>199</v>
      </c>
      <c r="C45" s="16">
        <v>0</v>
      </c>
      <c r="D45" s="16">
        <v>0.51282051282051277</v>
      </c>
      <c r="E45" s="16">
        <v>0.51282051282051277</v>
      </c>
      <c r="F45" s="16">
        <v>0.25641025641025639</v>
      </c>
      <c r="H45" s="17">
        <f>C45*100/SUM(C$6:C$107)</f>
        <v>0</v>
      </c>
      <c r="I45" s="17">
        <f>D45*100/SUM(D$6:D$107)</f>
        <v>1.9690524033761376E-4</v>
      </c>
      <c r="J45" s="17">
        <f>E45*100/SUM(E$6:E$107)</f>
        <v>1.093637029089143E-4</v>
      </c>
      <c r="K45" s="17">
        <f>F45*100/SUM(F$6:F$107)</f>
        <v>4.2856882775864057E-5</v>
      </c>
    </row>
    <row r="46" spans="1:11">
      <c r="A46" s="62" t="s">
        <v>61</v>
      </c>
      <c r="B46" s="82" t="s">
        <v>180</v>
      </c>
      <c r="C46" s="16">
        <v>0</v>
      </c>
      <c r="D46" s="16">
        <v>139.48717948717947</v>
      </c>
      <c r="E46" s="16">
        <v>56.153846153846153</v>
      </c>
      <c r="F46" s="16">
        <v>5.6410256410256414</v>
      </c>
      <c r="H46" s="17">
        <f>C46*100/SUM(C$6:C$107)</f>
        <v>0</v>
      </c>
      <c r="I46" s="17">
        <f>D46*100/SUM(D$6:D$107)</f>
        <v>5.3558225371830942E-2</v>
      </c>
      <c r="J46" s="17">
        <f>E46*100/SUM(E$6:E$107)</f>
        <v>1.1975325468526117E-2</v>
      </c>
      <c r="K46" s="17">
        <f>F46*100/SUM(F$6:F$107)</f>
        <v>9.4285142106900928E-4</v>
      </c>
    </row>
    <row r="47" spans="1:11">
      <c r="A47" s="62" t="s">
        <v>62</v>
      </c>
      <c r="B47" s="82" t="s">
        <v>157</v>
      </c>
      <c r="C47" s="16">
        <v>1.6666666666666667</v>
      </c>
      <c r="D47" s="16">
        <v>0</v>
      </c>
      <c r="E47" s="16">
        <v>0</v>
      </c>
      <c r="F47" s="16">
        <v>0.51282051282051277</v>
      </c>
      <c r="H47" s="17">
        <f>C47*100/SUM(C$6:C$107)</f>
        <v>1.9831826114548633E-3</v>
      </c>
      <c r="I47" s="17">
        <f>D47*100/SUM(D$6:D$107)</f>
        <v>0</v>
      </c>
      <c r="J47" s="17">
        <f>E47*100/SUM(E$6:E$107)</f>
        <v>0</v>
      </c>
      <c r="K47" s="17">
        <f>F47*100/SUM(F$6:F$107)</f>
        <v>8.5713765551728114E-5</v>
      </c>
    </row>
    <row r="48" spans="1:11">
      <c r="A48" s="62" t="s">
        <v>63</v>
      </c>
      <c r="B48" s="82" t="s">
        <v>176</v>
      </c>
      <c r="C48" s="16">
        <v>0</v>
      </c>
      <c r="D48" s="16">
        <v>552.0512820512821</v>
      </c>
      <c r="E48" s="16">
        <v>0</v>
      </c>
      <c r="F48" s="16">
        <v>0.25641025641025639</v>
      </c>
      <c r="H48" s="17">
        <f>C48*100/SUM(C$6:C$107)</f>
        <v>0</v>
      </c>
      <c r="I48" s="17">
        <f>D48*100/SUM(D$6:D$107)</f>
        <v>0.21196849122344125</v>
      </c>
      <c r="J48" s="17">
        <f>E48*100/SUM(E$6:E$107)</f>
        <v>0</v>
      </c>
      <c r="K48" s="17">
        <f>F48*100/SUM(F$6:F$107)</f>
        <v>4.2856882775864057E-5</v>
      </c>
    </row>
    <row r="49" spans="1:28">
      <c r="A49" s="62" t="s">
        <v>64</v>
      </c>
      <c r="B49" s="82" t="s">
        <v>210</v>
      </c>
      <c r="C49" s="16">
        <v>0</v>
      </c>
      <c r="D49" s="16">
        <v>0</v>
      </c>
      <c r="E49" s="16">
        <v>68.461538461538467</v>
      </c>
      <c r="F49" s="16">
        <v>0</v>
      </c>
      <c r="H49" s="17">
        <f>C49*100/SUM(C$6:C$107)</f>
        <v>0</v>
      </c>
      <c r="I49" s="17">
        <f>D49*100/SUM(D$6:D$107)</f>
        <v>0</v>
      </c>
      <c r="J49" s="17">
        <f>E49*100/SUM(E$6:E$107)</f>
        <v>1.4600054338340062E-2</v>
      </c>
      <c r="K49" s="17">
        <f>F49*100/SUM(F$6:F$107)</f>
        <v>0</v>
      </c>
    </row>
    <row r="50" spans="1:28" s="3" customFormat="1">
      <c r="A50" s="79" t="s">
        <v>242</v>
      </c>
      <c r="B50" s="93" t="s">
        <v>243</v>
      </c>
      <c r="C50" s="43">
        <v>0</v>
      </c>
      <c r="D50" s="43">
        <v>0</v>
      </c>
      <c r="E50" s="43">
        <v>0</v>
      </c>
      <c r="F50" s="43">
        <v>0.25600000000000001</v>
      </c>
      <c r="H50" s="91">
        <f>C50*100/SUM(C$6:C$107)</f>
        <v>0</v>
      </c>
      <c r="I50" s="91">
        <f>D50*100/SUM(D$6:D$107)</f>
        <v>0</v>
      </c>
      <c r="J50" s="91">
        <f>E50*100/SUM(E$6:E$107)</f>
        <v>0</v>
      </c>
      <c r="K50" s="91">
        <f>F50*100/SUM(F$6:F$107)</f>
        <v>4.2788311763422679E-5</v>
      </c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</row>
    <row r="51" spans="1:28">
      <c r="A51" s="62" t="s">
        <v>65</v>
      </c>
      <c r="B51" s="82" t="s">
        <v>196</v>
      </c>
      <c r="C51" s="16">
        <v>0</v>
      </c>
      <c r="D51" s="16">
        <v>0.51282051282051277</v>
      </c>
      <c r="E51" s="16">
        <v>1.0256410256410255</v>
      </c>
      <c r="F51" s="16">
        <v>0</v>
      </c>
      <c r="H51" s="17">
        <f>C51*100/SUM(C$6:C$107)</f>
        <v>0</v>
      </c>
      <c r="I51" s="17">
        <f>D51*100/SUM(D$6:D$107)</f>
        <v>1.9690524033761376E-4</v>
      </c>
      <c r="J51" s="17">
        <f>E51*100/SUM(E$6:E$107)</f>
        <v>2.1872740581782861E-4</v>
      </c>
      <c r="K51" s="17">
        <f>F51*100/SUM(F$6:F$107)</f>
        <v>0</v>
      </c>
    </row>
    <row r="52" spans="1:28">
      <c r="A52" s="62" t="s">
        <v>66</v>
      </c>
      <c r="B52" s="82" t="s">
        <v>149</v>
      </c>
      <c r="C52" s="16">
        <v>1.6666666666666667</v>
      </c>
      <c r="D52" s="16">
        <v>0</v>
      </c>
      <c r="E52" s="16">
        <v>0</v>
      </c>
      <c r="F52" s="16">
        <v>0</v>
      </c>
      <c r="H52" s="17">
        <f>C52*100/SUM(C$6:C$107)</f>
        <v>1.9831826114548633E-3</v>
      </c>
      <c r="I52" s="17">
        <f>D52*100/SUM(D$6:D$107)</f>
        <v>0</v>
      </c>
      <c r="J52" s="17">
        <f>E52*100/SUM(E$6:E$107)</f>
        <v>0</v>
      </c>
      <c r="K52" s="17">
        <f>F52*100/SUM(F$6:F$107)</f>
        <v>0</v>
      </c>
    </row>
    <row r="53" spans="1:28">
      <c r="A53" s="62" t="s">
        <v>67</v>
      </c>
      <c r="B53" s="82" t="s">
        <v>217</v>
      </c>
      <c r="C53" s="16">
        <v>0</v>
      </c>
      <c r="D53" s="16">
        <v>0</v>
      </c>
      <c r="E53" s="16">
        <v>3.3333333333333335</v>
      </c>
      <c r="F53" s="16">
        <v>2.0512820512820511</v>
      </c>
      <c r="H53" s="17">
        <f>C53*100/SUM(C$6:C$107)</f>
        <v>0</v>
      </c>
      <c r="I53" s="17">
        <f>D53*100/SUM(D$6:D$107)</f>
        <v>0</v>
      </c>
      <c r="J53" s="17">
        <f>E53*100/SUM(E$6:E$107)</f>
        <v>7.1086406890794312E-4</v>
      </c>
      <c r="K53" s="17">
        <f>F53*100/SUM(F$6:F$107)</f>
        <v>3.4285506220691246E-4</v>
      </c>
    </row>
    <row r="54" spans="1:28">
      <c r="A54" s="62" t="s">
        <v>68</v>
      </c>
      <c r="B54" s="82" t="s">
        <v>193</v>
      </c>
      <c r="C54" s="16">
        <v>0</v>
      </c>
      <c r="D54" s="16">
        <v>3.5897435897435899</v>
      </c>
      <c r="E54" s="16">
        <v>0</v>
      </c>
      <c r="F54" s="16">
        <v>0</v>
      </c>
      <c r="H54" s="17">
        <f>C54*100/SUM(C$6:C$107)</f>
        <v>0</v>
      </c>
      <c r="I54" s="17">
        <f>D54*100/SUM(D$6:D$107)</f>
        <v>1.3783366823632965E-3</v>
      </c>
      <c r="J54" s="17">
        <f>E54*100/SUM(E$6:E$107)</f>
        <v>0</v>
      </c>
      <c r="K54" s="17">
        <f>F54*100/SUM(F$6:F$107)</f>
        <v>0</v>
      </c>
    </row>
    <row r="55" spans="1:28">
      <c r="A55" s="62" t="s">
        <v>69</v>
      </c>
      <c r="B55" s="82" t="s">
        <v>183</v>
      </c>
      <c r="C55" s="16">
        <v>0</v>
      </c>
      <c r="D55" s="16">
        <v>85.897435897435898</v>
      </c>
      <c r="E55" s="16">
        <v>5.6410256410256414</v>
      </c>
      <c r="F55" s="16">
        <v>148.2051282051282</v>
      </c>
      <c r="H55" s="17">
        <f>C55*100/SUM(C$6:C$107)</f>
        <v>0</v>
      </c>
      <c r="I55" s="17">
        <f>D55*100/SUM(D$6:D$107)</f>
        <v>3.2981627756550308E-2</v>
      </c>
      <c r="J55" s="17">
        <f>E55*100/SUM(E$6:E$107)</f>
        <v>1.2030007319980573E-3</v>
      </c>
      <c r="K55" s="17">
        <f>F55*100/SUM(F$6:F$107)</f>
        <v>2.4771278244449427E-2</v>
      </c>
    </row>
    <row r="56" spans="1:28">
      <c r="A56" s="62" t="s">
        <v>70</v>
      </c>
      <c r="B56" s="82" t="s">
        <v>232</v>
      </c>
      <c r="C56" s="16">
        <v>0</v>
      </c>
      <c r="D56" s="16">
        <v>0</v>
      </c>
      <c r="E56" s="16">
        <v>0</v>
      </c>
      <c r="F56" s="16">
        <v>170.76923076923075</v>
      </c>
      <c r="H56" s="17">
        <f>C56*100/SUM(C$6:C$107)</f>
        <v>0</v>
      </c>
      <c r="I56" s="17">
        <f>D56*100/SUM(D$6:D$107)</f>
        <v>0</v>
      </c>
      <c r="J56" s="17">
        <f>E56*100/SUM(E$6:E$107)</f>
        <v>0</v>
      </c>
      <c r="K56" s="17">
        <f>F56*100/SUM(F$6:F$107)</f>
        <v>2.8542683928725457E-2</v>
      </c>
    </row>
    <row r="57" spans="1:28">
      <c r="A57" s="62" t="s">
        <v>71</v>
      </c>
      <c r="B57" s="82" t="s">
        <v>223</v>
      </c>
      <c r="C57" s="16">
        <v>0</v>
      </c>
      <c r="D57" s="16">
        <v>0</v>
      </c>
      <c r="E57" s="16">
        <v>0.51282051282051277</v>
      </c>
      <c r="F57" s="16">
        <v>1.7948717948717949</v>
      </c>
      <c r="H57" s="17">
        <f>C57*100/SUM(C$6:C$107)</f>
        <v>0</v>
      </c>
      <c r="I57" s="17">
        <f>D57*100/SUM(D$6:D$107)</f>
        <v>0</v>
      </c>
      <c r="J57" s="17">
        <f>E57*100/SUM(E$6:E$107)</f>
        <v>1.093637029089143E-4</v>
      </c>
      <c r="K57" s="17">
        <f>F57*100/SUM(F$6:F$107)</f>
        <v>2.9999817943104841E-4</v>
      </c>
    </row>
    <row r="58" spans="1:28" s="97" customFormat="1">
      <c r="A58" s="99" t="s">
        <v>72</v>
      </c>
      <c r="B58" s="100" t="s">
        <v>131</v>
      </c>
      <c r="C58" s="98">
        <v>16015.666666666668</v>
      </c>
      <c r="D58" s="98">
        <v>21620.512820512828</v>
      </c>
      <c r="E58" s="98">
        <v>21575.384615384613</v>
      </c>
      <c r="F58" s="98">
        <v>101436.15384615386</v>
      </c>
      <c r="H58" s="101">
        <f>C58*100/SUM(C$6:C$107)</f>
        <v>19.057194986514361</v>
      </c>
      <c r="I58" s="101">
        <f>D58*100/SUM(D$6:D$107)</f>
        <v>8.3015249326338001</v>
      </c>
      <c r="J58" s="101">
        <f>E58*100/SUM(E$6:E$107)</f>
        <v>4.6011497087838427</v>
      </c>
      <c r="K58" s="101">
        <f>F58*100/SUM(F$6:F$107)</f>
        <v>16.954225683014599</v>
      </c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</row>
    <row r="59" spans="1:28">
      <c r="A59" s="62" t="s">
        <v>73</v>
      </c>
      <c r="B59" s="82" t="s">
        <v>233</v>
      </c>
      <c r="C59" s="16">
        <v>0</v>
      </c>
      <c r="D59" s="16">
        <v>0</v>
      </c>
      <c r="E59" s="16">
        <v>0</v>
      </c>
      <c r="F59" s="16">
        <v>3.3333333333333335</v>
      </c>
      <c r="H59" s="17">
        <f>C59*100/SUM(C$6:C$107)</f>
        <v>0</v>
      </c>
      <c r="I59" s="17">
        <f>D59*100/SUM(D$6:D$107)</f>
        <v>0</v>
      </c>
      <c r="J59" s="17">
        <f>E59*100/SUM(E$6:E$107)</f>
        <v>0</v>
      </c>
      <c r="K59" s="17">
        <f>F59*100/SUM(F$6:F$107)</f>
        <v>5.5713947608623283E-4</v>
      </c>
    </row>
    <row r="60" spans="1:28">
      <c r="A60" s="62" t="s">
        <v>74</v>
      </c>
      <c r="B60" s="82" t="s">
        <v>226</v>
      </c>
      <c r="C60" s="16">
        <v>0</v>
      </c>
      <c r="D60" s="16">
        <v>0</v>
      </c>
      <c r="E60" s="16">
        <v>0.25641025641025639</v>
      </c>
      <c r="F60" s="16">
        <v>0.25641025641025639</v>
      </c>
      <c r="H60" s="17">
        <f>C60*100/SUM(C$6:C$107)</f>
        <v>0</v>
      </c>
      <c r="I60" s="17">
        <f>D60*100/SUM(D$6:D$107)</f>
        <v>0</v>
      </c>
      <c r="J60" s="17">
        <f>E60*100/SUM(E$6:E$107)</f>
        <v>5.4681851454457152E-5</v>
      </c>
      <c r="K60" s="17">
        <f>F60*100/SUM(F$6:F$107)</f>
        <v>4.2856882775864057E-5</v>
      </c>
    </row>
    <row r="61" spans="1:28">
      <c r="A61" s="62" t="s">
        <v>75</v>
      </c>
      <c r="B61" s="82" t="s">
        <v>174</v>
      </c>
      <c r="C61" s="16">
        <v>0</v>
      </c>
      <c r="D61" s="16">
        <v>975.64102564102586</v>
      </c>
      <c r="E61" s="16">
        <v>2415.3846153846148</v>
      </c>
      <c r="F61" s="16">
        <v>2498.461538461539</v>
      </c>
      <c r="H61" s="17">
        <f>C61*100/SUM(C$6:C$107)</f>
        <v>0</v>
      </c>
      <c r="I61" s="17">
        <f>D61*100/SUM(D$6:D$107)</f>
        <v>0.37461221974231029</v>
      </c>
      <c r="J61" s="17">
        <f>E61*100/SUM(E$6:E$107)</f>
        <v>0.51510304070098623</v>
      </c>
      <c r="K61" s="17">
        <f>F61*100/SUM(F$6:F$107)</f>
        <v>0.41759746576801948</v>
      </c>
    </row>
    <row r="62" spans="1:28">
      <c r="A62" s="62" t="s">
        <v>76</v>
      </c>
      <c r="B62" s="82" t="s">
        <v>156</v>
      </c>
      <c r="C62" s="16">
        <v>1.3333333333333333</v>
      </c>
      <c r="D62" s="16">
        <v>0</v>
      </c>
      <c r="E62" s="16">
        <v>3.5897435897435899</v>
      </c>
      <c r="F62" s="16">
        <v>5.4733333333333327</v>
      </c>
      <c r="H62" s="17">
        <f>C62*100/SUM(C$6:C$107)</f>
        <v>1.5865460891638903E-3</v>
      </c>
      <c r="I62" s="17">
        <f>D62*100/SUM(D$6:D$107)</f>
        <v>0</v>
      </c>
      <c r="J62" s="17">
        <f>E62*100/SUM(E$6:E$107)</f>
        <v>7.6554592036240019E-4</v>
      </c>
      <c r="K62" s="17">
        <f>F62*100/SUM(F$6:F$107)</f>
        <v>9.1482301973359404E-4</v>
      </c>
    </row>
    <row r="63" spans="1:28">
      <c r="A63" s="62" t="s">
        <v>77</v>
      </c>
      <c r="B63" s="82" t="s">
        <v>190</v>
      </c>
      <c r="C63" s="16">
        <v>0</v>
      </c>
      <c r="D63" s="16">
        <v>7.9487179487179489</v>
      </c>
      <c r="E63" s="16">
        <v>286.15384615384613</v>
      </c>
      <c r="F63" s="16">
        <v>1100.2564102564102</v>
      </c>
      <c r="H63" s="17">
        <f>C63*100/SUM(C$6:C$107)</f>
        <v>0</v>
      </c>
      <c r="I63" s="17">
        <f>D63*100/SUM(D$6:D$107)</f>
        <v>3.0520312252330139E-3</v>
      </c>
      <c r="J63" s="17">
        <f>E63*100/SUM(E$6:E$107)</f>
        <v>6.1024946223174184E-2</v>
      </c>
      <c r="K63" s="17">
        <f>F63*100/SUM(F$6:F$107)</f>
        <v>0.18389888399123266</v>
      </c>
    </row>
    <row r="64" spans="1:28">
      <c r="A64" s="62" t="s">
        <v>78</v>
      </c>
      <c r="B64" s="82" t="s">
        <v>159</v>
      </c>
      <c r="C64" s="16">
        <v>0.66666666666666663</v>
      </c>
      <c r="D64" s="16">
        <v>24111.282051282047</v>
      </c>
      <c r="E64" s="16">
        <v>111642.82051282053</v>
      </c>
      <c r="F64" s="16">
        <v>181.62717948717946</v>
      </c>
      <c r="H64" s="17">
        <f>C64*100/SUM(C$6:C$107)</f>
        <v>7.9327304458194517E-4</v>
      </c>
      <c r="I64" s="17">
        <f>D64*100/SUM(D$6:D$107)</f>
        <v>9.2578936849535847</v>
      </c>
      <c r="J64" s="17">
        <f>E64*100/SUM(E$6:E$107)</f>
        <v>23.808860896230833</v>
      </c>
      <c r="K64" s="17">
        <f>F64*100/SUM(F$6:F$107)</f>
        <v>3.0357501486752196E-2</v>
      </c>
    </row>
    <row r="65" spans="1:32">
      <c r="A65" s="62" t="s">
        <v>79</v>
      </c>
      <c r="B65" s="82" t="s">
        <v>216</v>
      </c>
      <c r="C65" s="16">
        <v>0</v>
      </c>
      <c r="D65" s="16">
        <v>0</v>
      </c>
      <c r="E65" s="16">
        <v>7.6923076923076925</v>
      </c>
      <c r="F65" s="16">
        <v>53.846153846153847</v>
      </c>
      <c r="H65" s="17">
        <f>C65*100/SUM(C$6:C$107)</f>
        <v>0</v>
      </c>
      <c r="I65" s="17">
        <f>D65*100/SUM(D$6:D$107)</f>
        <v>0</v>
      </c>
      <c r="J65" s="17">
        <f>E65*100/SUM(E$6:E$107)</f>
        <v>1.6404555436337147E-3</v>
      </c>
      <c r="K65" s="17">
        <f>F65*100/SUM(F$6:F$107)</f>
        <v>8.9999453829314527E-3</v>
      </c>
    </row>
    <row r="66" spans="1:32">
      <c r="A66" s="62" t="s">
        <v>80</v>
      </c>
      <c r="B66" s="82" t="s">
        <v>188</v>
      </c>
      <c r="C66" s="16">
        <v>0</v>
      </c>
      <c r="D66" s="16">
        <v>16.923076923076923</v>
      </c>
      <c r="E66" s="16">
        <v>0</v>
      </c>
      <c r="F66" s="16">
        <v>14.615384615384615</v>
      </c>
      <c r="H66" s="17">
        <f>C66*100/SUM(C$6:C$107)</f>
        <v>0</v>
      </c>
      <c r="I66" s="17">
        <f>D66*100/SUM(D$6:D$107)</f>
        <v>6.4978729311412544E-3</v>
      </c>
      <c r="J66" s="17">
        <f>E66*100/SUM(E$6:E$107)</f>
        <v>0</v>
      </c>
      <c r="K66" s="17">
        <f>F66*100/SUM(F$6:F$107)</f>
        <v>2.442842318224251E-3</v>
      </c>
    </row>
    <row r="67" spans="1:32">
      <c r="A67" s="62" t="s">
        <v>81</v>
      </c>
      <c r="B67" s="82" t="s">
        <v>194</v>
      </c>
      <c r="C67" s="16">
        <v>0</v>
      </c>
      <c r="D67" s="16">
        <v>1.7948717948717949</v>
      </c>
      <c r="E67" s="16">
        <v>0</v>
      </c>
      <c r="F67" s="16">
        <v>0</v>
      </c>
      <c r="H67" s="17">
        <f>C67*100/SUM(C$6:C$107)</f>
        <v>0</v>
      </c>
      <c r="I67" s="17">
        <f>D67*100/SUM(D$6:D$107)</f>
        <v>6.8916834118164824E-4</v>
      </c>
      <c r="J67" s="17">
        <f>E67*100/SUM(E$6:E$107)</f>
        <v>0</v>
      </c>
      <c r="K67" s="17">
        <f>F67*100/SUM(F$6:F$107)</f>
        <v>0</v>
      </c>
    </row>
    <row r="68" spans="1:32">
      <c r="A68" s="62" t="s">
        <v>82</v>
      </c>
      <c r="B68" s="33" t="s">
        <v>234</v>
      </c>
      <c r="C68" s="16">
        <v>0</v>
      </c>
      <c r="D68" s="16">
        <v>0</v>
      </c>
      <c r="E68" s="16">
        <v>0</v>
      </c>
      <c r="F68" s="16">
        <v>1.0256410256410255</v>
      </c>
      <c r="H68" s="17">
        <f>C68*100/SUM(C$6:C$107)</f>
        <v>0</v>
      </c>
      <c r="I68" s="17">
        <f>D68*100/SUM(D$6:D$107)</f>
        <v>0</v>
      </c>
      <c r="J68" s="17">
        <f>E68*100/SUM(E$6:E$107)</f>
        <v>0</v>
      </c>
      <c r="K68" s="17">
        <f>F68*100/SUM(F$6:F$107)</f>
        <v>1.7142753110345623E-4</v>
      </c>
    </row>
    <row r="69" spans="1:32">
      <c r="A69" s="62" t="s">
        <v>83</v>
      </c>
      <c r="B69" s="82" t="s">
        <v>235</v>
      </c>
      <c r="C69" s="16">
        <v>0</v>
      </c>
      <c r="D69" s="16">
        <v>0</v>
      </c>
      <c r="E69" s="16">
        <v>0</v>
      </c>
      <c r="F69" s="16">
        <v>0.76923076923076927</v>
      </c>
      <c r="H69" s="17">
        <f>C69*100/SUM(C$6:C$107)</f>
        <v>0</v>
      </c>
      <c r="I69" s="17">
        <f>D69*100/SUM(D$6:D$107)</f>
        <v>0</v>
      </c>
      <c r="J69" s="17">
        <f>E69*100/SUM(E$6:E$107)</f>
        <v>0</v>
      </c>
      <c r="K69" s="17">
        <f>F69*100/SUM(F$6:F$107)</f>
        <v>1.2857064832759218E-4</v>
      </c>
    </row>
    <row r="70" spans="1:32">
      <c r="A70" s="62" t="s">
        <v>84</v>
      </c>
      <c r="B70" s="82" t="s">
        <v>222</v>
      </c>
      <c r="C70" s="16">
        <v>0</v>
      </c>
      <c r="D70" s="16">
        <v>0</v>
      </c>
      <c r="E70" s="16">
        <v>0.51282051282051277</v>
      </c>
      <c r="F70" s="16">
        <v>0</v>
      </c>
      <c r="H70" s="17">
        <f>C70*100/SUM(C$6:C$107)</f>
        <v>0</v>
      </c>
      <c r="I70" s="17">
        <f>D70*100/SUM(D$6:D$107)</f>
        <v>0</v>
      </c>
      <c r="J70" s="17">
        <f>E70*100/SUM(E$6:E$107)</f>
        <v>1.093637029089143E-4</v>
      </c>
      <c r="K70" s="17">
        <f>F70*100/SUM(F$6:F$107)</f>
        <v>0</v>
      </c>
    </row>
    <row r="71" spans="1:32">
      <c r="A71" s="62" t="s">
        <v>85</v>
      </c>
      <c r="B71" s="82" t="s">
        <v>151</v>
      </c>
      <c r="C71" s="16">
        <v>4.333333333333333</v>
      </c>
      <c r="D71" s="16">
        <v>120.51282051282051</v>
      </c>
      <c r="E71" s="16">
        <v>10.256410256410257</v>
      </c>
      <c r="F71" s="16">
        <v>8.4615384615384617</v>
      </c>
      <c r="H71" s="17">
        <f>C71*100/SUM(C$6:C$107)</f>
        <v>5.1562747897826436E-3</v>
      </c>
      <c r="I71" s="17">
        <f>D71*100/SUM(D$6:D$107)</f>
        <v>4.6272731479339232E-2</v>
      </c>
      <c r="J71" s="17">
        <f>E71*100/SUM(E$6:E$107)</f>
        <v>2.1872740581782863E-3</v>
      </c>
      <c r="K71" s="17">
        <f>F71*100/SUM(F$6:F$107)</f>
        <v>1.4142771316035139E-3</v>
      </c>
      <c r="AC71" s="4"/>
      <c r="AD71" s="4"/>
      <c r="AE71" s="4"/>
      <c r="AF71" s="4"/>
    </row>
    <row r="72" spans="1:32">
      <c r="A72" s="62" t="s">
        <v>86</v>
      </c>
      <c r="B72" s="82" t="s">
        <v>240</v>
      </c>
      <c r="C72" s="16">
        <v>0</v>
      </c>
      <c r="D72" s="16">
        <v>0</v>
      </c>
      <c r="E72" s="16">
        <v>0</v>
      </c>
      <c r="F72" s="16">
        <v>0.25641025641025639</v>
      </c>
      <c r="H72" s="17">
        <f>C72*100/SUM(C$6:C$107)</f>
        <v>0</v>
      </c>
      <c r="I72" s="17">
        <f>D72*100/SUM(D$6:D$107)</f>
        <v>0</v>
      </c>
      <c r="J72" s="17">
        <f>E72*100/SUM(E$6:E$107)</f>
        <v>0</v>
      </c>
      <c r="K72" s="17">
        <f>F72*100/SUM(F$6:F$107)</f>
        <v>4.2856882775864057E-5</v>
      </c>
    </row>
    <row r="73" spans="1:32">
      <c r="A73" s="62" t="s">
        <v>87</v>
      </c>
      <c r="B73" s="82" t="s">
        <v>192</v>
      </c>
      <c r="C73" s="16">
        <v>0</v>
      </c>
      <c r="D73" s="16">
        <v>3.8461538461538463</v>
      </c>
      <c r="E73" s="16">
        <v>7.6923076923076934</v>
      </c>
      <c r="F73" s="16">
        <v>0.76923076923076927</v>
      </c>
      <c r="H73" s="17">
        <f>C73*100/SUM(C$6:C$107)</f>
        <v>0</v>
      </c>
      <c r="I73" s="17">
        <f>D73*100/SUM(D$6:D$107)</f>
        <v>1.4767893025321034E-3</v>
      </c>
      <c r="J73" s="17">
        <f>E73*100/SUM(E$6:E$107)</f>
        <v>1.6404555436337147E-3</v>
      </c>
      <c r="K73" s="17">
        <f>F73*100/SUM(F$6:F$107)</f>
        <v>1.2857064832759218E-4</v>
      </c>
    </row>
    <row r="74" spans="1:32">
      <c r="A74" s="62" t="s">
        <v>88</v>
      </c>
      <c r="B74" s="82" t="s">
        <v>168</v>
      </c>
      <c r="C74" s="16">
        <v>0</v>
      </c>
      <c r="D74" s="16">
        <v>13587.179487179485</v>
      </c>
      <c r="E74" s="16">
        <v>6716.4102564102577</v>
      </c>
      <c r="F74" s="16">
        <v>0</v>
      </c>
      <c r="H74" s="17">
        <f>C74*100/SUM(C$6:C$107)</f>
        <v>0</v>
      </c>
      <c r="I74" s="17">
        <f>D74*100/SUM(D$6:D$107)</f>
        <v>5.2170043427450761</v>
      </c>
      <c r="J74" s="17">
        <f>E74*100/SUM(E$6:E$107)</f>
        <v>1.432336416998051</v>
      </c>
      <c r="K74" s="17">
        <f>F74*100/SUM(F$6:F$107)</f>
        <v>0</v>
      </c>
    </row>
    <row r="75" spans="1:32">
      <c r="A75" s="62" t="s">
        <v>89</v>
      </c>
      <c r="B75" s="82" t="s">
        <v>214</v>
      </c>
      <c r="C75" s="16">
        <v>0</v>
      </c>
      <c r="D75" s="16">
        <v>0</v>
      </c>
      <c r="E75" s="16">
        <v>28.41205128205128</v>
      </c>
      <c r="F75" s="16">
        <v>0</v>
      </c>
      <c r="H75" s="17">
        <f>C75*100/SUM(C$6:C$107)</f>
        <v>0</v>
      </c>
      <c r="I75" s="17">
        <f>D75*100/SUM(D$6:D$107)</f>
        <v>0</v>
      </c>
      <c r="J75" s="17">
        <f>E75*100/SUM(E$6:E$107)</f>
        <v>6.0591319141140333E-3</v>
      </c>
      <c r="K75" s="17">
        <f>F75*100/SUM(F$6:F$107)</f>
        <v>0</v>
      </c>
    </row>
    <row r="76" spans="1:32">
      <c r="A76" s="62" t="s">
        <v>90</v>
      </c>
      <c r="B76" s="82" t="s">
        <v>236</v>
      </c>
      <c r="C76" s="16">
        <v>0</v>
      </c>
      <c r="D76" s="16">
        <v>0</v>
      </c>
      <c r="E76" s="16">
        <v>0</v>
      </c>
      <c r="F76" s="16">
        <v>0.25641025641025639</v>
      </c>
      <c r="H76" s="17">
        <f>C76*100/SUM(C$6:C$107)</f>
        <v>0</v>
      </c>
      <c r="I76" s="17">
        <f>D76*100/SUM(D$6:D$107)</f>
        <v>0</v>
      </c>
      <c r="J76" s="17">
        <f>E76*100/SUM(E$6:E$107)</f>
        <v>0</v>
      </c>
      <c r="K76" s="17">
        <f>F76*100/SUM(F$6:F$107)</f>
        <v>4.2856882775864057E-5</v>
      </c>
    </row>
    <row r="77" spans="1:32">
      <c r="A77" s="62" t="s">
        <v>91</v>
      </c>
      <c r="B77" s="82" t="s">
        <v>169</v>
      </c>
      <c r="C77" s="16">
        <v>0</v>
      </c>
      <c r="D77" s="16">
        <v>7512.8205128205127</v>
      </c>
      <c r="E77" s="16">
        <v>551.79487179487182</v>
      </c>
      <c r="F77" s="16">
        <v>0</v>
      </c>
      <c r="H77" s="17">
        <f>C77*100/SUM(C$6:C$107)</f>
        <v>0</v>
      </c>
      <c r="I77" s="17">
        <f>D77*100/SUM(D$6:D$107)</f>
        <v>2.8846617709460416</v>
      </c>
      <c r="J77" s="17">
        <f>E77*100/SUM(E$6:E$107)</f>
        <v>0.1176753443299918</v>
      </c>
      <c r="K77" s="17">
        <f>F77*100/SUM(F$6:F$107)</f>
        <v>0</v>
      </c>
    </row>
    <row r="78" spans="1:32">
      <c r="A78" s="62" t="s">
        <v>92</v>
      </c>
      <c r="B78" s="82" t="s">
        <v>158</v>
      </c>
      <c r="C78" s="16">
        <v>0.66666666666666663</v>
      </c>
      <c r="D78" s="16">
        <v>11000.76923076923</v>
      </c>
      <c r="E78" s="16">
        <v>13300.76923076923</v>
      </c>
      <c r="F78" s="16">
        <v>2114.6153846153848</v>
      </c>
      <c r="H78" s="17">
        <f>C78*100/SUM(C$6:C$107)</f>
        <v>7.9327304458194517E-4</v>
      </c>
      <c r="I78" s="17">
        <f>D78*100/SUM(D$6:D$107)</f>
        <v>4.2239127631023212</v>
      </c>
      <c r="J78" s="17">
        <f>E78*100/SUM(E$6:E$107)</f>
        <v>2.8365116804970558</v>
      </c>
      <c r="K78" s="17">
        <f>F78*100/SUM(F$6:F$107)</f>
        <v>0.35344071225255091</v>
      </c>
    </row>
    <row r="79" spans="1:32">
      <c r="A79" s="62" t="s">
        <v>93</v>
      </c>
      <c r="B79" s="82" t="s">
        <v>154</v>
      </c>
      <c r="C79" s="16">
        <v>3</v>
      </c>
      <c r="D79" s="16">
        <v>0</v>
      </c>
      <c r="E79" s="16">
        <v>0</v>
      </c>
      <c r="F79" s="16">
        <v>0</v>
      </c>
      <c r="H79" s="17">
        <f>C79*100/SUM(C$6:C$107)</f>
        <v>3.5697287006187534E-3</v>
      </c>
      <c r="I79" s="17">
        <f>D79*100/SUM(D$6:D$107)</f>
        <v>0</v>
      </c>
      <c r="J79" s="17">
        <f>E79*100/SUM(E$6:E$107)</f>
        <v>0</v>
      </c>
      <c r="K79" s="17">
        <f>F79*100/SUM(F$6:F$107)</f>
        <v>0</v>
      </c>
    </row>
    <row r="80" spans="1:32">
      <c r="A80" s="62" t="s">
        <v>94</v>
      </c>
      <c r="B80" s="82" t="s">
        <v>198</v>
      </c>
      <c r="C80" s="16">
        <v>0</v>
      </c>
      <c r="D80" s="16">
        <v>0.51282051282051277</v>
      </c>
      <c r="E80" s="16">
        <v>0</v>
      </c>
      <c r="F80" s="16">
        <v>0</v>
      </c>
      <c r="H80" s="17">
        <f>C80*100/SUM(C$6:C$107)</f>
        <v>0</v>
      </c>
      <c r="I80" s="17">
        <f>D80*100/SUM(D$6:D$107)</f>
        <v>1.9690524033761376E-4</v>
      </c>
      <c r="J80" s="17">
        <f>E80*100/SUM(E$6:E$107)</f>
        <v>0</v>
      </c>
      <c r="K80" s="17">
        <f>F80*100/SUM(F$6:F$107)</f>
        <v>0</v>
      </c>
    </row>
    <row r="81" spans="1:11">
      <c r="A81" s="62" t="s">
        <v>95</v>
      </c>
      <c r="B81" s="82" t="s">
        <v>182</v>
      </c>
      <c r="C81" s="16">
        <v>0</v>
      </c>
      <c r="D81" s="16">
        <v>94.615384615384613</v>
      </c>
      <c r="E81" s="16">
        <v>2086.1538461538462</v>
      </c>
      <c r="F81" s="16">
        <v>2.0512820512820511</v>
      </c>
      <c r="H81" s="17">
        <f>C81*100/SUM(C$6:C$107)</f>
        <v>0</v>
      </c>
      <c r="I81" s="17">
        <f>D81*100/SUM(D$6:D$107)</f>
        <v>3.6329016842289737E-2</v>
      </c>
      <c r="J81" s="17">
        <f>E81*100/SUM(E$6:E$107)</f>
        <v>0.44489154343346343</v>
      </c>
      <c r="K81" s="17">
        <f>F81*100/SUM(F$6:F$107)</f>
        <v>3.4285506220691246E-4</v>
      </c>
    </row>
    <row r="82" spans="1:11">
      <c r="A82" s="62" t="s">
        <v>96</v>
      </c>
      <c r="B82" s="82" t="s">
        <v>143</v>
      </c>
      <c r="C82" s="16">
        <v>323.66666666666663</v>
      </c>
      <c r="D82" s="16">
        <v>349.99999999999994</v>
      </c>
      <c r="E82" s="16">
        <v>25.128205128205128</v>
      </c>
      <c r="F82" s="16">
        <v>1810.8351282051281</v>
      </c>
      <c r="H82" s="17">
        <f>C82*100/SUM(C$6:C$107)</f>
        <v>0.38513406314453441</v>
      </c>
      <c r="I82" s="17">
        <f>D82*100/SUM(D$6:D$107)</f>
        <v>0.13438782653042136</v>
      </c>
      <c r="J82" s="17">
        <f>E82*100/SUM(E$6:E$107)</f>
        <v>5.3588214425368012E-3</v>
      </c>
      <c r="K82" s="17">
        <f>F82*100/SUM(F$6:F$107)</f>
        <v>0.30266632038202534</v>
      </c>
    </row>
    <row r="83" spans="1:11">
      <c r="A83" s="62" t="s">
        <v>97</v>
      </c>
      <c r="B83" s="82" t="s">
        <v>161</v>
      </c>
      <c r="C83" s="16">
        <v>0.33333333333333331</v>
      </c>
      <c r="D83" s="16">
        <v>0</v>
      </c>
      <c r="E83" s="16">
        <v>0.76923076923076927</v>
      </c>
      <c r="F83" s="16">
        <v>4066.5958974358973</v>
      </c>
      <c r="H83" s="17">
        <f>C83*100/SUM(C$6:C$107)</f>
        <v>3.9663652229097259E-4</v>
      </c>
      <c r="I83" s="17">
        <f>D83*100/SUM(D$6:D$107)</f>
        <v>0</v>
      </c>
      <c r="J83" s="17">
        <f>E83*100/SUM(E$6:E$107)</f>
        <v>1.6404555436337148E-4</v>
      </c>
      <c r="K83" s="17">
        <f>F83*100/SUM(F$6:F$107)</f>
        <v>0.67969833232555787</v>
      </c>
    </row>
    <row r="84" spans="1:11">
      <c r="A84" s="62" t="s">
        <v>98</v>
      </c>
      <c r="B84" s="82" t="s">
        <v>150</v>
      </c>
      <c r="C84" s="16">
        <v>9</v>
      </c>
      <c r="D84" s="16">
        <v>45.128205128205131</v>
      </c>
      <c r="E84" s="16">
        <v>169.26794871794871</v>
      </c>
      <c r="F84" s="16">
        <v>148.55025641025642</v>
      </c>
      <c r="H84" s="17">
        <f>C84*100/SUM(C$6:C$107)</f>
        <v>1.070918610185626E-2</v>
      </c>
      <c r="I84" s="17">
        <f>D84*100/SUM(D$6:D$107)</f>
        <v>1.7327661149710013E-2</v>
      </c>
      <c r="J84" s="17">
        <f>E84*100/SUM(E$6:E$107)</f>
        <v>3.6097950828402614E-2</v>
      </c>
      <c r="K84" s="17">
        <f>F84*100/SUM(F$6:F$107)</f>
        <v>2.4828963608665742E-2</v>
      </c>
    </row>
    <row r="85" spans="1:11">
      <c r="A85" s="62" t="s">
        <v>99</v>
      </c>
      <c r="B85" s="82" t="s">
        <v>166</v>
      </c>
      <c r="C85" s="16">
        <v>0</v>
      </c>
      <c r="D85" s="16">
        <v>22996.153846153844</v>
      </c>
      <c r="E85" s="16">
        <v>7029.9999999999982</v>
      </c>
      <c r="F85" s="16">
        <v>3268.4615384615386</v>
      </c>
      <c r="H85" s="17">
        <f>C85*100/SUM(C$6:C$107)</f>
        <v>0</v>
      </c>
      <c r="I85" s="17">
        <f>D85*100/SUM(D$6:D$107)</f>
        <v>8.8297232398394456</v>
      </c>
      <c r="J85" s="17">
        <f>E85*100/SUM(E$6:E$107)</f>
        <v>1.4992123213268513</v>
      </c>
      <c r="K85" s="17">
        <f>F85*100/SUM(F$6:F$107)</f>
        <v>0.54629668474393922</v>
      </c>
    </row>
    <row r="86" spans="1:11">
      <c r="A86" s="62" t="s">
        <v>100</v>
      </c>
      <c r="B86" s="82" t="s">
        <v>162</v>
      </c>
      <c r="C86" s="16">
        <v>0.33333333333333331</v>
      </c>
      <c r="D86" s="16">
        <v>14096.153846153849</v>
      </c>
      <c r="E86" s="16">
        <v>2902.5641025641021</v>
      </c>
      <c r="F86" s="16">
        <v>412.36999999999995</v>
      </c>
      <c r="H86" s="17">
        <f>C86*100/SUM(C$6:C$107)</f>
        <v>3.9663652229097259E-4</v>
      </c>
      <c r="I86" s="17">
        <f>D86*100/SUM(D$6:D$107)</f>
        <v>5.4124327937801597</v>
      </c>
      <c r="J86" s="17">
        <f>E86*100/SUM(E$6:E$107)</f>
        <v>0.61899855846445484</v>
      </c>
      <c r="K86" s="17">
        <f>F86*100/SUM(F$6:F$107)</f>
        <v>6.8924281726103931E-2</v>
      </c>
    </row>
    <row r="87" spans="1:11">
      <c r="A87" s="62" t="s">
        <v>101</v>
      </c>
      <c r="B87" s="82" t="s">
        <v>187</v>
      </c>
      <c r="C87" s="16">
        <v>0</v>
      </c>
      <c r="D87" s="16">
        <v>21.282051282051281</v>
      </c>
      <c r="E87" s="16">
        <v>0</v>
      </c>
      <c r="F87" s="16">
        <v>1.5384615384615385</v>
      </c>
      <c r="H87" s="17">
        <f>C87*100/SUM(C$6:C$107)</f>
        <v>0</v>
      </c>
      <c r="I87" s="17">
        <f>D87*100/SUM(D$6:D$107)</f>
        <v>8.1715674740109705E-3</v>
      </c>
      <c r="J87" s="17">
        <f>E87*100/SUM(E$6:E$107)</f>
        <v>0</v>
      </c>
      <c r="K87" s="17">
        <f>F87*100/SUM(F$6:F$107)</f>
        <v>2.5714129665518437E-4</v>
      </c>
    </row>
    <row r="88" spans="1:11">
      <c r="A88" s="62" t="s">
        <v>102</v>
      </c>
      <c r="B88" s="82" t="s">
        <v>170</v>
      </c>
      <c r="C88" s="16">
        <v>0</v>
      </c>
      <c r="D88" s="16">
        <v>5724.1025641025644</v>
      </c>
      <c r="E88" s="16">
        <v>9699.4871794871797</v>
      </c>
      <c r="F88" s="16">
        <v>0</v>
      </c>
      <c r="H88" s="17">
        <f>C88*100/SUM(C$6:C$107)</f>
        <v>0</v>
      </c>
      <c r="I88" s="17">
        <f>D88*100/SUM(D$6:D$107)</f>
        <v>2.1978562926484453</v>
      </c>
      <c r="J88" s="17">
        <f>E88*100/SUM(E$6:E$107)</f>
        <v>2.0685050768192053</v>
      </c>
      <c r="K88" s="17">
        <f>F88*100/SUM(F$6:F$107)</f>
        <v>0</v>
      </c>
    </row>
    <row r="89" spans="1:11">
      <c r="A89" s="62" t="s">
        <v>103</v>
      </c>
      <c r="B89" s="82" t="s">
        <v>211</v>
      </c>
      <c r="C89" s="16">
        <v>41564.666666666657</v>
      </c>
      <c r="D89" s="16">
        <v>118.97435897435898</v>
      </c>
      <c r="E89" s="16">
        <v>48.46153846153846</v>
      </c>
      <c r="F89" s="16">
        <v>373805.64102564106</v>
      </c>
      <c r="H89" s="17">
        <f>C89*100/SUM(C$6:C$107)</f>
        <v>49.458194510550527</v>
      </c>
      <c r="I89" s="17">
        <f>D89*100/SUM(D$6:D$107)</f>
        <v>4.5682015758326401E-2</v>
      </c>
      <c r="J89" s="17">
        <f>E89*100/SUM(E$6:E$107)</f>
        <v>1.0334869924892402E-2</v>
      </c>
      <c r="K89" s="17">
        <f>F89*100/SUM(F$6:F$107)</f>
        <v>62.478563699731211</v>
      </c>
    </row>
    <row r="90" spans="1:11">
      <c r="A90" s="62" t="s">
        <v>104</v>
      </c>
      <c r="B90" s="82" t="s">
        <v>205</v>
      </c>
      <c r="C90" s="16">
        <v>0</v>
      </c>
      <c r="D90" s="16">
        <v>0</v>
      </c>
      <c r="E90" s="16">
        <v>16808.461538461543</v>
      </c>
      <c r="F90" s="16">
        <v>55.641025641025642</v>
      </c>
      <c r="H90" s="17">
        <f>C90*100/SUM(C$6:C$107)</f>
        <v>0</v>
      </c>
      <c r="I90" s="17">
        <f>D90*100/SUM(D$6:D$107)</f>
        <v>0</v>
      </c>
      <c r="J90" s="17">
        <f>E90*100/SUM(E$6:E$107)</f>
        <v>3.5845594083940306</v>
      </c>
      <c r="K90" s="17">
        <f>F90*100/SUM(F$6:F$107)</f>
        <v>9.2999435623625018E-3</v>
      </c>
    </row>
    <row r="91" spans="1:11">
      <c r="A91" s="62" t="s">
        <v>105</v>
      </c>
      <c r="B91" s="82" t="s">
        <v>238</v>
      </c>
      <c r="C91" s="16">
        <v>0</v>
      </c>
      <c r="D91" s="16">
        <v>0</v>
      </c>
      <c r="E91" s="16">
        <v>0</v>
      </c>
      <c r="F91" s="16">
        <v>0.25641025641025639</v>
      </c>
      <c r="H91" s="17">
        <f>C91*100/SUM(C$6:C$107)</f>
        <v>0</v>
      </c>
      <c r="I91" s="17">
        <f>D91*100/SUM(D$6:D$107)</f>
        <v>0</v>
      </c>
      <c r="J91" s="17">
        <f>E91*100/SUM(E$6:E$107)</f>
        <v>0</v>
      </c>
      <c r="K91" s="17">
        <f>F91*100/SUM(F$6:F$107)</f>
        <v>4.2856882775864057E-5</v>
      </c>
    </row>
    <row r="92" spans="1:11">
      <c r="A92" s="62" t="s">
        <v>106</v>
      </c>
      <c r="B92" s="82" t="s">
        <v>237</v>
      </c>
      <c r="C92" s="16">
        <v>0</v>
      </c>
      <c r="D92" s="16">
        <v>0</v>
      </c>
      <c r="E92" s="16">
        <v>0</v>
      </c>
      <c r="F92" s="16">
        <v>3.5897435897435899</v>
      </c>
      <c r="H92" s="17">
        <f>C92*100/SUM(C$6:C$107)</f>
        <v>0</v>
      </c>
      <c r="I92" s="17">
        <f>D92*100/SUM(D$6:D$107)</f>
        <v>0</v>
      </c>
      <c r="J92" s="17">
        <f>E92*100/SUM(E$6:E$107)</f>
        <v>0</v>
      </c>
      <c r="K92" s="17">
        <f>F92*100/SUM(F$6:F$107)</f>
        <v>5.9999635886209682E-4</v>
      </c>
    </row>
    <row r="93" spans="1:11">
      <c r="A93" s="62" t="s">
        <v>107</v>
      </c>
      <c r="B93" s="82" t="s">
        <v>148</v>
      </c>
      <c r="C93" s="16">
        <v>33.000000000000007</v>
      </c>
      <c r="D93" s="16">
        <v>958.20512820512806</v>
      </c>
      <c r="E93" s="16">
        <v>1174.6153846153845</v>
      </c>
      <c r="F93" s="16">
        <v>13369.101282051282</v>
      </c>
      <c r="H93" s="17">
        <f>C93*100/SUM(C$6:C$107)</f>
        <v>3.9267015706806303E-2</v>
      </c>
      <c r="I93" s="17">
        <f>D93*100/SUM(D$6:D$107)</f>
        <v>0.36791744157083128</v>
      </c>
      <c r="J93" s="17">
        <f>E93*100/SUM(E$6:E$107)</f>
        <v>0.25049756151286823</v>
      </c>
      <c r="K93" s="17">
        <f>F93*100/SUM(F$6:F$107)</f>
        <v>2.2345362252077501</v>
      </c>
    </row>
    <row r="94" spans="1:11">
      <c r="A94" s="62" t="s">
        <v>108</v>
      </c>
      <c r="B94" s="82" t="s">
        <v>239</v>
      </c>
      <c r="C94" s="16">
        <v>0</v>
      </c>
      <c r="D94" s="16">
        <v>0</v>
      </c>
      <c r="E94" s="16">
        <v>0</v>
      </c>
      <c r="F94" s="16">
        <v>0</v>
      </c>
      <c r="H94" s="17">
        <f>C94*100/SUM(C$6:C$107)</f>
        <v>0</v>
      </c>
      <c r="I94" s="17">
        <f>D94*100/SUM(D$6:D$107)</f>
        <v>0</v>
      </c>
      <c r="J94" s="17">
        <f>E94*100/SUM(E$6:E$107)</f>
        <v>0</v>
      </c>
      <c r="K94" s="17">
        <f>F94*100/SUM(F$6:F$107)</f>
        <v>0</v>
      </c>
    </row>
    <row r="95" spans="1:11">
      <c r="A95" s="62" t="s">
        <v>109</v>
      </c>
      <c r="B95" s="82" t="s">
        <v>172</v>
      </c>
      <c r="C95" s="16">
        <v>0</v>
      </c>
      <c r="D95" s="16">
        <v>1300</v>
      </c>
      <c r="E95" s="16">
        <v>5018.207948717949</v>
      </c>
      <c r="F95" s="16">
        <v>18.814871794871795</v>
      </c>
      <c r="H95" s="17">
        <f>C95*100/SUM(C$6:C$107)</f>
        <v>0</v>
      </c>
      <c r="I95" s="17">
        <f>D95*100/SUM(D$6:D$107)</f>
        <v>0.49915478425585091</v>
      </c>
      <c r="J95" s="17">
        <f>E95*100/SUM(E$6:E$107)</f>
        <v>1.070179116315547</v>
      </c>
      <c r="K95" s="17">
        <f>F95*100/SUM(F$6:F$107)</f>
        <v>3.1447523443273529E-3</v>
      </c>
    </row>
    <row r="96" spans="1:11">
      <c r="A96" s="62" t="s">
        <v>110</v>
      </c>
      <c r="B96" s="82" t="s">
        <v>138</v>
      </c>
      <c r="C96" s="16">
        <v>1101.3333333333335</v>
      </c>
      <c r="D96" s="16">
        <v>0</v>
      </c>
      <c r="E96" s="16">
        <v>0</v>
      </c>
      <c r="F96" s="16">
        <v>2345.3846153846152</v>
      </c>
      <c r="H96" s="17">
        <f>C96*100/SUM(C$6:C$107)</f>
        <v>1.3104870696493736</v>
      </c>
      <c r="I96" s="17">
        <f>D96*100/SUM(D$6:D$107)</f>
        <v>0</v>
      </c>
      <c r="J96" s="17">
        <f>E96*100/SUM(E$6:E$107)</f>
        <v>0</v>
      </c>
      <c r="K96" s="17">
        <f>F96*100/SUM(F$6:F$107)</f>
        <v>0.39201190675082853</v>
      </c>
    </row>
    <row r="97" spans="1:11">
      <c r="A97" s="62" t="s">
        <v>111</v>
      </c>
      <c r="B97" s="82" t="s">
        <v>213</v>
      </c>
      <c r="C97" s="16">
        <v>0</v>
      </c>
      <c r="D97" s="16">
        <v>0</v>
      </c>
      <c r="E97" s="16">
        <v>35.897435897435898</v>
      </c>
      <c r="F97" s="16">
        <v>3.8461538461538463</v>
      </c>
      <c r="H97" s="17">
        <f>C97*100/SUM(C$6:C$107)</f>
        <v>0</v>
      </c>
      <c r="I97" s="17">
        <f>D97*100/SUM(D$6:D$107)</f>
        <v>0</v>
      </c>
      <c r="J97" s="17">
        <f>E97*100/SUM(E$6:E$107)</f>
        <v>7.6554592036240021E-3</v>
      </c>
      <c r="K97" s="17">
        <f>F97*100/SUM(F$6:F$107)</f>
        <v>6.4285324163796092E-4</v>
      </c>
    </row>
    <row r="98" spans="1:11">
      <c r="A98" s="62" t="s">
        <v>112</v>
      </c>
      <c r="B98" s="82" t="s">
        <v>218</v>
      </c>
      <c r="C98" s="16">
        <v>0</v>
      </c>
      <c r="D98" s="16">
        <v>0</v>
      </c>
      <c r="E98" s="16">
        <v>2.8205128205128207</v>
      </c>
      <c r="F98" s="16">
        <v>50.512820512820518</v>
      </c>
      <c r="H98" s="17">
        <f>C98*100/SUM(C$6:C$107)</f>
        <v>0</v>
      </c>
      <c r="I98" s="17">
        <f>D98*100/SUM(D$6:D$107)</f>
        <v>0</v>
      </c>
      <c r="J98" s="17">
        <f>E98*100/SUM(E$6:E$107)</f>
        <v>6.0150036599902865E-4</v>
      </c>
      <c r="K98" s="17">
        <f>F98*100/SUM(F$6:F$107)</f>
        <v>8.4428059068452199E-3</v>
      </c>
    </row>
    <row r="99" spans="1:11">
      <c r="A99" s="62" t="s">
        <v>113</v>
      </c>
      <c r="B99" s="82" t="s">
        <v>155</v>
      </c>
      <c r="C99" s="16">
        <v>2.3333333333333335</v>
      </c>
      <c r="D99" s="16">
        <v>706.41025641025647</v>
      </c>
      <c r="E99" s="16">
        <v>13959.419999999995</v>
      </c>
      <c r="F99" s="16">
        <v>851.37256410256407</v>
      </c>
      <c r="H99" s="17">
        <f>C99*100/SUM(C$6:C$107)</f>
        <v>2.7764556560368084E-3</v>
      </c>
      <c r="I99" s="17">
        <f>D99*100/SUM(D$6:D$107)</f>
        <v>0.27123696856506296</v>
      </c>
      <c r="J99" s="17">
        <f>E99*100/SUM(E$6:E$107)</f>
        <v>2.9769750302384743</v>
      </c>
      <c r="K99" s="17">
        <f>F99*100/SUM(F$6:F$107)</f>
        <v>0.14229997929548854</v>
      </c>
    </row>
    <row r="100" spans="1:11">
      <c r="A100" s="62" t="s">
        <v>114</v>
      </c>
      <c r="B100" s="82" t="s">
        <v>141</v>
      </c>
      <c r="C100" s="16">
        <v>367.00000000000006</v>
      </c>
      <c r="D100" s="16">
        <v>3123.0769230769238</v>
      </c>
      <c r="E100" s="16">
        <v>9479.7435897435898</v>
      </c>
      <c r="F100" s="16">
        <v>3285.8974358974351</v>
      </c>
      <c r="H100" s="17">
        <f>C100*100/SUM(C$6:C$107)</f>
        <v>0.43669681104236097</v>
      </c>
      <c r="I100" s="17">
        <f>D100*100/SUM(D$6:D$107)</f>
        <v>1.1991529136560681</v>
      </c>
      <c r="J100" s="17">
        <f>E100*100/SUM(E$6:E$107)</f>
        <v>2.0216427301227355</v>
      </c>
      <c r="K100" s="17">
        <f>F100*100/SUM(F$6:F$107)</f>
        <v>0.54921095277269771</v>
      </c>
    </row>
    <row r="101" spans="1:11">
      <c r="A101" s="62" t="s">
        <v>115</v>
      </c>
      <c r="B101" s="82" t="s">
        <v>184</v>
      </c>
      <c r="C101" s="16">
        <v>0</v>
      </c>
      <c r="D101" s="16">
        <v>60.256410256410255</v>
      </c>
      <c r="E101" s="16">
        <v>634.35897435897448</v>
      </c>
      <c r="F101" s="16">
        <v>583.58974358974353</v>
      </c>
      <c r="H101" s="17">
        <f>C101*100/SUM(C$6:C$107)</f>
        <v>0</v>
      </c>
      <c r="I101" s="17">
        <f>D101*100/SUM(D$6:D$107)</f>
        <v>2.3136365739669616E-2</v>
      </c>
      <c r="J101" s="17">
        <f>E101*100/SUM(E$6:E$107)</f>
        <v>0.13528290049832703</v>
      </c>
      <c r="K101" s="17">
        <f>F101*100/SUM(F$6:F$107)</f>
        <v>9.7542265197866587E-2</v>
      </c>
    </row>
    <row r="102" spans="1:11">
      <c r="A102" s="62" t="s">
        <v>116</v>
      </c>
      <c r="B102" s="82" t="s">
        <v>175</v>
      </c>
      <c r="C102" s="16">
        <v>0</v>
      </c>
      <c r="D102" s="16">
        <v>737.9487179487179</v>
      </c>
      <c r="E102" s="16">
        <v>197.69230769230768</v>
      </c>
      <c r="F102" s="16">
        <v>727.69230769230774</v>
      </c>
      <c r="H102" s="17">
        <f>C102*100/SUM(C$6:C$107)</f>
        <v>0</v>
      </c>
      <c r="I102" s="17">
        <f>D102*100/SUM(D$6:D$107)</f>
        <v>0.28334664084582623</v>
      </c>
      <c r="J102" s="17">
        <f>E102*100/SUM(E$6:E$107)</f>
        <v>4.2159707471386469E-2</v>
      </c>
      <c r="K102" s="17">
        <f>F102*100/SUM(F$6:F$107)</f>
        <v>0.12162783331790221</v>
      </c>
    </row>
    <row r="103" spans="1:11">
      <c r="A103" s="62" t="s">
        <v>117</v>
      </c>
      <c r="B103" s="82" t="s">
        <v>178</v>
      </c>
      <c r="C103" s="16">
        <v>0</v>
      </c>
      <c r="D103" s="16">
        <v>324.35897435897436</v>
      </c>
      <c r="E103" s="16">
        <v>5071.8320512820519</v>
      </c>
      <c r="F103" s="16">
        <v>10063.504102564102</v>
      </c>
      <c r="H103" s="17">
        <f>C103*100/SUM(C$6:C$107)</f>
        <v>0</v>
      </c>
      <c r="I103" s="17">
        <f>D103*100/SUM(D$6:D$107)</f>
        <v>0.12454256451354072</v>
      </c>
      <c r="J103" s="17">
        <f>E103*100/SUM(E$6:E$107)</f>
        <v>1.0816149506376236</v>
      </c>
      <c r="K103" s="17">
        <f>F103*100/SUM(F$6:F$107)</f>
        <v>1.6820326209882654</v>
      </c>
    </row>
    <row r="104" spans="1:11">
      <c r="A104" s="62" t="s">
        <v>118</v>
      </c>
      <c r="B104" s="82" t="s">
        <v>160</v>
      </c>
      <c r="C104" s="16">
        <v>0.33333333333333331</v>
      </c>
      <c r="D104" s="16">
        <v>0</v>
      </c>
      <c r="E104" s="16">
        <v>0</v>
      </c>
      <c r="F104" s="16">
        <v>0</v>
      </c>
      <c r="H104" s="17">
        <f>C104*100/SUM(C$6:C$107)</f>
        <v>3.9663652229097259E-4</v>
      </c>
      <c r="I104" s="17">
        <f>D104*100/SUM(D$6:D$107)</f>
        <v>0</v>
      </c>
      <c r="J104" s="17">
        <f>E104*100/SUM(E$6:E$107)</f>
        <v>0</v>
      </c>
      <c r="K104" s="17">
        <f>F104*100/SUM(F$6:F$107)</f>
        <v>0</v>
      </c>
    </row>
    <row r="105" spans="1:11">
      <c r="A105" s="62" t="s">
        <v>119</v>
      </c>
      <c r="B105" s="82" t="s">
        <v>134</v>
      </c>
      <c r="C105" s="16">
        <v>3552.3333333333339</v>
      </c>
      <c r="D105" s="16">
        <v>672.56410256410254</v>
      </c>
      <c r="E105" s="16">
        <v>3458.9743589743584</v>
      </c>
      <c r="F105" s="16">
        <v>1891.5384615384619</v>
      </c>
      <c r="H105" s="17">
        <f>C105*100/SUM(C$6:C$107)</f>
        <v>4.2269554180548958</v>
      </c>
      <c r="I105" s="17">
        <f>D105*100/SUM(D$6:D$107)</f>
        <v>0.25824122270278044</v>
      </c>
      <c r="J105" s="17">
        <f>E105*100/SUM(E$6:E$107)</f>
        <v>0.7376581761206269</v>
      </c>
      <c r="K105" s="17">
        <f>F105*100/SUM(F$6:F$107)</f>
        <v>0.31615522423754921</v>
      </c>
    </row>
    <row r="106" spans="1:11">
      <c r="A106" s="62" t="s">
        <v>120</v>
      </c>
      <c r="B106" s="82" t="s">
        <v>140</v>
      </c>
      <c r="C106" s="16">
        <v>551.66666666666663</v>
      </c>
      <c r="D106" s="16">
        <v>692.30769230769226</v>
      </c>
      <c r="E106" s="16">
        <v>31.53846153846154</v>
      </c>
      <c r="F106" s="16">
        <v>818.46153846153845</v>
      </c>
      <c r="H106" s="17">
        <f>C106*100/SUM(C$6:C$107)</f>
        <v>0.65643344439155971</v>
      </c>
      <c r="I106" s="17">
        <f>D106*100/SUM(D$6:D$107)</f>
        <v>0.26582207445577855</v>
      </c>
      <c r="J106" s="17">
        <f>E106*100/SUM(E$6:E$107)</f>
        <v>6.7258677288982299E-3</v>
      </c>
      <c r="K106" s="17">
        <f>F106*100/SUM(F$6:F$107)</f>
        <v>0.13679916982055806</v>
      </c>
    </row>
    <row r="107" spans="1:11">
      <c r="A107" s="62" t="s">
        <v>121</v>
      </c>
      <c r="B107" s="82" t="s">
        <v>132</v>
      </c>
      <c r="C107" s="16">
        <v>7914.666666666667</v>
      </c>
      <c r="D107" s="16">
        <v>187.69230769230768</v>
      </c>
      <c r="E107" s="16">
        <v>110.76923076923077</v>
      </c>
      <c r="F107" s="16">
        <v>40372.820512820515</v>
      </c>
      <c r="H107" s="17">
        <f>C107*100/SUM(C$6:C$107)</f>
        <v>9.4177375852768552</v>
      </c>
      <c r="I107" s="17">
        <f>D107*100/SUM(D$6:D$107)</f>
        <v>7.2067317963566635E-2</v>
      </c>
      <c r="J107" s="17">
        <f>E107*100/SUM(E$6:E$107)</f>
        <v>2.3622559828325493E-2</v>
      </c>
      <c r="K107" s="17">
        <f>F107*100/SUM(F$6:F$107)</f>
        <v>6.7479876205908997</v>
      </c>
    </row>
    <row r="110" spans="1:11" customFormat="1"/>
  </sheetData>
  <sortState xmlns:xlrd2="http://schemas.microsoft.com/office/spreadsheetml/2017/richdata2" ref="A6:AF107">
    <sortCondition ref="A6:A10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A81A-CA57-EF4F-A502-D59A6FE5251A}">
  <sheetPr>
    <tabColor theme="4"/>
  </sheetPr>
  <dimension ref="A1:BM45"/>
  <sheetViews>
    <sheetView workbookViewId="0">
      <pane xSplit="5" ySplit="8" topLeftCell="F9" activePane="bottomRight" state="frozen"/>
      <selection pane="topRight" activeCell="E1" sqref="E1"/>
      <selection pane="bottomLeft" activeCell="A3" sqref="A3"/>
      <selection pane="bottomRight" activeCell="G15" sqref="G15"/>
    </sheetView>
  </sheetViews>
  <sheetFormatPr baseColWidth="10" defaultRowHeight="15"/>
  <cols>
    <col min="1" max="1" width="20.6640625" style="1" bestFit="1" customWidth="1"/>
    <col min="2" max="2" width="29.6640625" style="1" bestFit="1" customWidth="1"/>
    <col min="3" max="3" width="8.6640625" style="1" bestFit="1" customWidth="1"/>
    <col min="4" max="4" width="7.5" style="1" bestFit="1" customWidth="1"/>
    <col min="5" max="5" width="7" style="1" bestFit="1" customWidth="1"/>
    <col min="6" max="16384" width="10.83203125" style="1"/>
  </cols>
  <sheetData>
    <row r="1" spans="1:65" ht="24">
      <c r="A1" s="8" t="s">
        <v>253</v>
      </c>
      <c r="B1" s="4"/>
      <c r="C1" s="4"/>
      <c r="D1" s="4"/>
      <c r="E1" s="4"/>
      <c r="F1" s="27" t="s">
        <v>202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20" t="s">
        <v>203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ht="24">
      <c r="A2" s="8" t="s">
        <v>122</v>
      </c>
      <c r="B2" s="25"/>
      <c r="C2" s="25" t="s">
        <v>5</v>
      </c>
      <c r="D2" s="4"/>
      <c r="E2" s="4"/>
      <c r="F2" s="9">
        <v>20190111</v>
      </c>
      <c r="G2" s="9">
        <v>20190111</v>
      </c>
      <c r="H2" s="9">
        <v>20190112</v>
      </c>
      <c r="I2" s="9">
        <v>20190112</v>
      </c>
      <c r="J2" s="9">
        <v>20190119</v>
      </c>
      <c r="K2" s="9">
        <v>20190113</v>
      </c>
      <c r="L2" s="9">
        <v>20190118</v>
      </c>
      <c r="M2" s="9">
        <v>20190118</v>
      </c>
      <c r="N2" s="9">
        <v>20190118</v>
      </c>
      <c r="O2" s="9">
        <v>20190118</v>
      </c>
      <c r="P2" s="9">
        <v>20190111</v>
      </c>
      <c r="Q2" s="9">
        <v>20190111</v>
      </c>
      <c r="R2" s="9">
        <v>20190112</v>
      </c>
      <c r="S2" s="9">
        <v>20190112</v>
      </c>
      <c r="T2" s="9">
        <v>20190119</v>
      </c>
      <c r="U2" s="9">
        <v>20190113</v>
      </c>
      <c r="V2" s="9">
        <v>20190118</v>
      </c>
      <c r="W2" s="9">
        <v>20190117</v>
      </c>
      <c r="X2" s="9">
        <v>20190117</v>
      </c>
      <c r="Y2" s="9">
        <v>20190118</v>
      </c>
      <c r="Z2" s="9">
        <v>20190111</v>
      </c>
      <c r="AA2" s="9">
        <v>20190111</v>
      </c>
      <c r="AB2" s="9">
        <v>20190112</v>
      </c>
      <c r="AC2" s="9">
        <v>20190112</v>
      </c>
      <c r="AD2" s="9">
        <v>20190112</v>
      </c>
      <c r="AE2" s="9">
        <v>20190119</v>
      </c>
      <c r="AF2" s="9">
        <v>20190115</v>
      </c>
      <c r="AG2" s="9">
        <v>20190117</v>
      </c>
      <c r="AH2" s="9">
        <v>20190117</v>
      </c>
      <c r="AI2" s="9">
        <v>20190117</v>
      </c>
      <c r="AJ2" s="21">
        <v>20190111</v>
      </c>
      <c r="AK2" s="21">
        <v>20190111</v>
      </c>
      <c r="AL2" s="21">
        <v>20190112</v>
      </c>
      <c r="AM2" s="21">
        <v>20190112</v>
      </c>
      <c r="AN2" s="21">
        <v>20190119</v>
      </c>
      <c r="AO2" s="21">
        <v>20190113</v>
      </c>
      <c r="AP2" s="21">
        <v>20190118</v>
      </c>
      <c r="AQ2" s="21">
        <v>20190118</v>
      </c>
      <c r="AR2" s="21">
        <v>20190118</v>
      </c>
      <c r="AS2" s="21">
        <v>20190118</v>
      </c>
      <c r="AT2" s="21">
        <v>20190111</v>
      </c>
      <c r="AU2" s="21">
        <v>20190111</v>
      </c>
      <c r="AV2" s="21">
        <v>20190112</v>
      </c>
      <c r="AW2" s="21">
        <v>20190112</v>
      </c>
      <c r="AX2" s="21">
        <v>20190119</v>
      </c>
      <c r="AY2" s="21">
        <v>20190113</v>
      </c>
      <c r="AZ2" s="21">
        <v>20190118</v>
      </c>
      <c r="BA2" s="21">
        <v>20190117</v>
      </c>
      <c r="BB2" s="21">
        <v>20190117</v>
      </c>
      <c r="BC2" s="21">
        <v>20190118</v>
      </c>
      <c r="BD2" s="21">
        <v>20190111</v>
      </c>
      <c r="BE2" s="21">
        <v>20190111</v>
      </c>
      <c r="BF2" s="21">
        <v>20190112</v>
      </c>
      <c r="BG2" s="21">
        <v>20190112</v>
      </c>
      <c r="BH2" s="21">
        <v>20190112</v>
      </c>
      <c r="BI2" s="21">
        <v>20190119</v>
      </c>
      <c r="BJ2" s="21">
        <v>20190115</v>
      </c>
      <c r="BK2" s="21">
        <v>20190117</v>
      </c>
      <c r="BL2" s="21">
        <v>20190117</v>
      </c>
      <c r="BM2" s="21">
        <v>20190117</v>
      </c>
    </row>
    <row r="3" spans="1:65">
      <c r="A3" s="4"/>
      <c r="B3" s="25"/>
      <c r="C3" s="25" t="s">
        <v>2</v>
      </c>
      <c r="D3" s="4"/>
      <c r="E3" s="4"/>
      <c r="F3" s="9">
        <v>4</v>
      </c>
      <c r="G3" s="9">
        <v>2</v>
      </c>
      <c r="H3" s="9">
        <v>8</v>
      </c>
      <c r="I3" s="9">
        <v>10</v>
      </c>
      <c r="J3" s="9">
        <v>31</v>
      </c>
      <c r="K3" s="9">
        <v>14</v>
      </c>
      <c r="L3" s="9">
        <v>28</v>
      </c>
      <c r="M3" s="9">
        <v>26</v>
      </c>
      <c r="N3" s="9">
        <v>23</v>
      </c>
      <c r="O3" s="9">
        <v>24</v>
      </c>
      <c r="P3" s="9">
        <v>3</v>
      </c>
      <c r="Q3" s="9">
        <v>1</v>
      </c>
      <c r="R3" s="9">
        <v>9</v>
      </c>
      <c r="S3" s="9">
        <v>13</v>
      </c>
      <c r="T3" s="9">
        <v>30</v>
      </c>
      <c r="U3" s="9">
        <v>15</v>
      </c>
      <c r="V3" s="9">
        <v>27</v>
      </c>
      <c r="W3" s="9">
        <v>18</v>
      </c>
      <c r="X3" s="9">
        <v>20</v>
      </c>
      <c r="Y3" s="9">
        <v>25</v>
      </c>
      <c r="Z3" s="9">
        <v>5</v>
      </c>
      <c r="AA3" s="9">
        <v>6</v>
      </c>
      <c r="AB3" s="9">
        <v>7</v>
      </c>
      <c r="AC3" s="9">
        <v>11</v>
      </c>
      <c r="AD3" s="9">
        <v>12</v>
      </c>
      <c r="AE3" s="9">
        <v>29</v>
      </c>
      <c r="AF3" s="9">
        <v>16</v>
      </c>
      <c r="AG3" s="9">
        <v>19</v>
      </c>
      <c r="AH3" s="9">
        <v>21</v>
      </c>
      <c r="AI3" s="9">
        <v>22</v>
      </c>
      <c r="AJ3" s="21">
        <v>4</v>
      </c>
      <c r="AK3" s="21">
        <v>2</v>
      </c>
      <c r="AL3" s="21">
        <v>8</v>
      </c>
      <c r="AM3" s="21">
        <v>10</v>
      </c>
      <c r="AN3" s="21">
        <v>31</v>
      </c>
      <c r="AO3" s="21">
        <v>14</v>
      </c>
      <c r="AP3" s="21">
        <v>28</v>
      </c>
      <c r="AQ3" s="21">
        <v>26</v>
      </c>
      <c r="AR3" s="21">
        <v>23</v>
      </c>
      <c r="AS3" s="21">
        <v>24</v>
      </c>
      <c r="AT3" s="21">
        <v>3</v>
      </c>
      <c r="AU3" s="21">
        <v>1</v>
      </c>
      <c r="AV3" s="21">
        <v>9</v>
      </c>
      <c r="AW3" s="21">
        <v>13</v>
      </c>
      <c r="AX3" s="21">
        <v>30</v>
      </c>
      <c r="AY3" s="21">
        <v>15</v>
      </c>
      <c r="AZ3" s="21">
        <v>27</v>
      </c>
      <c r="BA3" s="21">
        <v>18</v>
      </c>
      <c r="BB3" s="21">
        <v>20</v>
      </c>
      <c r="BC3" s="21">
        <v>25</v>
      </c>
      <c r="BD3" s="21">
        <v>5</v>
      </c>
      <c r="BE3" s="21">
        <v>6</v>
      </c>
      <c r="BF3" s="21">
        <v>7</v>
      </c>
      <c r="BG3" s="21">
        <v>11</v>
      </c>
      <c r="BH3" s="21">
        <v>12</v>
      </c>
      <c r="BI3" s="21">
        <v>29</v>
      </c>
      <c r="BJ3" s="21">
        <v>16</v>
      </c>
      <c r="BK3" s="21">
        <v>19</v>
      </c>
      <c r="BL3" s="21">
        <v>21</v>
      </c>
      <c r="BM3" s="21">
        <v>22</v>
      </c>
    </row>
    <row r="4" spans="1:65" ht="24">
      <c r="A4" s="4"/>
      <c r="B4" s="75"/>
      <c r="C4" s="75" t="s">
        <v>3</v>
      </c>
      <c r="D4" s="8"/>
      <c r="E4" s="75"/>
      <c r="F4" s="27">
        <v>12</v>
      </c>
      <c r="G4" s="27">
        <v>12</v>
      </c>
      <c r="H4" s="27">
        <v>15</v>
      </c>
      <c r="I4" s="27">
        <v>15</v>
      </c>
      <c r="J4" s="27">
        <v>18</v>
      </c>
      <c r="K4" s="27">
        <v>18</v>
      </c>
      <c r="L4" s="27">
        <v>21</v>
      </c>
      <c r="M4" s="27">
        <v>21</v>
      </c>
      <c r="N4" s="27">
        <v>24</v>
      </c>
      <c r="O4" s="27">
        <v>24</v>
      </c>
      <c r="P4" s="27">
        <v>13</v>
      </c>
      <c r="Q4" s="27">
        <v>13</v>
      </c>
      <c r="R4" s="27">
        <v>16</v>
      </c>
      <c r="S4" s="27">
        <v>16</v>
      </c>
      <c r="T4" s="27">
        <v>19</v>
      </c>
      <c r="U4" s="27">
        <v>19</v>
      </c>
      <c r="V4" s="27">
        <v>22</v>
      </c>
      <c r="W4" s="27">
        <v>22</v>
      </c>
      <c r="X4" s="27">
        <v>25</v>
      </c>
      <c r="Y4" s="27">
        <v>25</v>
      </c>
      <c r="Z4" s="27">
        <v>14</v>
      </c>
      <c r="AA4" s="27">
        <v>14</v>
      </c>
      <c r="AB4" s="27">
        <v>17</v>
      </c>
      <c r="AC4" s="27">
        <v>17</v>
      </c>
      <c r="AD4" s="27">
        <v>20</v>
      </c>
      <c r="AE4" s="27">
        <v>20</v>
      </c>
      <c r="AF4" s="27">
        <v>23</v>
      </c>
      <c r="AG4" s="27">
        <v>23</v>
      </c>
      <c r="AH4" s="27">
        <v>26</v>
      </c>
      <c r="AI4" s="27">
        <v>26</v>
      </c>
      <c r="AJ4" s="20">
        <v>12</v>
      </c>
      <c r="AK4" s="20">
        <v>12</v>
      </c>
      <c r="AL4" s="20">
        <v>15</v>
      </c>
      <c r="AM4" s="20">
        <v>15</v>
      </c>
      <c r="AN4" s="20">
        <v>18</v>
      </c>
      <c r="AO4" s="20">
        <v>18</v>
      </c>
      <c r="AP4" s="20">
        <v>21</v>
      </c>
      <c r="AQ4" s="20">
        <v>21</v>
      </c>
      <c r="AR4" s="20">
        <v>24</v>
      </c>
      <c r="AS4" s="20">
        <v>24</v>
      </c>
      <c r="AT4" s="20">
        <v>13</v>
      </c>
      <c r="AU4" s="20">
        <v>13</v>
      </c>
      <c r="AV4" s="20">
        <v>16</v>
      </c>
      <c r="AW4" s="20">
        <v>16</v>
      </c>
      <c r="AX4" s="20">
        <v>19</v>
      </c>
      <c r="AY4" s="20">
        <v>19</v>
      </c>
      <c r="AZ4" s="20">
        <v>22</v>
      </c>
      <c r="BA4" s="20">
        <v>22</v>
      </c>
      <c r="BB4" s="20">
        <v>25</v>
      </c>
      <c r="BC4" s="20">
        <v>25</v>
      </c>
      <c r="BD4" s="20">
        <v>14</v>
      </c>
      <c r="BE4" s="20">
        <v>14</v>
      </c>
      <c r="BF4" s="20">
        <v>17</v>
      </c>
      <c r="BG4" s="20">
        <v>17</v>
      </c>
      <c r="BH4" s="20">
        <v>20</v>
      </c>
      <c r="BI4" s="20">
        <v>20</v>
      </c>
      <c r="BJ4" s="20">
        <v>23</v>
      </c>
      <c r="BK4" s="20">
        <v>23</v>
      </c>
      <c r="BL4" s="20">
        <v>26</v>
      </c>
      <c r="BM4" s="20">
        <v>26</v>
      </c>
    </row>
    <row r="5" spans="1:65" s="22" customFormat="1" ht="24">
      <c r="A5" s="8"/>
      <c r="B5" s="75"/>
      <c r="C5" s="75" t="s">
        <v>123</v>
      </c>
      <c r="D5" s="8"/>
      <c r="E5" s="75"/>
      <c r="F5" s="27">
        <v>10</v>
      </c>
      <c r="G5" s="27">
        <v>10</v>
      </c>
      <c r="H5" s="27">
        <v>10</v>
      </c>
      <c r="I5" s="27">
        <v>10</v>
      </c>
      <c r="J5" s="27">
        <v>10</v>
      </c>
      <c r="K5" s="27">
        <v>10</v>
      </c>
      <c r="L5" s="27">
        <v>10</v>
      </c>
      <c r="M5" s="27">
        <v>10</v>
      </c>
      <c r="N5" s="27">
        <v>10</v>
      </c>
      <c r="O5" s="27">
        <v>10</v>
      </c>
      <c r="P5" s="27">
        <v>20</v>
      </c>
      <c r="Q5" s="27">
        <v>20</v>
      </c>
      <c r="R5" s="27">
        <v>20</v>
      </c>
      <c r="S5" s="27">
        <v>20</v>
      </c>
      <c r="T5" s="27">
        <v>20</v>
      </c>
      <c r="U5" s="27">
        <v>20</v>
      </c>
      <c r="V5" s="27">
        <v>20</v>
      </c>
      <c r="W5" s="27">
        <v>20</v>
      </c>
      <c r="X5" s="27">
        <v>20</v>
      </c>
      <c r="Y5" s="27">
        <v>20</v>
      </c>
      <c r="Z5" s="27">
        <v>30</v>
      </c>
      <c r="AA5" s="27">
        <v>30</v>
      </c>
      <c r="AB5" s="27">
        <v>30</v>
      </c>
      <c r="AC5" s="27">
        <v>30</v>
      </c>
      <c r="AD5" s="27">
        <v>30</v>
      </c>
      <c r="AE5" s="27">
        <v>30</v>
      </c>
      <c r="AF5" s="27">
        <v>30</v>
      </c>
      <c r="AG5" s="27">
        <v>30</v>
      </c>
      <c r="AH5" s="27">
        <v>30</v>
      </c>
      <c r="AI5" s="27">
        <v>30</v>
      </c>
      <c r="AJ5" s="20">
        <v>10</v>
      </c>
      <c r="AK5" s="20">
        <v>10</v>
      </c>
      <c r="AL5" s="20">
        <v>10</v>
      </c>
      <c r="AM5" s="20">
        <v>10</v>
      </c>
      <c r="AN5" s="20">
        <v>10</v>
      </c>
      <c r="AO5" s="20">
        <v>10</v>
      </c>
      <c r="AP5" s="20">
        <v>10</v>
      </c>
      <c r="AQ5" s="20">
        <v>10</v>
      </c>
      <c r="AR5" s="20">
        <v>10</v>
      </c>
      <c r="AS5" s="20">
        <v>10</v>
      </c>
      <c r="AT5" s="20">
        <v>20</v>
      </c>
      <c r="AU5" s="20">
        <v>20</v>
      </c>
      <c r="AV5" s="20">
        <v>20</v>
      </c>
      <c r="AW5" s="20">
        <v>20</v>
      </c>
      <c r="AX5" s="20">
        <v>20</v>
      </c>
      <c r="AY5" s="20">
        <v>20</v>
      </c>
      <c r="AZ5" s="20">
        <v>20</v>
      </c>
      <c r="BA5" s="20">
        <v>20</v>
      </c>
      <c r="BB5" s="20">
        <v>20</v>
      </c>
      <c r="BC5" s="20">
        <v>20</v>
      </c>
      <c r="BD5" s="20">
        <v>30</v>
      </c>
      <c r="BE5" s="20">
        <v>30</v>
      </c>
      <c r="BF5" s="20">
        <v>30</v>
      </c>
      <c r="BG5" s="20">
        <v>30</v>
      </c>
      <c r="BH5" s="20">
        <v>30</v>
      </c>
      <c r="BI5" s="20">
        <v>30</v>
      </c>
      <c r="BJ5" s="20">
        <v>30</v>
      </c>
      <c r="BK5" s="20">
        <v>30</v>
      </c>
      <c r="BL5" s="20">
        <v>30</v>
      </c>
      <c r="BM5" s="20">
        <v>30</v>
      </c>
    </row>
    <row r="6" spans="1:65" s="22" customFormat="1" ht="24">
      <c r="A6" s="8"/>
      <c r="B6" s="75"/>
      <c r="C6" s="75" t="s">
        <v>257</v>
      </c>
      <c r="D6" s="8"/>
      <c r="E6" s="75"/>
      <c r="F6" s="27">
        <v>5</v>
      </c>
      <c r="G6" s="27">
        <v>20</v>
      </c>
      <c r="H6" s="27">
        <v>10</v>
      </c>
      <c r="I6" s="27">
        <v>22</v>
      </c>
      <c r="J6" s="27">
        <v>8</v>
      </c>
      <c r="K6" s="27">
        <v>37</v>
      </c>
      <c r="L6" s="27">
        <v>5</v>
      </c>
      <c r="M6" s="27">
        <v>11</v>
      </c>
      <c r="N6" s="27">
        <v>9</v>
      </c>
      <c r="O6" s="27">
        <v>37</v>
      </c>
      <c r="P6" s="27">
        <v>8</v>
      </c>
      <c r="Q6" s="27">
        <v>13</v>
      </c>
      <c r="R6" s="27">
        <v>10</v>
      </c>
      <c r="S6" s="27">
        <v>22</v>
      </c>
      <c r="T6" s="27">
        <v>21</v>
      </c>
      <c r="U6" s="27">
        <v>34</v>
      </c>
      <c r="V6" s="27">
        <v>6</v>
      </c>
      <c r="W6" s="27">
        <v>33</v>
      </c>
      <c r="X6" s="27">
        <v>12</v>
      </c>
      <c r="Y6" s="27">
        <v>19</v>
      </c>
      <c r="Z6" s="27">
        <v>9</v>
      </c>
      <c r="AA6" s="27">
        <v>21</v>
      </c>
      <c r="AB6" s="27">
        <v>10</v>
      </c>
      <c r="AC6" s="27">
        <v>70</v>
      </c>
      <c r="AD6" s="27">
        <v>5</v>
      </c>
      <c r="AE6" s="27">
        <v>61</v>
      </c>
      <c r="AF6" s="27">
        <v>5</v>
      </c>
      <c r="AG6" s="27">
        <v>30</v>
      </c>
      <c r="AH6" s="27">
        <v>11</v>
      </c>
      <c r="AI6" s="27">
        <v>26</v>
      </c>
      <c r="AJ6" s="20">
        <v>5</v>
      </c>
      <c r="AK6" s="20">
        <v>20</v>
      </c>
      <c r="AL6" s="20">
        <v>10</v>
      </c>
      <c r="AM6" s="20">
        <v>22</v>
      </c>
      <c r="AN6" s="20">
        <v>8</v>
      </c>
      <c r="AO6" s="20">
        <v>37</v>
      </c>
      <c r="AP6" s="20">
        <v>5</v>
      </c>
      <c r="AQ6" s="20">
        <v>11</v>
      </c>
      <c r="AR6" s="20">
        <v>9</v>
      </c>
      <c r="AS6" s="20">
        <v>37</v>
      </c>
      <c r="AT6" s="20">
        <v>8</v>
      </c>
      <c r="AU6" s="20">
        <v>13</v>
      </c>
      <c r="AV6" s="20">
        <v>10</v>
      </c>
      <c r="AW6" s="20">
        <v>22</v>
      </c>
      <c r="AX6" s="20">
        <v>21</v>
      </c>
      <c r="AY6" s="20">
        <v>34</v>
      </c>
      <c r="AZ6" s="20">
        <v>6</v>
      </c>
      <c r="BA6" s="20">
        <v>33</v>
      </c>
      <c r="BB6" s="20">
        <v>12</v>
      </c>
      <c r="BC6" s="20">
        <v>19</v>
      </c>
      <c r="BD6" s="20">
        <v>9</v>
      </c>
      <c r="BE6" s="20">
        <v>21</v>
      </c>
      <c r="BF6" s="20">
        <v>10</v>
      </c>
      <c r="BG6" s="20">
        <v>70</v>
      </c>
      <c r="BH6" s="20">
        <v>5</v>
      </c>
      <c r="BI6" s="20">
        <v>61</v>
      </c>
      <c r="BJ6" s="20">
        <v>5</v>
      </c>
      <c r="BK6" s="20">
        <v>30</v>
      </c>
      <c r="BL6" s="20">
        <v>11</v>
      </c>
      <c r="BM6" s="20">
        <v>26</v>
      </c>
    </row>
    <row r="7" spans="1:65">
      <c r="A7" s="4"/>
      <c r="B7" s="25"/>
      <c r="C7" s="25" t="s">
        <v>124</v>
      </c>
      <c r="D7" s="4"/>
      <c r="E7" s="25"/>
      <c r="F7" s="9">
        <f t="shared" ref="F7:AK7" si="0">COUNTIF(F9:F41,"&gt;0")</f>
        <v>14</v>
      </c>
      <c r="G7" s="9">
        <f t="shared" si="0"/>
        <v>20</v>
      </c>
      <c r="H7" s="9">
        <f t="shared" si="0"/>
        <v>13</v>
      </c>
      <c r="I7" s="9">
        <f t="shared" si="0"/>
        <v>10</v>
      </c>
      <c r="J7" s="9">
        <f t="shared" si="0"/>
        <v>13</v>
      </c>
      <c r="K7" s="9">
        <f t="shared" si="0"/>
        <v>10</v>
      </c>
      <c r="L7" s="9">
        <f t="shared" si="0"/>
        <v>11</v>
      </c>
      <c r="M7" s="9">
        <f t="shared" si="0"/>
        <v>16</v>
      </c>
      <c r="N7" s="9">
        <f t="shared" si="0"/>
        <v>12</v>
      </c>
      <c r="O7" s="9">
        <f t="shared" si="0"/>
        <v>14</v>
      </c>
      <c r="P7" s="9">
        <f t="shared" si="0"/>
        <v>14</v>
      </c>
      <c r="Q7" s="9">
        <f t="shared" si="0"/>
        <v>13</v>
      </c>
      <c r="R7" s="9">
        <f t="shared" si="0"/>
        <v>9</v>
      </c>
      <c r="S7" s="9">
        <f t="shared" si="0"/>
        <v>14</v>
      </c>
      <c r="T7" s="9">
        <f t="shared" si="0"/>
        <v>14</v>
      </c>
      <c r="U7" s="9">
        <f t="shared" si="0"/>
        <v>20</v>
      </c>
      <c r="V7" s="9">
        <f t="shared" si="0"/>
        <v>14</v>
      </c>
      <c r="W7" s="9">
        <f t="shared" si="0"/>
        <v>9</v>
      </c>
      <c r="X7" s="9">
        <f t="shared" si="0"/>
        <v>9</v>
      </c>
      <c r="Y7" s="9">
        <f t="shared" si="0"/>
        <v>10</v>
      </c>
      <c r="Z7" s="9">
        <f t="shared" si="0"/>
        <v>12</v>
      </c>
      <c r="AA7" s="9">
        <f t="shared" si="0"/>
        <v>9</v>
      </c>
      <c r="AB7" s="9">
        <f t="shared" si="0"/>
        <v>15</v>
      </c>
      <c r="AC7" s="9">
        <f t="shared" si="0"/>
        <v>6</v>
      </c>
      <c r="AD7" s="9">
        <f t="shared" si="0"/>
        <v>8</v>
      </c>
      <c r="AE7" s="9">
        <f t="shared" si="0"/>
        <v>8</v>
      </c>
      <c r="AF7" s="9">
        <f t="shared" si="0"/>
        <v>9</v>
      </c>
      <c r="AG7" s="9">
        <f t="shared" si="0"/>
        <v>7</v>
      </c>
      <c r="AH7" s="9">
        <f t="shared" si="0"/>
        <v>9</v>
      </c>
      <c r="AI7" s="9">
        <f t="shared" si="0"/>
        <v>10</v>
      </c>
      <c r="AJ7" s="21">
        <f t="shared" si="0"/>
        <v>14</v>
      </c>
      <c r="AK7" s="21">
        <f t="shared" si="0"/>
        <v>20</v>
      </c>
      <c r="AL7" s="21">
        <f t="shared" ref="AL7:BM7" si="1">COUNTIF(AL9:AL41,"&gt;0")</f>
        <v>13</v>
      </c>
      <c r="AM7" s="21">
        <f t="shared" si="1"/>
        <v>10</v>
      </c>
      <c r="AN7" s="21">
        <f t="shared" si="1"/>
        <v>13</v>
      </c>
      <c r="AO7" s="21">
        <f t="shared" si="1"/>
        <v>10</v>
      </c>
      <c r="AP7" s="21">
        <f t="shared" si="1"/>
        <v>11</v>
      </c>
      <c r="AQ7" s="21">
        <f t="shared" si="1"/>
        <v>16</v>
      </c>
      <c r="AR7" s="21">
        <f t="shared" si="1"/>
        <v>12</v>
      </c>
      <c r="AS7" s="21">
        <f t="shared" si="1"/>
        <v>14</v>
      </c>
      <c r="AT7" s="21">
        <f t="shared" si="1"/>
        <v>14</v>
      </c>
      <c r="AU7" s="21">
        <f t="shared" si="1"/>
        <v>13</v>
      </c>
      <c r="AV7" s="21">
        <f t="shared" si="1"/>
        <v>9</v>
      </c>
      <c r="AW7" s="21">
        <f t="shared" si="1"/>
        <v>14</v>
      </c>
      <c r="AX7" s="21">
        <f t="shared" si="1"/>
        <v>14</v>
      </c>
      <c r="AY7" s="21">
        <f t="shared" si="1"/>
        <v>20</v>
      </c>
      <c r="AZ7" s="21">
        <f t="shared" si="1"/>
        <v>14</v>
      </c>
      <c r="BA7" s="21">
        <f t="shared" si="1"/>
        <v>9</v>
      </c>
      <c r="BB7" s="21">
        <f t="shared" si="1"/>
        <v>9</v>
      </c>
      <c r="BC7" s="21">
        <f t="shared" si="1"/>
        <v>10</v>
      </c>
      <c r="BD7" s="21">
        <f t="shared" si="1"/>
        <v>12</v>
      </c>
      <c r="BE7" s="21">
        <f t="shared" si="1"/>
        <v>9</v>
      </c>
      <c r="BF7" s="21">
        <f t="shared" si="1"/>
        <v>15</v>
      </c>
      <c r="BG7" s="21">
        <f t="shared" si="1"/>
        <v>6</v>
      </c>
      <c r="BH7" s="21">
        <f t="shared" si="1"/>
        <v>8</v>
      </c>
      <c r="BI7" s="21">
        <f t="shared" si="1"/>
        <v>8</v>
      </c>
      <c r="BJ7" s="21">
        <f t="shared" si="1"/>
        <v>9</v>
      </c>
      <c r="BK7" s="21">
        <f t="shared" si="1"/>
        <v>7</v>
      </c>
      <c r="BL7" s="21">
        <f t="shared" si="1"/>
        <v>9</v>
      </c>
      <c r="BM7" s="21">
        <f t="shared" si="1"/>
        <v>10</v>
      </c>
    </row>
    <row r="8" spans="1:65">
      <c r="A8" s="4" t="s">
        <v>125</v>
      </c>
      <c r="B8" s="4" t="s">
        <v>126</v>
      </c>
      <c r="C8" s="78" t="s">
        <v>20</v>
      </c>
      <c r="D8" s="4" t="s">
        <v>163</v>
      </c>
      <c r="E8" s="4" t="s">
        <v>204</v>
      </c>
      <c r="F8" s="9" t="s">
        <v>128</v>
      </c>
      <c r="G8" s="9" t="s">
        <v>128</v>
      </c>
      <c r="H8" s="9" t="s">
        <v>128</v>
      </c>
      <c r="I8" s="9" t="s">
        <v>128</v>
      </c>
      <c r="J8" s="9" t="s">
        <v>128</v>
      </c>
      <c r="K8" s="9" t="s">
        <v>128</v>
      </c>
      <c r="L8" s="9" t="s">
        <v>128</v>
      </c>
      <c r="M8" s="9" t="s">
        <v>128</v>
      </c>
      <c r="N8" s="9" t="s">
        <v>128</v>
      </c>
      <c r="O8" s="9" t="s">
        <v>128</v>
      </c>
      <c r="P8" s="9" t="s">
        <v>128</v>
      </c>
      <c r="Q8" s="9" t="s">
        <v>128</v>
      </c>
      <c r="R8" s="9" t="s">
        <v>128</v>
      </c>
      <c r="S8" s="9" t="s">
        <v>128</v>
      </c>
      <c r="T8" s="9" t="s">
        <v>128</v>
      </c>
      <c r="U8" s="9" t="s">
        <v>128</v>
      </c>
      <c r="V8" s="9" t="s">
        <v>128</v>
      </c>
      <c r="W8" s="9" t="s">
        <v>128</v>
      </c>
      <c r="X8" s="9" t="s">
        <v>128</v>
      </c>
      <c r="Y8" s="9" t="s">
        <v>128</v>
      </c>
      <c r="Z8" s="9" t="s">
        <v>128</v>
      </c>
      <c r="AA8" s="9" t="s">
        <v>128</v>
      </c>
      <c r="AB8" s="9" t="s">
        <v>128</v>
      </c>
      <c r="AC8" s="9" t="s">
        <v>128</v>
      </c>
      <c r="AD8" s="9" t="s">
        <v>128</v>
      </c>
      <c r="AE8" s="9" t="s">
        <v>128</v>
      </c>
      <c r="AF8" s="9" t="s">
        <v>128</v>
      </c>
      <c r="AG8" s="9" t="s">
        <v>128</v>
      </c>
      <c r="AH8" s="9" t="s">
        <v>128</v>
      </c>
      <c r="AI8" s="9" t="s">
        <v>128</v>
      </c>
      <c r="AJ8" s="21" t="s">
        <v>129</v>
      </c>
      <c r="AK8" s="21" t="s">
        <v>129</v>
      </c>
      <c r="AL8" s="21" t="s">
        <v>129</v>
      </c>
      <c r="AM8" s="21" t="s">
        <v>129</v>
      </c>
      <c r="AN8" s="21" t="s">
        <v>129</v>
      </c>
      <c r="AO8" s="21" t="s">
        <v>129</v>
      </c>
      <c r="AP8" s="21" t="s">
        <v>129</v>
      </c>
      <c r="AQ8" s="21" t="s">
        <v>129</v>
      </c>
      <c r="AR8" s="21" t="s">
        <v>129</v>
      </c>
      <c r="AS8" s="21" t="s">
        <v>129</v>
      </c>
      <c r="AT8" s="21" t="s">
        <v>129</v>
      </c>
      <c r="AU8" s="21" t="s">
        <v>129</v>
      </c>
      <c r="AV8" s="21" t="s">
        <v>129</v>
      </c>
      <c r="AW8" s="21" t="s">
        <v>129</v>
      </c>
      <c r="AX8" s="21" t="s">
        <v>129</v>
      </c>
      <c r="AY8" s="21" t="s">
        <v>129</v>
      </c>
      <c r="AZ8" s="21" t="s">
        <v>129</v>
      </c>
      <c r="BA8" s="21" t="s">
        <v>129</v>
      </c>
      <c r="BB8" s="21" t="s">
        <v>129</v>
      </c>
      <c r="BC8" s="21" t="s">
        <v>129</v>
      </c>
      <c r="BD8" s="21" t="s">
        <v>129</v>
      </c>
      <c r="BE8" s="21" t="s">
        <v>129</v>
      </c>
      <c r="BF8" s="21" t="s">
        <v>129</v>
      </c>
      <c r="BG8" s="21" t="s">
        <v>129</v>
      </c>
      <c r="BH8" s="21" t="s">
        <v>129</v>
      </c>
      <c r="BI8" s="21" t="s">
        <v>129</v>
      </c>
      <c r="BJ8" s="21" t="s">
        <v>129</v>
      </c>
      <c r="BK8" s="21" t="s">
        <v>129</v>
      </c>
      <c r="BL8" s="21" t="s">
        <v>129</v>
      </c>
      <c r="BM8" s="21" t="s">
        <v>129</v>
      </c>
    </row>
    <row r="9" spans="1:65">
      <c r="A9" s="1" t="s">
        <v>21</v>
      </c>
      <c r="B9" s="3" t="s">
        <v>137</v>
      </c>
      <c r="C9" s="1">
        <f t="shared" ref="C9:C41" si="2">SUM(F9:AI9)</f>
        <v>33.77000000000001</v>
      </c>
      <c r="D9" s="1">
        <f>SUM(AJ9:BM9)</f>
        <v>239</v>
      </c>
      <c r="E9" s="1">
        <f>COUNTIF(AJ9:BM9,"&gt;0")</f>
        <v>13</v>
      </c>
      <c r="F9" s="1">
        <v>0.1</v>
      </c>
      <c r="G9" s="1">
        <v>1.77</v>
      </c>
      <c r="K9" s="1">
        <v>0.56999999999999995</v>
      </c>
      <c r="M9" s="1">
        <v>1.62</v>
      </c>
      <c r="N9" s="1">
        <v>6.32</v>
      </c>
      <c r="Q9" s="1">
        <v>1.48</v>
      </c>
      <c r="T9" s="1">
        <v>1.1299999999999999</v>
      </c>
      <c r="U9" s="1">
        <v>17.720000000000002</v>
      </c>
      <c r="V9" s="1">
        <v>0.19</v>
      </c>
      <c r="Z9" s="1">
        <v>0.25</v>
      </c>
      <c r="AB9" s="1">
        <v>0.17</v>
      </c>
      <c r="AF9" s="1">
        <v>1.02</v>
      </c>
      <c r="AI9" s="1">
        <v>1.43</v>
      </c>
      <c r="AJ9" s="1">
        <v>5</v>
      </c>
      <c r="AK9" s="1">
        <v>7</v>
      </c>
      <c r="AO9" s="1">
        <v>3</v>
      </c>
      <c r="AQ9" s="1">
        <v>11</v>
      </c>
      <c r="AR9" s="1">
        <v>34</v>
      </c>
      <c r="AU9" s="1">
        <v>8</v>
      </c>
      <c r="AX9" s="1">
        <v>28</v>
      </c>
      <c r="AY9" s="1">
        <v>127</v>
      </c>
      <c r="AZ9" s="1">
        <v>1</v>
      </c>
      <c r="BD9" s="1">
        <v>1</v>
      </c>
      <c r="BF9" s="1">
        <v>1</v>
      </c>
      <c r="BJ9" s="1">
        <v>5</v>
      </c>
      <c r="BM9" s="1">
        <v>8</v>
      </c>
    </row>
    <row r="10" spans="1:65">
      <c r="A10" s="1" t="s">
        <v>23</v>
      </c>
      <c r="B10" s="3" t="s">
        <v>146</v>
      </c>
      <c r="C10" s="1">
        <f t="shared" si="2"/>
        <v>1.2500000000000002</v>
      </c>
      <c r="D10" s="1">
        <f t="shared" ref="D10:D41" si="3">SUM(AJ10:BM10)</f>
        <v>215</v>
      </c>
      <c r="E10" s="1">
        <f t="shared" ref="E10:E41" si="4">COUNTIF(AJ10:BM10,"&gt;0")</f>
        <v>13</v>
      </c>
      <c r="F10" s="1">
        <v>0.01</v>
      </c>
      <c r="G10" s="1">
        <v>0.01</v>
      </c>
      <c r="I10" s="1">
        <v>0.02</v>
      </c>
      <c r="J10" s="1">
        <v>0.01</v>
      </c>
      <c r="N10" s="1">
        <v>0.76</v>
      </c>
      <c r="O10" s="1">
        <v>0.02</v>
      </c>
      <c r="R10" s="1">
        <v>0.11</v>
      </c>
      <c r="W10" s="1">
        <v>0.01</v>
      </c>
      <c r="X10" s="1">
        <v>0.09</v>
      </c>
      <c r="Y10" s="1">
        <v>0.08</v>
      </c>
      <c r="AE10" s="1">
        <v>7.0000000000000007E-2</v>
      </c>
      <c r="AG10" s="1">
        <v>0.03</v>
      </c>
      <c r="AH10" s="1">
        <v>0.03</v>
      </c>
      <c r="AJ10" s="1">
        <v>1</v>
      </c>
      <c r="AK10" s="1">
        <v>1</v>
      </c>
      <c r="AM10" s="1">
        <v>4</v>
      </c>
      <c r="AN10" s="1">
        <v>2</v>
      </c>
      <c r="AR10" s="1">
        <v>139</v>
      </c>
      <c r="AS10" s="1">
        <v>3</v>
      </c>
      <c r="AV10" s="1">
        <v>17</v>
      </c>
      <c r="BA10" s="1">
        <v>1</v>
      </c>
      <c r="BB10" s="1">
        <v>14</v>
      </c>
      <c r="BC10" s="1">
        <v>14</v>
      </c>
      <c r="BI10" s="1">
        <v>11</v>
      </c>
      <c r="BK10" s="1">
        <v>5</v>
      </c>
      <c r="BL10" s="1">
        <v>3</v>
      </c>
    </row>
    <row r="11" spans="1:65">
      <c r="A11" s="1" t="s">
        <v>24</v>
      </c>
      <c r="B11" s="3" t="s">
        <v>145</v>
      </c>
      <c r="C11" s="1">
        <f t="shared" si="2"/>
        <v>2</v>
      </c>
      <c r="D11" s="1">
        <f t="shared" si="3"/>
        <v>99</v>
      </c>
      <c r="E11" s="1">
        <f t="shared" si="4"/>
        <v>11</v>
      </c>
      <c r="F11" s="1">
        <v>0.17</v>
      </c>
      <c r="G11" s="1">
        <v>7.0000000000000007E-2</v>
      </c>
      <c r="J11" s="1">
        <v>0.01</v>
      </c>
      <c r="L11" s="1">
        <v>0.06</v>
      </c>
      <c r="M11" s="1">
        <v>0.17</v>
      </c>
      <c r="O11" s="1">
        <v>0.05</v>
      </c>
      <c r="S11" s="1">
        <v>0.15</v>
      </c>
      <c r="T11" s="1">
        <v>0.7</v>
      </c>
      <c r="U11" s="1">
        <v>7.0000000000000007E-2</v>
      </c>
      <c r="V11" s="1">
        <v>0.04</v>
      </c>
      <c r="AF11" s="1">
        <v>0.51</v>
      </c>
      <c r="AJ11" s="1">
        <v>14</v>
      </c>
      <c r="AK11" s="1">
        <v>5</v>
      </c>
      <c r="AN11" s="1">
        <v>1</v>
      </c>
      <c r="AP11" s="1">
        <v>5</v>
      </c>
      <c r="AQ11" s="1">
        <v>12</v>
      </c>
      <c r="AS11" s="1">
        <v>7</v>
      </c>
      <c r="AW11" s="1">
        <v>1</v>
      </c>
      <c r="AX11" s="1">
        <v>48</v>
      </c>
      <c r="AY11" s="1">
        <v>3</v>
      </c>
      <c r="AZ11" s="1">
        <v>2</v>
      </c>
      <c r="BJ11" s="1">
        <v>1</v>
      </c>
    </row>
    <row r="12" spans="1:65" s="3" customFormat="1">
      <c r="A12" s="3" t="s">
        <v>29</v>
      </c>
      <c r="B12" s="3" t="s">
        <v>136</v>
      </c>
      <c r="C12" s="3">
        <f t="shared" si="2"/>
        <v>77.570000000000007</v>
      </c>
      <c r="D12" s="1">
        <f t="shared" si="3"/>
        <v>448</v>
      </c>
      <c r="E12" s="1">
        <f t="shared" si="4"/>
        <v>17</v>
      </c>
      <c r="F12" s="3">
        <v>0.23</v>
      </c>
      <c r="G12" s="3">
        <v>1.19</v>
      </c>
      <c r="K12" s="3">
        <v>5.16</v>
      </c>
      <c r="L12" s="3">
        <v>0.36</v>
      </c>
      <c r="M12" s="3">
        <v>1.1299999999999999</v>
      </c>
      <c r="N12" s="3">
        <v>2.19</v>
      </c>
      <c r="O12" s="3">
        <v>1.28</v>
      </c>
      <c r="P12" s="3">
        <v>0.91</v>
      </c>
      <c r="Q12" s="3">
        <v>1.44</v>
      </c>
      <c r="S12" s="3">
        <v>47.74</v>
      </c>
      <c r="T12" s="3">
        <v>0.11</v>
      </c>
      <c r="U12" s="3">
        <v>7.95</v>
      </c>
      <c r="V12" s="3">
        <v>0.15</v>
      </c>
      <c r="W12" s="3">
        <v>2.11</v>
      </c>
      <c r="X12" s="3">
        <v>0.2</v>
      </c>
      <c r="Y12" s="3">
        <v>3.59</v>
      </c>
      <c r="AB12" s="3">
        <v>1.83</v>
      </c>
      <c r="AJ12" s="3">
        <v>2</v>
      </c>
      <c r="AK12" s="3">
        <v>14</v>
      </c>
      <c r="AO12" s="3">
        <v>27</v>
      </c>
      <c r="AP12" s="3">
        <v>2</v>
      </c>
      <c r="AQ12" s="3">
        <v>6</v>
      </c>
      <c r="AR12" s="3">
        <v>14</v>
      </c>
      <c r="AS12" s="3">
        <v>7</v>
      </c>
      <c r="AT12" s="3">
        <v>6</v>
      </c>
      <c r="AU12" s="3">
        <v>11</v>
      </c>
      <c r="AW12" s="3">
        <v>257</v>
      </c>
      <c r="AX12" s="3">
        <v>1</v>
      </c>
      <c r="AY12" s="3">
        <v>53</v>
      </c>
      <c r="AZ12" s="3">
        <v>1</v>
      </c>
      <c r="BA12" s="3">
        <v>12</v>
      </c>
      <c r="BB12" s="3">
        <v>1</v>
      </c>
      <c r="BC12" s="3">
        <v>22</v>
      </c>
      <c r="BF12" s="3">
        <v>12</v>
      </c>
    </row>
    <row r="13" spans="1:65" s="3" customFormat="1">
      <c r="A13" s="3" t="s">
        <v>30</v>
      </c>
      <c r="B13" s="3" t="s">
        <v>133</v>
      </c>
      <c r="C13" s="3">
        <f t="shared" si="2"/>
        <v>115.67999999999999</v>
      </c>
      <c r="D13" s="1">
        <f t="shared" si="3"/>
        <v>672</v>
      </c>
      <c r="E13" s="1">
        <f t="shared" si="4"/>
        <v>9</v>
      </c>
      <c r="G13" s="3">
        <v>0.76</v>
      </c>
      <c r="Q13" s="3">
        <v>107.46</v>
      </c>
      <c r="S13" s="3">
        <v>0.33</v>
      </c>
      <c r="U13" s="3">
        <v>0.38</v>
      </c>
      <c r="Z13" s="3">
        <v>0.44</v>
      </c>
      <c r="AA13" s="3">
        <v>1.69</v>
      </c>
      <c r="AB13" s="3">
        <v>0.7</v>
      </c>
      <c r="AD13" s="3">
        <v>1.2</v>
      </c>
      <c r="AI13" s="3">
        <v>2.72</v>
      </c>
      <c r="AK13" s="3">
        <v>5</v>
      </c>
      <c r="AU13" s="3">
        <v>629</v>
      </c>
      <c r="AW13" s="3">
        <v>1</v>
      </c>
      <c r="AY13" s="3">
        <v>2</v>
      </c>
      <c r="BD13" s="3">
        <v>2</v>
      </c>
      <c r="BE13" s="3">
        <v>9</v>
      </c>
      <c r="BF13" s="3">
        <v>4</v>
      </c>
      <c r="BH13" s="3">
        <v>5</v>
      </c>
      <c r="BM13" s="3">
        <v>15</v>
      </c>
    </row>
    <row r="14" spans="1:65" s="3" customFormat="1">
      <c r="A14" s="3" t="s">
        <v>31</v>
      </c>
      <c r="B14" s="3" t="s">
        <v>135</v>
      </c>
      <c r="C14" s="3">
        <f t="shared" si="2"/>
        <v>99.67</v>
      </c>
      <c r="D14" s="1">
        <f t="shared" si="3"/>
        <v>287</v>
      </c>
      <c r="E14" s="1">
        <f t="shared" si="4"/>
        <v>11</v>
      </c>
      <c r="F14" s="3">
        <v>0.01</v>
      </c>
      <c r="I14" s="3">
        <v>0.01</v>
      </c>
      <c r="J14" s="3">
        <v>0.03</v>
      </c>
      <c r="K14" s="3">
        <v>0.03</v>
      </c>
      <c r="L14" s="3">
        <v>0.01</v>
      </c>
      <c r="M14" s="3">
        <v>0.05</v>
      </c>
      <c r="O14" s="3">
        <v>0.01</v>
      </c>
      <c r="P14" s="3">
        <v>0.31</v>
      </c>
      <c r="T14" s="3">
        <v>0.04</v>
      </c>
      <c r="U14" s="3">
        <v>0.13</v>
      </c>
      <c r="AA14" s="3">
        <v>99.04</v>
      </c>
      <c r="AJ14" s="3">
        <v>2</v>
      </c>
      <c r="AM14" s="3">
        <v>1</v>
      </c>
      <c r="AN14" s="3">
        <v>3</v>
      </c>
      <c r="AO14" s="3">
        <v>4</v>
      </c>
      <c r="AP14" s="3">
        <v>1</v>
      </c>
      <c r="AQ14" s="3">
        <v>6</v>
      </c>
      <c r="AS14" s="3">
        <v>1</v>
      </c>
      <c r="AT14" s="3">
        <v>1</v>
      </c>
      <c r="AX14" s="3">
        <v>3</v>
      </c>
      <c r="AY14" s="3">
        <v>6</v>
      </c>
      <c r="BE14" s="3">
        <v>259</v>
      </c>
    </row>
    <row r="15" spans="1:65" s="3" customFormat="1">
      <c r="A15" s="3" t="s">
        <v>34</v>
      </c>
      <c r="B15" s="3" t="s">
        <v>144</v>
      </c>
      <c r="C15" s="3">
        <f t="shared" si="2"/>
        <v>4.2699999999999987</v>
      </c>
      <c r="D15" s="1">
        <f t="shared" si="3"/>
        <v>1459</v>
      </c>
      <c r="E15" s="1">
        <f t="shared" si="4"/>
        <v>17</v>
      </c>
      <c r="F15" s="3">
        <v>0.12</v>
      </c>
      <c r="G15" s="3">
        <v>0.01</v>
      </c>
      <c r="H15" s="3">
        <v>7.0000000000000007E-2</v>
      </c>
      <c r="I15" s="3">
        <v>0.12</v>
      </c>
      <c r="J15" s="3">
        <v>1.43</v>
      </c>
      <c r="K15" s="3">
        <v>0.54</v>
      </c>
      <c r="L15" s="3">
        <v>0.28000000000000003</v>
      </c>
      <c r="M15" s="3">
        <v>0.13</v>
      </c>
      <c r="N15" s="3">
        <v>0.01</v>
      </c>
      <c r="O15" s="3">
        <v>0.02</v>
      </c>
      <c r="R15" s="3">
        <v>0.01</v>
      </c>
      <c r="S15" s="3">
        <v>0.13</v>
      </c>
      <c r="T15" s="3">
        <v>0.46</v>
      </c>
      <c r="U15" s="3">
        <v>0.37</v>
      </c>
      <c r="V15" s="3">
        <v>0.5</v>
      </c>
      <c r="W15" s="3">
        <v>0.06</v>
      </c>
      <c r="Y15" s="3">
        <v>0.01</v>
      </c>
      <c r="AJ15" s="3">
        <v>26</v>
      </c>
      <c r="AK15" s="3">
        <v>1</v>
      </c>
      <c r="AL15" s="3">
        <v>22</v>
      </c>
      <c r="AM15" s="3">
        <v>38</v>
      </c>
      <c r="AN15" s="3">
        <v>613</v>
      </c>
      <c r="AO15" s="3">
        <v>158</v>
      </c>
      <c r="AP15" s="3">
        <v>124</v>
      </c>
      <c r="AQ15" s="3">
        <v>53</v>
      </c>
      <c r="AR15" s="3">
        <v>4</v>
      </c>
      <c r="AS15" s="3">
        <v>6</v>
      </c>
      <c r="AV15" s="3">
        <v>1</v>
      </c>
      <c r="AW15" s="3">
        <v>38</v>
      </c>
      <c r="AX15" s="3">
        <v>97</v>
      </c>
      <c r="AY15" s="3">
        <v>91</v>
      </c>
      <c r="AZ15" s="3">
        <v>175</v>
      </c>
      <c r="BA15" s="3">
        <v>9</v>
      </c>
      <c r="BC15" s="3">
        <v>3</v>
      </c>
    </row>
    <row r="16" spans="1:65" s="3" customFormat="1">
      <c r="A16" s="3" t="s">
        <v>36</v>
      </c>
      <c r="B16" s="3" t="s">
        <v>142</v>
      </c>
      <c r="C16" s="3">
        <f t="shared" si="2"/>
        <v>9.5299999999999994</v>
      </c>
      <c r="D16" s="1">
        <f t="shared" si="3"/>
        <v>3</v>
      </c>
      <c r="E16" s="1">
        <f t="shared" si="4"/>
        <v>3</v>
      </c>
      <c r="P16" s="3">
        <v>2.04</v>
      </c>
      <c r="T16" s="3">
        <v>5.42</v>
      </c>
      <c r="U16" s="3">
        <v>2.0699999999999998</v>
      </c>
      <c r="AT16" s="3">
        <v>1</v>
      </c>
      <c r="AX16" s="3">
        <v>1</v>
      </c>
      <c r="AY16" s="3">
        <v>1</v>
      </c>
    </row>
    <row r="17" spans="1:65" s="3" customFormat="1">
      <c r="A17" s="3" t="s">
        <v>40</v>
      </c>
      <c r="B17" s="3" t="s">
        <v>153</v>
      </c>
      <c r="C17" s="3">
        <f t="shared" si="2"/>
        <v>0.11999999999999998</v>
      </c>
      <c r="D17" s="1">
        <f t="shared" si="3"/>
        <v>51</v>
      </c>
      <c r="E17" s="1">
        <f t="shared" si="4"/>
        <v>10</v>
      </c>
      <c r="F17" s="3">
        <v>0.01</v>
      </c>
      <c r="H17" s="3">
        <v>0.01</v>
      </c>
      <c r="I17" s="3">
        <v>0.01</v>
      </c>
      <c r="K17" s="3">
        <v>0.01</v>
      </c>
      <c r="L17" s="3">
        <v>0.01</v>
      </c>
      <c r="M17" s="3">
        <v>0.03</v>
      </c>
      <c r="N17" s="3">
        <v>0.01</v>
      </c>
      <c r="O17" s="3">
        <v>0.01</v>
      </c>
      <c r="U17" s="3">
        <v>0.01</v>
      </c>
      <c r="V17" s="3">
        <v>0.01</v>
      </c>
      <c r="AJ17" s="3">
        <v>5</v>
      </c>
      <c r="AL17" s="3">
        <v>2</v>
      </c>
      <c r="AM17" s="3">
        <v>2</v>
      </c>
      <c r="AO17" s="3">
        <v>2</v>
      </c>
      <c r="AP17" s="3">
        <v>13</v>
      </c>
      <c r="AQ17" s="3">
        <v>16</v>
      </c>
      <c r="AR17" s="3">
        <v>1</v>
      </c>
      <c r="AS17" s="3">
        <v>2</v>
      </c>
      <c r="AY17" s="3">
        <v>1</v>
      </c>
      <c r="AZ17" s="3">
        <v>7</v>
      </c>
    </row>
    <row r="18" spans="1:65" s="3" customFormat="1">
      <c r="A18" s="3" t="s">
        <v>43</v>
      </c>
      <c r="B18" s="3" t="s">
        <v>147</v>
      </c>
      <c r="C18" s="3">
        <f t="shared" si="2"/>
        <v>0.82000000000000006</v>
      </c>
      <c r="D18" s="1">
        <f t="shared" si="3"/>
        <v>6</v>
      </c>
      <c r="E18" s="1">
        <f t="shared" si="4"/>
        <v>4</v>
      </c>
      <c r="H18" s="3">
        <v>0.12</v>
      </c>
      <c r="K18" s="3">
        <v>0.08</v>
      </c>
      <c r="T18" s="3">
        <v>0.56000000000000005</v>
      </c>
      <c r="U18" s="3">
        <v>0.06</v>
      </c>
      <c r="AL18" s="3">
        <v>1</v>
      </c>
      <c r="AO18" s="3">
        <v>1</v>
      </c>
      <c r="AX18" s="3">
        <v>3</v>
      </c>
      <c r="AY18" s="3">
        <v>1</v>
      </c>
    </row>
    <row r="19" spans="1:65" s="3" customFormat="1">
      <c r="A19" s="3" t="s">
        <v>47</v>
      </c>
      <c r="B19" s="3" t="s">
        <v>139</v>
      </c>
      <c r="C19" s="3">
        <f t="shared" si="2"/>
        <v>32.9</v>
      </c>
      <c r="D19" s="1">
        <f t="shared" si="3"/>
        <v>448</v>
      </c>
      <c r="E19" s="1">
        <f t="shared" si="4"/>
        <v>20</v>
      </c>
      <c r="F19" s="3">
        <v>0.1</v>
      </c>
      <c r="G19" s="3">
        <v>0.66</v>
      </c>
      <c r="H19" s="3">
        <v>0.01</v>
      </c>
      <c r="I19" s="3">
        <v>0.02</v>
      </c>
      <c r="J19" s="3">
        <v>0.03</v>
      </c>
      <c r="L19" s="3">
        <v>0.02</v>
      </c>
      <c r="M19" s="3">
        <v>0.15</v>
      </c>
      <c r="N19" s="3">
        <v>0.55000000000000004</v>
      </c>
      <c r="O19" s="3">
        <v>0.27</v>
      </c>
      <c r="P19" s="3">
        <v>0.08</v>
      </c>
      <c r="Q19" s="3">
        <v>1.07</v>
      </c>
      <c r="S19" s="3">
        <v>5.6499999999999995</v>
      </c>
      <c r="T19" s="3">
        <v>0.28000000000000003</v>
      </c>
      <c r="U19" s="3">
        <v>11.33</v>
      </c>
      <c r="V19" s="3">
        <v>7.0000000000000007E-2</v>
      </c>
      <c r="W19" s="3">
        <v>5.3</v>
      </c>
      <c r="Y19" s="3">
        <v>1.34</v>
      </c>
      <c r="AB19" s="3">
        <v>1.28</v>
      </c>
      <c r="AF19" s="3">
        <v>0.11</v>
      </c>
      <c r="AI19" s="3">
        <v>4.58</v>
      </c>
      <c r="AJ19" s="3">
        <v>9</v>
      </c>
      <c r="AK19" s="3">
        <v>10</v>
      </c>
      <c r="AL19" s="3">
        <v>4</v>
      </c>
      <c r="AM19" s="3">
        <v>5</v>
      </c>
      <c r="AN19" s="3">
        <v>15</v>
      </c>
      <c r="AP19" s="3">
        <v>9</v>
      </c>
      <c r="AQ19" s="3">
        <v>55</v>
      </c>
      <c r="AR19" s="3">
        <v>8</v>
      </c>
      <c r="AS19" s="3">
        <v>30</v>
      </c>
      <c r="AT19" s="3">
        <v>1</v>
      </c>
      <c r="AU19" s="3">
        <v>8</v>
      </c>
      <c r="AW19" s="3">
        <v>32</v>
      </c>
      <c r="AX19" s="3">
        <v>39</v>
      </c>
      <c r="AY19" s="3">
        <v>102</v>
      </c>
      <c r="AZ19" s="3">
        <v>26</v>
      </c>
      <c r="BA19" s="3">
        <v>42</v>
      </c>
      <c r="BC19" s="3">
        <v>10</v>
      </c>
      <c r="BF19" s="3">
        <v>12</v>
      </c>
      <c r="BJ19" s="3">
        <v>1</v>
      </c>
      <c r="BM19" s="3">
        <v>30</v>
      </c>
    </row>
    <row r="20" spans="1:65" s="3" customFormat="1">
      <c r="A20" s="3" t="s">
        <v>52</v>
      </c>
      <c r="B20" s="3" t="s">
        <v>152</v>
      </c>
      <c r="C20" s="3">
        <f t="shared" si="2"/>
        <v>0.13</v>
      </c>
      <c r="D20" s="1">
        <f t="shared" si="3"/>
        <v>11</v>
      </c>
      <c r="E20" s="1">
        <f t="shared" si="4"/>
        <v>5</v>
      </c>
      <c r="G20" s="3">
        <v>0.04</v>
      </c>
      <c r="X20" s="3">
        <v>0.01</v>
      </c>
      <c r="AB20" s="3">
        <v>0.01</v>
      </c>
      <c r="AH20" s="3">
        <v>0.04</v>
      </c>
      <c r="AI20" s="3">
        <v>0.03</v>
      </c>
      <c r="AK20" s="3">
        <v>3</v>
      </c>
      <c r="BB20" s="3">
        <v>1</v>
      </c>
      <c r="BF20" s="3">
        <v>1</v>
      </c>
      <c r="BL20" s="3">
        <v>3</v>
      </c>
      <c r="BM20" s="3">
        <v>3</v>
      </c>
    </row>
    <row r="21" spans="1:65" s="3" customFormat="1">
      <c r="A21" s="3" t="s">
        <v>62</v>
      </c>
      <c r="B21" s="3" t="s">
        <v>157</v>
      </c>
      <c r="C21" s="3">
        <f t="shared" si="2"/>
        <v>0.05</v>
      </c>
      <c r="D21" s="1">
        <f t="shared" si="3"/>
        <v>1</v>
      </c>
      <c r="E21" s="1">
        <f t="shared" si="4"/>
        <v>1</v>
      </c>
      <c r="M21" s="3">
        <v>0.05</v>
      </c>
      <c r="AQ21" s="3">
        <v>1</v>
      </c>
    </row>
    <row r="22" spans="1:65" s="3" customFormat="1">
      <c r="A22" s="3" t="s">
        <v>66</v>
      </c>
      <c r="B22" s="3" t="s">
        <v>149</v>
      </c>
      <c r="C22" s="3">
        <f t="shared" si="2"/>
        <v>0.05</v>
      </c>
      <c r="D22" s="1">
        <f t="shared" si="3"/>
        <v>1</v>
      </c>
      <c r="E22" s="1">
        <f t="shared" si="4"/>
        <v>1</v>
      </c>
      <c r="Q22" s="3">
        <v>0.05</v>
      </c>
      <c r="AU22" s="3">
        <v>1</v>
      </c>
    </row>
    <row r="23" spans="1:65" s="3" customFormat="1">
      <c r="A23" s="3" t="s">
        <v>72</v>
      </c>
      <c r="B23" s="3" t="s">
        <v>131</v>
      </c>
      <c r="C23" s="3">
        <f t="shared" si="2"/>
        <v>480.47000000000008</v>
      </c>
      <c r="D23" s="1">
        <f t="shared" si="3"/>
        <v>878</v>
      </c>
      <c r="E23" s="1">
        <f t="shared" si="4"/>
        <v>29</v>
      </c>
      <c r="F23" s="3">
        <v>1.7</v>
      </c>
      <c r="G23" s="3">
        <v>37.159999999999997</v>
      </c>
      <c r="H23" s="3">
        <v>58.18</v>
      </c>
      <c r="I23" s="3">
        <v>12.48</v>
      </c>
      <c r="J23" s="3">
        <v>13.2</v>
      </c>
      <c r="K23" s="3">
        <v>12.88</v>
      </c>
      <c r="L23" s="3">
        <v>10.15</v>
      </c>
      <c r="M23" s="3">
        <v>17.86</v>
      </c>
      <c r="N23" s="3">
        <v>1.89</v>
      </c>
      <c r="O23" s="3">
        <v>3.34</v>
      </c>
      <c r="P23" s="3">
        <v>27.88</v>
      </c>
      <c r="Q23" s="3">
        <v>2</v>
      </c>
      <c r="R23" s="3">
        <v>12.22</v>
      </c>
      <c r="S23" s="3">
        <v>11.14</v>
      </c>
      <c r="T23" s="3">
        <v>9.14</v>
      </c>
      <c r="U23" s="3">
        <v>37.56</v>
      </c>
      <c r="V23" s="3">
        <v>26.6</v>
      </c>
      <c r="W23" s="3">
        <v>1.56</v>
      </c>
      <c r="X23" s="3">
        <v>3.01</v>
      </c>
      <c r="Z23" s="3">
        <v>7.68</v>
      </c>
      <c r="AA23" s="3">
        <v>20.81</v>
      </c>
      <c r="AB23" s="3">
        <v>33.43</v>
      </c>
      <c r="AC23" s="3">
        <v>9.8000000000000007</v>
      </c>
      <c r="AD23" s="3">
        <v>8.68</v>
      </c>
      <c r="AE23" s="3">
        <v>4.9800000000000004</v>
      </c>
      <c r="AF23" s="3">
        <v>54.79</v>
      </c>
      <c r="AG23" s="3">
        <v>4.7300000000000004</v>
      </c>
      <c r="AH23" s="3">
        <v>33.96</v>
      </c>
      <c r="AI23" s="3">
        <v>1.66</v>
      </c>
      <c r="AJ23" s="3">
        <v>4</v>
      </c>
      <c r="AK23" s="3">
        <v>61</v>
      </c>
      <c r="AL23" s="3">
        <v>102</v>
      </c>
      <c r="AM23" s="3">
        <v>21</v>
      </c>
      <c r="AN23" s="3">
        <v>23</v>
      </c>
      <c r="AO23" s="3">
        <v>22</v>
      </c>
      <c r="AP23" s="3">
        <v>18</v>
      </c>
      <c r="AQ23" s="3">
        <v>30</v>
      </c>
      <c r="AR23" s="3">
        <v>3</v>
      </c>
      <c r="AS23" s="3">
        <v>5</v>
      </c>
      <c r="AT23" s="3">
        <v>56</v>
      </c>
      <c r="AU23" s="3">
        <v>35</v>
      </c>
      <c r="AV23" s="3">
        <v>22</v>
      </c>
      <c r="AW23" s="3">
        <v>20</v>
      </c>
      <c r="AX23" s="3">
        <v>16</v>
      </c>
      <c r="AY23" s="3">
        <v>66</v>
      </c>
      <c r="AZ23" s="3">
        <v>43</v>
      </c>
      <c r="BA23" s="3">
        <v>3</v>
      </c>
      <c r="BB23" s="3">
        <v>5</v>
      </c>
      <c r="BD23" s="3">
        <v>14</v>
      </c>
      <c r="BE23" s="3">
        <v>40</v>
      </c>
      <c r="BF23" s="3">
        <v>55</v>
      </c>
      <c r="BG23" s="3">
        <v>19</v>
      </c>
      <c r="BH23" s="3">
        <v>17</v>
      </c>
      <c r="BI23" s="3">
        <v>9</v>
      </c>
      <c r="BJ23" s="3">
        <v>103</v>
      </c>
      <c r="BK23" s="3">
        <v>8</v>
      </c>
      <c r="BL23" s="3">
        <v>55</v>
      </c>
      <c r="BM23" s="3">
        <v>3</v>
      </c>
    </row>
    <row r="24" spans="1:65" s="3" customFormat="1">
      <c r="A24" s="3" t="s">
        <v>76</v>
      </c>
      <c r="B24" s="3" t="s">
        <v>156</v>
      </c>
      <c r="C24" s="3">
        <f t="shared" si="2"/>
        <v>0.04</v>
      </c>
      <c r="D24" s="1">
        <f t="shared" si="3"/>
        <v>4</v>
      </c>
      <c r="E24" s="1">
        <f t="shared" si="4"/>
        <v>4</v>
      </c>
      <c r="H24" s="3">
        <v>0.01</v>
      </c>
      <c r="L24" s="3">
        <v>0.01</v>
      </c>
      <c r="M24" s="3">
        <v>0.01</v>
      </c>
      <c r="V24" s="3">
        <v>0.01</v>
      </c>
      <c r="AL24" s="3">
        <v>1</v>
      </c>
      <c r="AP24" s="3">
        <v>1</v>
      </c>
      <c r="AQ24" s="3">
        <v>1</v>
      </c>
      <c r="AZ24" s="3">
        <v>1</v>
      </c>
    </row>
    <row r="25" spans="1:65" s="3" customFormat="1">
      <c r="A25" s="3" t="s">
        <v>78</v>
      </c>
      <c r="B25" s="3" t="s">
        <v>159</v>
      </c>
      <c r="C25" s="3">
        <f t="shared" si="2"/>
        <v>0.02</v>
      </c>
      <c r="D25" s="1">
        <f t="shared" si="3"/>
        <v>1</v>
      </c>
      <c r="E25" s="1">
        <f t="shared" si="4"/>
        <v>1</v>
      </c>
      <c r="P25" s="3">
        <v>0.02</v>
      </c>
      <c r="AT25" s="3">
        <v>1</v>
      </c>
    </row>
    <row r="26" spans="1:65" s="3" customFormat="1">
      <c r="A26" s="3" t="s">
        <v>85</v>
      </c>
      <c r="B26" s="3" t="s">
        <v>151</v>
      </c>
      <c r="C26" s="3">
        <f t="shared" si="2"/>
        <v>0.13</v>
      </c>
      <c r="D26" s="1">
        <f t="shared" si="3"/>
        <v>12</v>
      </c>
      <c r="E26" s="1">
        <f t="shared" si="4"/>
        <v>7</v>
      </c>
      <c r="G26" s="3">
        <v>0.02</v>
      </c>
      <c r="J26" s="3">
        <v>0.01</v>
      </c>
      <c r="M26" s="3">
        <v>0.01</v>
      </c>
      <c r="T26" s="3">
        <v>0.02</v>
      </c>
      <c r="U26" s="3">
        <v>0.02</v>
      </c>
      <c r="AB26" s="3">
        <v>0.04</v>
      </c>
      <c r="AH26" s="3">
        <v>0.01</v>
      </c>
      <c r="AK26" s="3">
        <v>1</v>
      </c>
      <c r="AN26" s="3">
        <v>1</v>
      </c>
      <c r="AQ26" s="3">
        <v>2</v>
      </c>
      <c r="AX26" s="3">
        <v>2</v>
      </c>
      <c r="AY26" s="3">
        <v>2</v>
      </c>
      <c r="BF26" s="3">
        <v>3</v>
      </c>
      <c r="BL26" s="3">
        <v>1</v>
      </c>
    </row>
    <row r="27" spans="1:65" s="3" customFormat="1">
      <c r="A27" s="3" t="s">
        <v>92</v>
      </c>
      <c r="B27" s="3" t="s">
        <v>158</v>
      </c>
      <c r="C27" s="3">
        <f t="shared" si="2"/>
        <v>0.02</v>
      </c>
      <c r="D27" s="1">
        <f t="shared" si="3"/>
        <v>1</v>
      </c>
      <c r="E27" s="1">
        <f t="shared" si="4"/>
        <v>1</v>
      </c>
      <c r="Z27" s="3">
        <v>0.02</v>
      </c>
      <c r="BD27" s="3">
        <v>1</v>
      </c>
    </row>
    <row r="28" spans="1:65" s="3" customFormat="1">
      <c r="A28" s="3" t="s">
        <v>93</v>
      </c>
      <c r="B28" s="3" t="s">
        <v>154</v>
      </c>
      <c r="C28" s="3">
        <f t="shared" si="2"/>
        <v>0.09</v>
      </c>
      <c r="D28" s="1">
        <f t="shared" si="3"/>
        <v>12</v>
      </c>
      <c r="E28" s="1">
        <f t="shared" si="4"/>
        <v>3</v>
      </c>
      <c r="O28" s="3">
        <v>0.01</v>
      </c>
      <c r="Q28" s="3">
        <v>7.0000000000000007E-2</v>
      </c>
      <c r="Z28" s="3">
        <v>0.01</v>
      </c>
      <c r="AS28" s="3">
        <v>2</v>
      </c>
      <c r="AU28" s="3">
        <v>9</v>
      </c>
      <c r="BD28" s="3">
        <v>1</v>
      </c>
    </row>
    <row r="29" spans="1:65" s="3" customFormat="1">
      <c r="A29" s="3" t="s">
        <v>96</v>
      </c>
      <c r="B29" s="3" t="s">
        <v>143</v>
      </c>
      <c r="C29" s="3">
        <f t="shared" si="2"/>
        <v>9.7099999999999991</v>
      </c>
      <c r="D29" s="1">
        <f t="shared" si="3"/>
        <v>938</v>
      </c>
      <c r="E29" s="1">
        <f t="shared" si="4"/>
        <v>25</v>
      </c>
      <c r="F29" s="3">
        <v>0.17</v>
      </c>
      <c r="G29" s="3">
        <v>0.1</v>
      </c>
      <c r="J29" s="3">
        <v>0.02</v>
      </c>
      <c r="M29" s="3">
        <v>0.28999999999999998</v>
      </c>
      <c r="O29" s="3">
        <v>0.44</v>
      </c>
      <c r="P29" s="3">
        <v>0.35</v>
      </c>
      <c r="Q29" s="3">
        <v>0.12</v>
      </c>
      <c r="R29" s="3">
        <v>0.01</v>
      </c>
      <c r="S29" s="3">
        <v>0.03</v>
      </c>
      <c r="T29" s="3">
        <v>0.8</v>
      </c>
      <c r="U29" s="3">
        <v>0.46</v>
      </c>
      <c r="V29" s="3">
        <v>0.13</v>
      </c>
      <c r="W29" s="3">
        <v>0.14000000000000001</v>
      </c>
      <c r="X29" s="3">
        <v>0.17</v>
      </c>
      <c r="Y29" s="3">
        <v>0.02</v>
      </c>
      <c r="Z29" s="3">
        <v>0.23</v>
      </c>
      <c r="AA29" s="3">
        <v>0.02</v>
      </c>
      <c r="AB29" s="3">
        <v>0.16</v>
      </c>
      <c r="AC29" s="3">
        <v>0.15</v>
      </c>
      <c r="AD29" s="3">
        <v>0.01</v>
      </c>
      <c r="AE29" s="3">
        <v>0.35</v>
      </c>
      <c r="AF29" s="3">
        <v>5.25</v>
      </c>
      <c r="AG29" s="3">
        <v>0.04</v>
      </c>
      <c r="AH29" s="3">
        <v>0.12</v>
      </c>
      <c r="AI29" s="3">
        <v>0.13</v>
      </c>
      <c r="AJ29" s="3">
        <v>15</v>
      </c>
      <c r="AK29" s="3">
        <v>7</v>
      </c>
      <c r="AN29" s="3">
        <v>4</v>
      </c>
      <c r="AQ29" s="3">
        <v>26</v>
      </c>
      <c r="AS29" s="3">
        <v>44</v>
      </c>
      <c r="AT29" s="3">
        <v>23</v>
      </c>
      <c r="AU29" s="3">
        <v>8</v>
      </c>
      <c r="AV29" s="3">
        <v>1</v>
      </c>
      <c r="AW29" s="3">
        <v>6</v>
      </c>
      <c r="AX29" s="3">
        <v>87</v>
      </c>
      <c r="AY29" s="3">
        <v>34</v>
      </c>
      <c r="AZ29" s="3">
        <v>10</v>
      </c>
      <c r="BA29" s="3">
        <v>20</v>
      </c>
      <c r="BB29" s="3">
        <v>26</v>
      </c>
      <c r="BC29" s="3">
        <v>2</v>
      </c>
      <c r="BD29" s="3">
        <v>7</v>
      </c>
      <c r="BE29" s="3">
        <v>4</v>
      </c>
      <c r="BF29" s="3">
        <v>14</v>
      </c>
      <c r="BG29" s="3">
        <v>12</v>
      </c>
      <c r="BH29" s="3">
        <v>2</v>
      </c>
      <c r="BI29" s="3">
        <v>43</v>
      </c>
      <c r="BJ29" s="3">
        <v>497</v>
      </c>
      <c r="BK29" s="3">
        <v>6</v>
      </c>
      <c r="BL29" s="3">
        <v>15</v>
      </c>
      <c r="BM29" s="3">
        <v>25</v>
      </c>
    </row>
    <row r="30" spans="1:65" s="3" customFormat="1">
      <c r="A30" s="3" t="s">
        <v>97</v>
      </c>
      <c r="B30" s="3" t="s">
        <v>161</v>
      </c>
      <c r="C30" s="3">
        <f t="shared" si="2"/>
        <v>0.01</v>
      </c>
      <c r="D30" s="1">
        <f t="shared" si="3"/>
        <v>1</v>
      </c>
      <c r="E30" s="1">
        <f t="shared" si="4"/>
        <v>1</v>
      </c>
      <c r="U30" s="3">
        <v>0.01</v>
      </c>
      <c r="AY30" s="3">
        <v>1</v>
      </c>
    </row>
    <row r="31" spans="1:65" s="3" customFormat="1">
      <c r="A31" s="3" t="s">
        <v>98</v>
      </c>
      <c r="B31" s="3" t="s">
        <v>150</v>
      </c>
      <c r="C31" s="3">
        <f t="shared" si="2"/>
        <v>0.27</v>
      </c>
      <c r="D31" s="1">
        <f t="shared" si="3"/>
        <v>13</v>
      </c>
      <c r="E31" s="1">
        <f t="shared" si="4"/>
        <v>5</v>
      </c>
      <c r="H31" s="3">
        <v>0.03</v>
      </c>
      <c r="O31" s="3">
        <v>0.02</v>
      </c>
      <c r="S31" s="3">
        <v>0.11</v>
      </c>
      <c r="U31" s="3">
        <v>0.1</v>
      </c>
      <c r="V31" s="3">
        <v>0.01</v>
      </c>
      <c r="AL31" s="3">
        <v>1</v>
      </c>
      <c r="AS31" s="3">
        <v>2</v>
      </c>
      <c r="AW31" s="3">
        <v>4</v>
      </c>
      <c r="AY31" s="3">
        <v>5</v>
      </c>
      <c r="AZ31" s="3">
        <v>1</v>
      </c>
    </row>
    <row r="32" spans="1:65" s="3" customFormat="1">
      <c r="A32" s="3" t="s">
        <v>100</v>
      </c>
      <c r="B32" s="3" t="s">
        <v>162</v>
      </c>
      <c r="C32" s="3">
        <f t="shared" si="2"/>
        <v>0.01</v>
      </c>
      <c r="D32" s="1">
        <f t="shared" si="3"/>
        <v>1</v>
      </c>
      <c r="E32" s="1">
        <f t="shared" si="4"/>
        <v>1</v>
      </c>
      <c r="S32" s="3">
        <v>0.01</v>
      </c>
      <c r="AW32" s="3">
        <v>1</v>
      </c>
    </row>
    <row r="33" spans="1:65" s="3" customFormat="1">
      <c r="A33" s="3" t="s">
        <v>103</v>
      </c>
      <c r="B33" s="3" t="s">
        <v>130</v>
      </c>
      <c r="C33" s="3">
        <f t="shared" si="2"/>
        <v>1246.9399999999998</v>
      </c>
      <c r="D33" s="1">
        <f t="shared" si="3"/>
        <v>696</v>
      </c>
      <c r="E33" s="1">
        <f t="shared" si="4"/>
        <v>20</v>
      </c>
      <c r="G33" s="3">
        <v>2.92</v>
      </c>
      <c r="H33" s="3">
        <v>5.29</v>
      </c>
      <c r="I33" s="3">
        <v>1.21</v>
      </c>
      <c r="P33" s="3">
        <v>39.08</v>
      </c>
      <c r="Q33" s="3">
        <v>153.44999999999999</v>
      </c>
      <c r="R33" s="3">
        <v>54.07</v>
      </c>
      <c r="S33" s="3">
        <v>12.61</v>
      </c>
      <c r="U33" s="3">
        <v>6.09</v>
      </c>
      <c r="X33" s="3">
        <v>75.06</v>
      </c>
      <c r="Y33" s="3">
        <v>17.5</v>
      </c>
      <c r="Z33" s="3">
        <v>379.20000000000005</v>
      </c>
      <c r="AA33" s="3">
        <v>34.160000000000004</v>
      </c>
      <c r="AB33" s="3">
        <v>25.4</v>
      </c>
      <c r="AC33" s="3">
        <v>35.700000000000003</v>
      </c>
      <c r="AD33" s="3">
        <v>62.370000000000005</v>
      </c>
      <c r="AE33" s="3">
        <v>6.86</v>
      </c>
      <c r="AF33" s="3">
        <v>49.13</v>
      </c>
      <c r="AG33" s="3">
        <v>66.210000000000008</v>
      </c>
      <c r="AH33" s="3">
        <v>161.30000000000001</v>
      </c>
      <c r="AI33" s="3">
        <v>59.33</v>
      </c>
      <c r="AK33" s="3">
        <v>2</v>
      </c>
      <c r="AL33" s="3">
        <v>2</v>
      </c>
      <c r="AM33" s="3">
        <v>1</v>
      </c>
      <c r="AT33" s="3">
        <v>15</v>
      </c>
      <c r="AU33" s="3">
        <v>82</v>
      </c>
      <c r="AV33" s="3">
        <v>23</v>
      </c>
      <c r="AW33" s="3">
        <v>6</v>
      </c>
      <c r="AY33" s="3">
        <v>2</v>
      </c>
      <c r="BB33" s="3">
        <v>48</v>
      </c>
      <c r="BC33" s="3">
        <v>12</v>
      </c>
      <c r="BD33" s="3">
        <v>185</v>
      </c>
      <c r="BE33" s="3">
        <v>21</v>
      </c>
      <c r="BF33" s="3">
        <v>13</v>
      </c>
      <c r="BG33" s="3">
        <v>14</v>
      </c>
      <c r="BH33" s="3">
        <v>31</v>
      </c>
      <c r="BI33" s="3">
        <v>4</v>
      </c>
      <c r="BJ33" s="3">
        <v>30</v>
      </c>
      <c r="BK33" s="3">
        <v>39</v>
      </c>
      <c r="BL33" s="3">
        <v>126</v>
      </c>
      <c r="BM33" s="3">
        <v>40</v>
      </c>
    </row>
    <row r="34" spans="1:65" s="3" customFormat="1">
      <c r="A34" s="3" t="s">
        <v>107</v>
      </c>
      <c r="B34" s="3" t="s">
        <v>148</v>
      </c>
      <c r="C34" s="3">
        <f t="shared" si="2"/>
        <v>0.99000000000000021</v>
      </c>
      <c r="D34" s="1">
        <f t="shared" si="3"/>
        <v>177</v>
      </c>
      <c r="E34" s="1">
        <f t="shared" si="4"/>
        <v>24</v>
      </c>
      <c r="F34" s="3">
        <v>0.02</v>
      </c>
      <c r="G34" s="3">
        <v>0.02</v>
      </c>
      <c r="H34" s="3">
        <v>0.01</v>
      </c>
      <c r="J34" s="3">
        <v>0.03</v>
      </c>
      <c r="K34" s="3">
        <v>0.01</v>
      </c>
      <c r="L34" s="3">
        <v>0.02</v>
      </c>
      <c r="M34" s="3">
        <v>0.03</v>
      </c>
      <c r="N34" s="3">
        <v>0.01</v>
      </c>
      <c r="O34" s="3">
        <v>0.28000000000000003</v>
      </c>
      <c r="P34" s="3">
        <v>0.01</v>
      </c>
      <c r="S34" s="3">
        <v>0.02</v>
      </c>
      <c r="T34" s="3">
        <v>0.01</v>
      </c>
      <c r="U34" s="3">
        <v>0.04</v>
      </c>
      <c r="V34" s="3">
        <v>0.04</v>
      </c>
      <c r="W34" s="3">
        <v>0.01</v>
      </c>
      <c r="X34" s="3">
        <v>0.01</v>
      </c>
      <c r="Y34" s="3">
        <v>0.02</v>
      </c>
      <c r="AB34" s="3">
        <v>0.01</v>
      </c>
      <c r="AC34" s="3">
        <v>0.01</v>
      </c>
      <c r="AE34" s="3">
        <v>0.02</v>
      </c>
      <c r="AF34" s="3">
        <v>0.06</v>
      </c>
      <c r="AG34" s="3">
        <v>0.01</v>
      </c>
      <c r="AH34" s="3">
        <v>0.02</v>
      </c>
      <c r="AI34" s="3">
        <v>0.27</v>
      </c>
      <c r="AJ34" s="3">
        <v>9</v>
      </c>
      <c r="AK34" s="3">
        <v>4</v>
      </c>
      <c r="AL34" s="3">
        <v>1</v>
      </c>
      <c r="AN34" s="3">
        <v>5</v>
      </c>
      <c r="AO34" s="3">
        <v>2</v>
      </c>
      <c r="AP34" s="3">
        <v>3</v>
      </c>
      <c r="AQ34" s="3">
        <v>4</v>
      </c>
      <c r="AR34" s="3">
        <v>8</v>
      </c>
      <c r="AS34" s="3">
        <v>76</v>
      </c>
      <c r="AT34" s="3">
        <v>4</v>
      </c>
      <c r="AW34" s="3">
        <v>4</v>
      </c>
      <c r="AX34" s="3">
        <v>2</v>
      </c>
      <c r="AY34" s="3">
        <v>9</v>
      </c>
      <c r="AZ34" s="3">
        <v>11</v>
      </c>
      <c r="BA34" s="3">
        <v>8</v>
      </c>
      <c r="BB34" s="3">
        <v>2</v>
      </c>
      <c r="BC34" s="3">
        <v>2</v>
      </c>
      <c r="BF34" s="3">
        <v>1</v>
      </c>
      <c r="BG34" s="3">
        <v>2</v>
      </c>
      <c r="BI34" s="3">
        <v>2</v>
      </c>
      <c r="BJ34" s="3">
        <v>9</v>
      </c>
      <c r="BK34" s="3">
        <v>2</v>
      </c>
      <c r="BL34" s="3">
        <v>4</v>
      </c>
      <c r="BM34" s="3">
        <v>3</v>
      </c>
    </row>
    <row r="35" spans="1:65" s="3" customFormat="1">
      <c r="A35" s="3" t="s">
        <v>110</v>
      </c>
      <c r="B35" s="3" t="s">
        <v>138</v>
      </c>
      <c r="C35" s="3">
        <f t="shared" si="2"/>
        <v>33.040000000000006</v>
      </c>
      <c r="D35" s="1">
        <f t="shared" si="3"/>
        <v>21</v>
      </c>
      <c r="E35" s="1">
        <f t="shared" si="4"/>
        <v>7</v>
      </c>
      <c r="G35" s="3">
        <v>1.17</v>
      </c>
      <c r="N35" s="3">
        <v>1.08</v>
      </c>
      <c r="P35" s="3">
        <v>4.4000000000000004</v>
      </c>
      <c r="Q35" s="3">
        <v>2.17</v>
      </c>
      <c r="Z35" s="3">
        <v>13.92</v>
      </c>
      <c r="AA35" s="3">
        <v>6.71</v>
      </c>
      <c r="AD35" s="3">
        <v>3.59</v>
      </c>
      <c r="AK35" s="3">
        <v>1</v>
      </c>
      <c r="AR35" s="3">
        <v>1</v>
      </c>
      <c r="AT35" s="3">
        <v>3</v>
      </c>
      <c r="AU35" s="3">
        <v>2</v>
      </c>
      <c r="BD35" s="3">
        <v>10</v>
      </c>
      <c r="BE35" s="3">
        <v>3</v>
      </c>
      <c r="BH35" s="3">
        <v>1</v>
      </c>
    </row>
    <row r="36" spans="1:65" s="3" customFormat="1">
      <c r="A36" s="3" t="s">
        <v>113</v>
      </c>
      <c r="B36" s="3" t="s">
        <v>155</v>
      </c>
      <c r="C36" s="3">
        <f t="shared" si="2"/>
        <v>7.0000000000000007E-2</v>
      </c>
      <c r="D36" s="1">
        <f t="shared" si="3"/>
        <v>3</v>
      </c>
      <c r="E36" s="1">
        <f t="shared" si="4"/>
        <v>2</v>
      </c>
      <c r="G36" s="3">
        <v>0.04</v>
      </c>
      <c r="AB36" s="3">
        <v>0.03</v>
      </c>
      <c r="AK36" s="3">
        <v>2</v>
      </c>
      <c r="BF36" s="3">
        <v>1</v>
      </c>
    </row>
    <row r="37" spans="1:65" s="3" customFormat="1">
      <c r="A37" s="3" t="s">
        <v>114</v>
      </c>
      <c r="B37" s="3" t="s">
        <v>141</v>
      </c>
      <c r="C37" s="3">
        <f t="shared" si="2"/>
        <v>11.010000000000002</v>
      </c>
      <c r="D37" s="1">
        <f t="shared" si="3"/>
        <v>85</v>
      </c>
      <c r="E37" s="1">
        <f t="shared" si="4"/>
        <v>20</v>
      </c>
      <c r="G37" s="3">
        <v>0.11</v>
      </c>
      <c r="H37" s="3">
        <v>1.06</v>
      </c>
      <c r="J37" s="3">
        <v>0.04</v>
      </c>
      <c r="K37" s="3">
        <v>0.28999999999999998</v>
      </c>
      <c r="L37" s="3">
        <v>0.16</v>
      </c>
      <c r="M37" s="3">
        <v>0.42</v>
      </c>
      <c r="N37" s="3">
        <v>0.41</v>
      </c>
      <c r="O37" s="3">
        <v>0.48</v>
      </c>
      <c r="P37" s="3">
        <v>0.05</v>
      </c>
      <c r="R37" s="3">
        <v>0.04</v>
      </c>
      <c r="S37" s="3">
        <v>0.44</v>
      </c>
      <c r="T37" s="3">
        <v>0.79</v>
      </c>
      <c r="U37" s="3">
        <v>2.33</v>
      </c>
      <c r="V37" s="3">
        <v>0.43</v>
      </c>
      <c r="Y37" s="3">
        <v>0.27</v>
      </c>
      <c r="Z37" s="3">
        <v>0.15</v>
      </c>
      <c r="AB37" s="3">
        <v>0.5</v>
      </c>
      <c r="AD37" s="3">
        <v>0.22</v>
      </c>
      <c r="AH37" s="3">
        <v>0.98</v>
      </c>
      <c r="AI37" s="3">
        <v>1.84</v>
      </c>
      <c r="AK37" s="3">
        <v>1</v>
      </c>
      <c r="AL37" s="3">
        <v>4</v>
      </c>
      <c r="AN37" s="3">
        <v>1</v>
      </c>
      <c r="AO37" s="3">
        <v>4</v>
      </c>
      <c r="AP37" s="3">
        <v>2</v>
      </c>
      <c r="AQ37" s="3">
        <v>5</v>
      </c>
      <c r="AR37" s="3">
        <v>3</v>
      </c>
      <c r="AS37" s="3">
        <v>3</v>
      </c>
      <c r="AT37" s="3">
        <v>1</v>
      </c>
      <c r="AV37" s="3">
        <v>1</v>
      </c>
      <c r="AW37" s="3">
        <v>5</v>
      </c>
      <c r="AX37" s="3">
        <v>11</v>
      </c>
      <c r="AY37" s="3">
        <v>24</v>
      </c>
      <c r="AZ37" s="3">
        <v>8</v>
      </c>
      <c r="BC37" s="3">
        <v>1</v>
      </c>
      <c r="BD37" s="3">
        <v>1</v>
      </c>
      <c r="BF37" s="3">
        <v>6</v>
      </c>
      <c r="BH37" s="3">
        <v>1</v>
      </c>
      <c r="BL37" s="3">
        <v>1</v>
      </c>
      <c r="BM37" s="3">
        <v>2</v>
      </c>
    </row>
    <row r="38" spans="1:65" s="3" customFormat="1">
      <c r="A38" s="3" t="s">
        <v>118</v>
      </c>
      <c r="B38" s="3" t="s">
        <v>160</v>
      </c>
      <c r="C38" s="3">
        <f t="shared" si="2"/>
        <v>0.01</v>
      </c>
      <c r="D38" s="1">
        <f t="shared" si="3"/>
        <v>1</v>
      </c>
      <c r="E38" s="1">
        <f t="shared" si="4"/>
        <v>1</v>
      </c>
      <c r="G38" s="3">
        <v>0.01</v>
      </c>
      <c r="AK38" s="3">
        <v>1</v>
      </c>
    </row>
    <row r="39" spans="1:65" s="3" customFormat="1">
      <c r="A39" s="3" t="s">
        <v>119</v>
      </c>
      <c r="B39" s="3" t="s">
        <v>134</v>
      </c>
      <c r="C39" s="3">
        <f t="shared" si="2"/>
        <v>106.57000000000002</v>
      </c>
      <c r="D39" s="1">
        <f t="shared" si="3"/>
        <v>496</v>
      </c>
      <c r="E39" s="1">
        <f t="shared" si="4"/>
        <v>30</v>
      </c>
      <c r="F39" s="3">
        <v>1.93</v>
      </c>
      <c r="G39" s="3">
        <v>6.03</v>
      </c>
      <c r="H39" s="3">
        <v>19.920000000000002</v>
      </c>
      <c r="I39" s="3">
        <v>6.16</v>
      </c>
      <c r="J39" s="3">
        <v>0.59</v>
      </c>
      <c r="K39" s="3">
        <v>1.46</v>
      </c>
      <c r="L39" s="3">
        <v>2.4</v>
      </c>
      <c r="M39" s="3">
        <v>3.84</v>
      </c>
      <c r="N39" s="3">
        <v>1.1100000000000001</v>
      </c>
      <c r="O39" s="3">
        <v>4.5599999999999996</v>
      </c>
      <c r="P39" s="3">
        <v>6.91</v>
      </c>
      <c r="Q39" s="3">
        <v>4.96</v>
      </c>
      <c r="R39" s="3">
        <v>1.44</v>
      </c>
      <c r="S39" s="3">
        <v>3.18</v>
      </c>
      <c r="T39" s="3">
        <v>2.74</v>
      </c>
      <c r="U39" s="3">
        <v>8.57</v>
      </c>
      <c r="V39" s="3">
        <v>3.21</v>
      </c>
      <c r="W39" s="3">
        <v>2.5</v>
      </c>
      <c r="X39" s="3">
        <v>0.65</v>
      </c>
      <c r="Y39" s="3">
        <v>0.46</v>
      </c>
      <c r="Z39" s="3">
        <v>1.03</v>
      </c>
      <c r="AA39" s="3">
        <v>0.88</v>
      </c>
      <c r="AB39" s="3">
        <v>6.7</v>
      </c>
      <c r="AC39" s="3">
        <v>1.77</v>
      </c>
      <c r="AD39" s="3">
        <v>2.27</v>
      </c>
      <c r="AE39" s="3">
        <v>1.1200000000000001</v>
      </c>
      <c r="AF39" s="3">
        <v>6.9</v>
      </c>
      <c r="AG39" s="3">
        <v>1.23</v>
      </c>
      <c r="AH39" s="3">
        <v>1.54</v>
      </c>
      <c r="AI39" s="3">
        <v>0.51</v>
      </c>
      <c r="AJ39" s="3">
        <v>9</v>
      </c>
      <c r="AK39" s="3">
        <v>21</v>
      </c>
      <c r="AL39" s="3">
        <v>77</v>
      </c>
      <c r="AM39" s="3">
        <v>24</v>
      </c>
      <c r="AN39" s="3">
        <v>4</v>
      </c>
      <c r="AO39" s="3">
        <v>9</v>
      </c>
      <c r="AP39" s="3">
        <v>16</v>
      </c>
      <c r="AQ39" s="3">
        <v>27</v>
      </c>
      <c r="AR39" s="3">
        <v>8</v>
      </c>
      <c r="AS39" s="3">
        <v>31</v>
      </c>
      <c r="AT39" s="3">
        <v>26</v>
      </c>
      <c r="AU39" s="3">
        <v>18</v>
      </c>
      <c r="AV39" s="3">
        <v>7</v>
      </c>
      <c r="AW39" s="3">
        <v>15</v>
      </c>
      <c r="AX39" s="3">
        <v>22</v>
      </c>
      <c r="AY39" s="3">
        <v>50</v>
      </c>
      <c r="AZ39" s="3">
        <v>18</v>
      </c>
      <c r="BA39" s="3">
        <v>11</v>
      </c>
      <c r="BB39" s="3">
        <v>3</v>
      </c>
      <c r="BC39" s="3">
        <v>2</v>
      </c>
      <c r="BD39" s="3">
        <v>5</v>
      </c>
      <c r="BE39" s="3">
        <v>5</v>
      </c>
      <c r="BF39" s="3">
        <v>31</v>
      </c>
      <c r="BG39" s="3">
        <v>7</v>
      </c>
      <c r="BH39" s="3">
        <v>9</v>
      </c>
      <c r="BI39" s="3">
        <v>4</v>
      </c>
      <c r="BJ39" s="3">
        <v>23</v>
      </c>
      <c r="BK39" s="3">
        <v>6</v>
      </c>
      <c r="BL39" s="3">
        <v>5</v>
      </c>
      <c r="BM39" s="3">
        <v>3</v>
      </c>
    </row>
    <row r="40" spans="1:65" s="3" customFormat="1">
      <c r="A40" s="3" t="s">
        <v>120</v>
      </c>
      <c r="B40" s="3" t="s">
        <v>140</v>
      </c>
      <c r="C40" s="3">
        <f t="shared" si="2"/>
        <v>16.55</v>
      </c>
      <c r="D40" s="1">
        <f t="shared" si="3"/>
        <v>47</v>
      </c>
      <c r="E40" s="1">
        <f t="shared" si="4"/>
        <v>15</v>
      </c>
      <c r="F40" s="3">
        <v>3.24</v>
      </c>
      <c r="G40" s="3">
        <v>1.98</v>
      </c>
      <c r="H40" s="3">
        <v>0.2</v>
      </c>
      <c r="I40" s="3">
        <v>1.72</v>
      </c>
      <c r="J40" s="3">
        <v>0.19</v>
      </c>
      <c r="N40" s="3">
        <v>0.06</v>
      </c>
      <c r="P40" s="3">
        <v>2.44</v>
      </c>
      <c r="Q40" s="3">
        <v>1.03</v>
      </c>
      <c r="R40" s="3">
        <v>0.42</v>
      </c>
      <c r="U40" s="3">
        <v>0.33</v>
      </c>
      <c r="V40" s="3">
        <v>0.65</v>
      </c>
      <c r="Z40" s="3">
        <v>1.0900000000000001</v>
      </c>
      <c r="AA40" s="3">
        <v>2.4500000000000002</v>
      </c>
      <c r="AB40" s="3">
        <v>0.39</v>
      </c>
      <c r="AE40" s="3">
        <v>0.36</v>
      </c>
      <c r="AJ40" s="3">
        <v>7</v>
      </c>
      <c r="AK40" s="3">
        <v>4</v>
      </c>
      <c r="AL40" s="3">
        <v>1</v>
      </c>
      <c r="AM40" s="3">
        <v>4</v>
      </c>
      <c r="AN40" s="3">
        <v>4</v>
      </c>
      <c r="AR40" s="3">
        <v>1</v>
      </c>
      <c r="AT40" s="3">
        <v>7</v>
      </c>
      <c r="AU40" s="3">
        <v>3</v>
      </c>
      <c r="AV40" s="3">
        <v>1</v>
      </c>
      <c r="AY40" s="3">
        <v>1</v>
      </c>
      <c r="AZ40" s="3">
        <v>3</v>
      </c>
      <c r="BD40" s="3">
        <v>3</v>
      </c>
      <c r="BE40" s="3">
        <v>5</v>
      </c>
      <c r="BF40" s="3">
        <v>2</v>
      </c>
      <c r="BI40" s="3">
        <v>1</v>
      </c>
    </row>
    <row r="41" spans="1:65" s="3" customFormat="1">
      <c r="A41" s="3" t="s">
        <v>121</v>
      </c>
      <c r="B41" s="3" t="s">
        <v>132</v>
      </c>
      <c r="C41" s="3">
        <f t="shared" si="2"/>
        <v>237.44</v>
      </c>
      <c r="D41" s="1">
        <f t="shared" si="3"/>
        <v>96</v>
      </c>
      <c r="E41" s="1">
        <f t="shared" si="4"/>
        <v>21</v>
      </c>
      <c r="F41" s="3">
        <v>0.3</v>
      </c>
      <c r="G41" s="3">
        <v>12.5</v>
      </c>
      <c r="H41" s="3">
        <v>3.64</v>
      </c>
      <c r="I41" s="3">
        <v>11.17</v>
      </c>
      <c r="J41" s="3">
        <v>6.63</v>
      </c>
      <c r="M41" s="3">
        <v>4.12</v>
      </c>
      <c r="P41" s="3">
        <v>3.54</v>
      </c>
      <c r="Q41" s="3">
        <v>30.17</v>
      </c>
      <c r="R41" s="3">
        <v>6.74</v>
      </c>
      <c r="S41" s="3">
        <v>24.08</v>
      </c>
      <c r="W41" s="3">
        <v>9.1300000000000008</v>
      </c>
      <c r="X41" s="3">
        <v>17.989999999999998</v>
      </c>
      <c r="Y41" s="3">
        <v>5.0599999999999996</v>
      </c>
      <c r="Z41" s="3">
        <v>7.26</v>
      </c>
      <c r="AA41" s="3">
        <v>12.93</v>
      </c>
      <c r="AB41" s="3">
        <v>7.23</v>
      </c>
      <c r="AC41" s="3">
        <v>5.83</v>
      </c>
      <c r="AD41" s="3">
        <v>2.92</v>
      </c>
      <c r="AE41" s="3">
        <v>35.78</v>
      </c>
      <c r="AF41" s="3">
        <v>5.36</v>
      </c>
      <c r="AG41" s="3">
        <v>25.06</v>
      </c>
      <c r="AJ41" s="3">
        <v>1</v>
      </c>
      <c r="AK41" s="3">
        <v>4</v>
      </c>
      <c r="AL41" s="3">
        <v>1</v>
      </c>
      <c r="AM41" s="3">
        <v>4</v>
      </c>
      <c r="AN41" s="3">
        <v>2</v>
      </c>
      <c r="AQ41" s="3">
        <v>1</v>
      </c>
      <c r="AT41" s="3">
        <v>1</v>
      </c>
      <c r="AU41" s="3">
        <v>10</v>
      </c>
      <c r="AV41" s="3">
        <v>3</v>
      </c>
      <c r="AW41" s="3">
        <v>8</v>
      </c>
      <c r="BA41" s="3">
        <v>2</v>
      </c>
      <c r="BB41" s="3">
        <v>7</v>
      </c>
      <c r="BC41" s="3">
        <v>1</v>
      </c>
      <c r="BD41" s="3">
        <v>2</v>
      </c>
      <c r="BE41" s="3">
        <v>5</v>
      </c>
      <c r="BF41" s="3">
        <v>9</v>
      </c>
      <c r="BG41" s="3">
        <v>2</v>
      </c>
      <c r="BH41" s="3">
        <v>2</v>
      </c>
      <c r="BI41" s="3">
        <v>12</v>
      </c>
      <c r="BJ41" s="3">
        <v>9</v>
      </c>
      <c r="BK41" s="3">
        <v>10</v>
      </c>
    </row>
    <row r="42" spans="1:65" s="3" customFormat="1"/>
    <row r="43" spans="1:65" s="3" customFormat="1"/>
    <row r="44" spans="1:65" s="3" customFormat="1"/>
    <row r="45" spans="1:65" s="3" customFormat="1"/>
  </sheetData>
  <sortState xmlns:xlrd2="http://schemas.microsoft.com/office/spreadsheetml/2017/richdata2" columnSort="1" ref="AJ1:BM45">
    <sortCondition ref="AJ5:BM5"/>
    <sortCondition ref="AJ4:BM4"/>
    <sortCondition ref="AJ6:BM6"/>
  </sortState>
  <pageMargins left="0.7" right="0.7" top="0.75" bottom="0.75" header="0.3" footer="0.3"/>
  <ignoredErrors>
    <ignoredError sqref="C10:C41 C9 D9:D41 E9:E4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2E11-A0CB-AF43-8258-9407ABE70B5B}">
  <sheetPr>
    <tabColor theme="4"/>
  </sheetPr>
  <dimension ref="A1:CE66"/>
  <sheetViews>
    <sheetView workbookViewId="0">
      <pane xSplit="5" ySplit="8" topLeftCell="F19" activePane="bottomRight" state="frozen"/>
      <selection pane="topRight" activeCell="F1" sqref="F1"/>
      <selection pane="bottomLeft" activeCell="A7" sqref="A7"/>
      <selection pane="bottomRight" activeCell="D9" sqref="D9:E66"/>
    </sheetView>
  </sheetViews>
  <sheetFormatPr baseColWidth="10" defaultRowHeight="15"/>
  <cols>
    <col min="1" max="1" width="24.5" style="1" bestFit="1" customWidth="1"/>
    <col min="2" max="2" width="29.6640625" style="1" bestFit="1" customWidth="1"/>
    <col min="3" max="3" width="13.6640625" style="1" bestFit="1" customWidth="1"/>
    <col min="4" max="4" width="6.1640625" style="1" bestFit="1" customWidth="1"/>
    <col min="5" max="5" width="6.5" style="1" bestFit="1" customWidth="1"/>
    <col min="6" max="44" width="9.1640625" style="1" bestFit="1" customWidth="1"/>
    <col min="45" max="45" width="10" style="1" bestFit="1" customWidth="1"/>
    <col min="46" max="83" width="9.1640625" style="1" bestFit="1" customWidth="1"/>
    <col min="84" max="16384" width="10.83203125" style="1"/>
  </cols>
  <sheetData>
    <row r="1" spans="1:83" s="3" customFormat="1" ht="24">
      <c r="A1" s="8" t="s">
        <v>254</v>
      </c>
      <c r="B1" s="4"/>
      <c r="C1" s="4"/>
      <c r="D1" s="4"/>
      <c r="E1" s="4"/>
      <c r="F1" s="27" t="s">
        <v>202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20" t="s">
        <v>203</v>
      </c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</row>
    <row r="2" spans="1:83" s="79" customFormat="1" ht="24">
      <c r="A2" s="8" t="s">
        <v>201</v>
      </c>
      <c r="B2" s="59"/>
      <c r="C2" s="76" t="s">
        <v>5</v>
      </c>
      <c r="D2" s="59"/>
      <c r="E2" s="59"/>
      <c r="F2" s="60">
        <v>20190630</v>
      </c>
      <c r="G2" s="60">
        <v>20190630</v>
      </c>
      <c r="H2" s="60">
        <v>20190629</v>
      </c>
      <c r="I2" s="60">
        <v>20190630</v>
      </c>
      <c r="J2" s="60">
        <v>20190630</v>
      </c>
      <c r="K2" s="60">
        <v>20190626</v>
      </c>
      <c r="L2" s="60">
        <v>20190626</v>
      </c>
      <c r="M2" s="60">
        <v>20190626</v>
      </c>
      <c r="N2" s="60">
        <v>20190629</v>
      </c>
      <c r="O2" s="60">
        <v>20190630</v>
      </c>
      <c r="P2" s="60">
        <v>20190627</v>
      </c>
      <c r="Q2" s="60">
        <v>20190626</v>
      </c>
      <c r="R2" s="60">
        <v>20190626</v>
      </c>
      <c r="S2" s="60">
        <v>20190626</v>
      </c>
      <c r="T2" s="60">
        <v>20190626</v>
      </c>
      <c r="U2" s="60">
        <v>20190626</v>
      </c>
      <c r="V2" s="60">
        <v>20190626</v>
      </c>
      <c r="W2" s="60">
        <v>20190628</v>
      </c>
      <c r="X2" s="60">
        <v>20190626</v>
      </c>
      <c r="Y2" s="60">
        <v>20190629</v>
      </c>
      <c r="Z2" s="60">
        <v>20190629</v>
      </c>
      <c r="AA2" s="60">
        <v>20190629</v>
      </c>
      <c r="AB2" s="60">
        <v>20190629</v>
      </c>
      <c r="AC2" s="60">
        <v>20190627</v>
      </c>
      <c r="AD2" s="60">
        <v>20190628</v>
      </c>
      <c r="AE2" s="60">
        <v>20190628</v>
      </c>
      <c r="AF2" s="60">
        <v>20190627</v>
      </c>
      <c r="AG2" s="60">
        <v>20190630</v>
      </c>
      <c r="AH2" s="60">
        <v>20190627</v>
      </c>
      <c r="AI2" s="60">
        <v>20190628</v>
      </c>
      <c r="AJ2" s="60">
        <v>20190627</v>
      </c>
      <c r="AK2" s="60">
        <v>20190627</v>
      </c>
      <c r="AL2" s="60">
        <v>20190627</v>
      </c>
      <c r="AM2" s="60">
        <v>20190628</v>
      </c>
      <c r="AN2" s="60">
        <v>20190628</v>
      </c>
      <c r="AO2" s="60">
        <v>20190628</v>
      </c>
      <c r="AP2" s="60">
        <v>20190627</v>
      </c>
      <c r="AQ2" s="60">
        <v>20190627</v>
      </c>
      <c r="AR2" s="60">
        <v>20190627</v>
      </c>
      <c r="AS2" s="61">
        <v>20190630</v>
      </c>
      <c r="AT2" s="61">
        <v>20190630</v>
      </c>
      <c r="AU2" s="61">
        <v>20190629</v>
      </c>
      <c r="AV2" s="61">
        <v>20190630</v>
      </c>
      <c r="AW2" s="61">
        <v>20190630</v>
      </c>
      <c r="AX2" s="61">
        <v>20190626</v>
      </c>
      <c r="AY2" s="61">
        <v>20190626</v>
      </c>
      <c r="AZ2" s="61">
        <v>20190626</v>
      </c>
      <c r="BA2" s="61">
        <v>20190629</v>
      </c>
      <c r="BB2" s="61">
        <v>20190630</v>
      </c>
      <c r="BC2" s="61">
        <v>20190627</v>
      </c>
      <c r="BD2" s="61">
        <v>20190626</v>
      </c>
      <c r="BE2" s="61">
        <v>20190626</v>
      </c>
      <c r="BF2" s="61">
        <v>20190626</v>
      </c>
      <c r="BG2" s="61">
        <v>20190626</v>
      </c>
      <c r="BH2" s="61">
        <v>20190626</v>
      </c>
      <c r="BI2" s="61">
        <v>20190626</v>
      </c>
      <c r="BJ2" s="61">
        <v>20190628</v>
      </c>
      <c r="BK2" s="61">
        <v>20190626</v>
      </c>
      <c r="BL2" s="61">
        <v>20190629</v>
      </c>
      <c r="BM2" s="61">
        <v>20190629</v>
      </c>
      <c r="BN2" s="61">
        <v>20190629</v>
      </c>
      <c r="BO2" s="61">
        <v>20190629</v>
      </c>
      <c r="BP2" s="61">
        <v>20190627</v>
      </c>
      <c r="BQ2" s="61">
        <v>20190628</v>
      </c>
      <c r="BR2" s="61">
        <v>20190628</v>
      </c>
      <c r="BS2" s="61">
        <v>20190627</v>
      </c>
      <c r="BT2" s="61">
        <v>20190630</v>
      </c>
      <c r="BU2" s="61">
        <v>20190627</v>
      </c>
      <c r="BV2" s="61">
        <v>20190628</v>
      </c>
      <c r="BW2" s="61">
        <v>20190627</v>
      </c>
      <c r="BX2" s="61">
        <v>20190627</v>
      </c>
      <c r="BY2" s="61">
        <v>20190627</v>
      </c>
      <c r="BZ2" s="61">
        <v>20190628</v>
      </c>
      <c r="CA2" s="61">
        <v>20190628</v>
      </c>
      <c r="CB2" s="61">
        <v>20190628</v>
      </c>
      <c r="CC2" s="61">
        <v>20190627</v>
      </c>
      <c r="CD2" s="61">
        <v>20190627</v>
      </c>
      <c r="CE2" s="61">
        <v>20190627</v>
      </c>
    </row>
    <row r="3" spans="1:83" s="79" customFormat="1">
      <c r="A3" s="59"/>
      <c r="B3" s="59"/>
      <c r="C3" s="76" t="s">
        <v>2</v>
      </c>
      <c r="D3" s="59"/>
      <c r="E3" s="59"/>
      <c r="F3" s="60">
        <v>70</v>
      </c>
      <c r="G3" s="60">
        <v>69</v>
      </c>
      <c r="H3" s="60">
        <v>64</v>
      </c>
      <c r="I3" s="60">
        <v>67</v>
      </c>
      <c r="J3" s="60">
        <v>66</v>
      </c>
      <c r="K3" s="60">
        <v>33</v>
      </c>
      <c r="L3" s="60">
        <v>37</v>
      </c>
      <c r="M3" s="60">
        <v>38</v>
      </c>
      <c r="N3" s="60">
        <v>63</v>
      </c>
      <c r="O3" s="60">
        <v>65</v>
      </c>
      <c r="P3" s="60">
        <v>48</v>
      </c>
      <c r="Q3" s="60">
        <v>36</v>
      </c>
      <c r="R3" s="60">
        <v>32</v>
      </c>
      <c r="S3" s="60">
        <v>34</v>
      </c>
      <c r="T3" s="60">
        <v>35</v>
      </c>
      <c r="U3" s="60">
        <v>39</v>
      </c>
      <c r="V3" s="60">
        <v>40</v>
      </c>
      <c r="W3" s="60">
        <v>58</v>
      </c>
      <c r="X3" s="60">
        <v>41</v>
      </c>
      <c r="Y3" s="60">
        <v>60</v>
      </c>
      <c r="Z3" s="60">
        <v>59</v>
      </c>
      <c r="AA3" s="60">
        <v>62</v>
      </c>
      <c r="AB3" s="60">
        <v>61</v>
      </c>
      <c r="AC3" s="60">
        <v>42</v>
      </c>
      <c r="AD3" s="60">
        <v>57</v>
      </c>
      <c r="AE3" s="60">
        <v>56</v>
      </c>
      <c r="AF3" s="60">
        <v>45</v>
      </c>
      <c r="AG3" s="60">
        <v>68</v>
      </c>
      <c r="AH3" s="60">
        <v>46</v>
      </c>
      <c r="AI3" s="60">
        <v>55</v>
      </c>
      <c r="AJ3" s="60">
        <v>44</v>
      </c>
      <c r="AK3" s="60">
        <v>43</v>
      </c>
      <c r="AL3" s="60">
        <v>47</v>
      </c>
      <c r="AM3" s="60">
        <v>53</v>
      </c>
      <c r="AN3" s="60">
        <v>52</v>
      </c>
      <c r="AO3" s="60">
        <v>54</v>
      </c>
      <c r="AP3" s="60">
        <v>51</v>
      </c>
      <c r="AQ3" s="60">
        <v>50</v>
      </c>
      <c r="AR3" s="60">
        <v>49</v>
      </c>
      <c r="AS3" s="61">
        <v>70</v>
      </c>
      <c r="AT3" s="61">
        <v>69</v>
      </c>
      <c r="AU3" s="61">
        <v>64</v>
      </c>
      <c r="AV3" s="61">
        <v>67</v>
      </c>
      <c r="AW3" s="61">
        <v>66</v>
      </c>
      <c r="AX3" s="61">
        <v>33</v>
      </c>
      <c r="AY3" s="61">
        <v>37</v>
      </c>
      <c r="AZ3" s="61">
        <v>38</v>
      </c>
      <c r="BA3" s="61">
        <v>63</v>
      </c>
      <c r="BB3" s="61">
        <v>65</v>
      </c>
      <c r="BC3" s="61">
        <v>48</v>
      </c>
      <c r="BD3" s="61">
        <v>36</v>
      </c>
      <c r="BE3" s="61">
        <v>32</v>
      </c>
      <c r="BF3" s="61">
        <v>34</v>
      </c>
      <c r="BG3" s="61">
        <v>35</v>
      </c>
      <c r="BH3" s="61">
        <v>39</v>
      </c>
      <c r="BI3" s="61">
        <v>40</v>
      </c>
      <c r="BJ3" s="61">
        <v>58</v>
      </c>
      <c r="BK3" s="61">
        <v>41</v>
      </c>
      <c r="BL3" s="61">
        <v>60</v>
      </c>
      <c r="BM3" s="61">
        <v>59</v>
      </c>
      <c r="BN3" s="61">
        <v>62</v>
      </c>
      <c r="BO3" s="61">
        <v>61</v>
      </c>
      <c r="BP3" s="61">
        <v>42</v>
      </c>
      <c r="BQ3" s="61">
        <v>57</v>
      </c>
      <c r="BR3" s="61">
        <v>56</v>
      </c>
      <c r="BS3" s="61">
        <v>45</v>
      </c>
      <c r="BT3" s="61">
        <v>68</v>
      </c>
      <c r="BU3" s="61">
        <v>46</v>
      </c>
      <c r="BV3" s="61">
        <v>55</v>
      </c>
      <c r="BW3" s="61">
        <v>44</v>
      </c>
      <c r="BX3" s="61">
        <v>43</v>
      </c>
      <c r="BY3" s="61">
        <v>47</v>
      </c>
      <c r="BZ3" s="61">
        <v>53</v>
      </c>
      <c r="CA3" s="61">
        <v>52</v>
      </c>
      <c r="CB3" s="61">
        <v>54</v>
      </c>
      <c r="CC3" s="61">
        <v>51</v>
      </c>
      <c r="CD3" s="61">
        <v>50</v>
      </c>
      <c r="CE3" s="61">
        <v>49</v>
      </c>
    </row>
    <row r="4" spans="1:83" s="23" customFormat="1" ht="24">
      <c r="A4" s="8"/>
      <c r="B4" s="8"/>
      <c r="C4" s="75" t="s">
        <v>3</v>
      </c>
      <c r="D4" s="8"/>
      <c r="E4" s="8"/>
      <c r="F4" s="27">
        <v>12</v>
      </c>
      <c r="G4" s="27">
        <v>13</v>
      </c>
      <c r="H4" s="27">
        <v>13</v>
      </c>
      <c r="I4" s="27">
        <v>14</v>
      </c>
      <c r="J4" s="27">
        <v>14</v>
      </c>
      <c r="K4" s="27">
        <v>15</v>
      </c>
      <c r="L4" s="27">
        <v>15</v>
      </c>
      <c r="M4" s="27">
        <v>15</v>
      </c>
      <c r="N4" s="27">
        <v>16</v>
      </c>
      <c r="O4" s="27">
        <v>16</v>
      </c>
      <c r="P4" s="27">
        <v>16</v>
      </c>
      <c r="Q4" s="27">
        <v>16</v>
      </c>
      <c r="R4" s="27">
        <v>17</v>
      </c>
      <c r="S4" s="27">
        <v>17</v>
      </c>
      <c r="T4" s="27">
        <v>17</v>
      </c>
      <c r="U4" s="27">
        <v>18</v>
      </c>
      <c r="V4" s="27">
        <v>18</v>
      </c>
      <c r="W4" s="27">
        <v>18</v>
      </c>
      <c r="X4" s="27">
        <v>19</v>
      </c>
      <c r="Y4" s="27">
        <v>19</v>
      </c>
      <c r="Z4" s="27">
        <v>19</v>
      </c>
      <c r="AA4" s="27">
        <v>20</v>
      </c>
      <c r="AB4" s="27">
        <v>20</v>
      </c>
      <c r="AC4" s="27">
        <v>20</v>
      </c>
      <c r="AD4" s="27">
        <v>21</v>
      </c>
      <c r="AE4" s="27">
        <v>21</v>
      </c>
      <c r="AF4" s="27">
        <v>22</v>
      </c>
      <c r="AG4" s="27">
        <v>22</v>
      </c>
      <c r="AH4" s="27">
        <v>22</v>
      </c>
      <c r="AI4" s="27">
        <v>22</v>
      </c>
      <c r="AJ4" s="27">
        <v>23</v>
      </c>
      <c r="AK4" s="27">
        <v>23</v>
      </c>
      <c r="AL4" s="27">
        <v>23</v>
      </c>
      <c r="AM4" s="27">
        <v>24</v>
      </c>
      <c r="AN4" s="27">
        <v>24</v>
      </c>
      <c r="AO4" s="27">
        <v>25</v>
      </c>
      <c r="AP4" s="27">
        <v>25</v>
      </c>
      <c r="AQ4" s="27">
        <v>25</v>
      </c>
      <c r="AR4" s="27">
        <v>26</v>
      </c>
      <c r="AS4" s="20">
        <v>12</v>
      </c>
      <c r="AT4" s="20">
        <v>13</v>
      </c>
      <c r="AU4" s="20">
        <v>13</v>
      </c>
      <c r="AV4" s="20">
        <v>14</v>
      </c>
      <c r="AW4" s="20">
        <v>14</v>
      </c>
      <c r="AX4" s="20">
        <v>15</v>
      </c>
      <c r="AY4" s="20">
        <v>15</v>
      </c>
      <c r="AZ4" s="20">
        <v>15</v>
      </c>
      <c r="BA4" s="20">
        <v>16</v>
      </c>
      <c r="BB4" s="20">
        <v>16</v>
      </c>
      <c r="BC4" s="20">
        <v>16</v>
      </c>
      <c r="BD4" s="20">
        <v>16</v>
      </c>
      <c r="BE4" s="20">
        <v>17</v>
      </c>
      <c r="BF4" s="20">
        <v>17</v>
      </c>
      <c r="BG4" s="20">
        <v>17</v>
      </c>
      <c r="BH4" s="20">
        <v>18</v>
      </c>
      <c r="BI4" s="20">
        <v>18</v>
      </c>
      <c r="BJ4" s="20">
        <v>18</v>
      </c>
      <c r="BK4" s="20">
        <v>19</v>
      </c>
      <c r="BL4" s="20">
        <v>19</v>
      </c>
      <c r="BM4" s="20">
        <v>19</v>
      </c>
      <c r="BN4" s="20">
        <v>20</v>
      </c>
      <c r="BO4" s="20">
        <v>20</v>
      </c>
      <c r="BP4" s="20">
        <v>20</v>
      </c>
      <c r="BQ4" s="20">
        <v>21</v>
      </c>
      <c r="BR4" s="20">
        <v>21</v>
      </c>
      <c r="BS4" s="20">
        <v>22</v>
      </c>
      <c r="BT4" s="20">
        <v>22</v>
      </c>
      <c r="BU4" s="20">
        <v>22</v>
      </c>
      <c r="BV4" s="20">
        <v>22</v>
      </c>
      <c r="BW4" s="20">
        <v>23</v>
      </c>
      <c r="BX4" s="20">
        <v>23</v>
      </c>
      <c r="BY4" s="20">
        <v>23</v>
      </c>
      <c r="BZ4" s="20">
        <v>24</v>
      </c>
      <c r="CA4" s="20">
        <v>24</v>
      </c>
      <c r="CB4" s="20">
        <v>25</v>
      </c>
      <c r="CC4" s="20">
        <v>25</v>
      </c>
      <c r="CD4" s="20">
        <v>25</v>
      </c>
      <c r="CE4" s="20">
        <v>26</v>
      </c>
    </row>
    <row r="5" spans="1:83" s="23" customFormat="1" ht="24">
      <c r="A5" s="8"/>
      <c r="B5" s="8"/>
      <c r="C5" s="75" t="s">
        <v>123</v>
      </c>
      <c r="D5" s="8"/>
      <c r="E5" s="8"/>
      <c r="F5" s="27">
        <v>10</v>
      </c>
      <c r="G5" s="27">
        <v>20</v>
      </c>
      <c r="H5" s="27">
        <v>20</v>
      </c>
      <c r="I5" s="27">
        <v>30</v>
      </c>
      <c r="J5" s="27">
        <v>30</v>
      </c>
      <c r="K5" s="27">
        <v>10</v>
      </c>
      <c r="L5" s="27">
        <v>10</v>
      </c>
      <c r="M5" s="27">
        <v>10</v>
      </c>
      <c r="N5" s="27">
        <v>20</v>
      </c>
      <c r="O5" s="27">
        <v>20</v>
      </c>
      <c r="P5" s="27">
        <v>20</v>
      </c>
      <c r="Q5" s="27">
        <v>20</v>
      </c>
      <c r="R5" s="27">
        <v>30</v>
      </c>
      <c r="S5" s="27">
        <v>30</v>
      </c>
      <c r="T5" s="27">
        <v>30</v>
      </c>
      <c r="U5" s="27">
        <v>10</v>
      </c>
      <c r="V5" s="27">
        <v>10</v>
      </c>
      <c r="W5" s="27">
        <v>10</v>
      </c>
      <c r="X5" s="27">
        <v>20</v>
      </c>
      <c r="Y5" s="27">
        <v>20</v>
      </c>
      <c r="Z5" s="27">
        <v>20</v>
      </c>
      <c r="AA5" s="27">
        <v>30</v>
      </c>
      <c r="AB5" s="27">
        <v>30</v>
      </c>
      <c r="AC5" s="27">
        <v>30</v>
      </c>
      <c r="AD5" s="27">
        <v>10</v>
      </c>
      <c r="AE5" s="27">
        <v>10</v>
      </c>
      <c r="AF5" s="27">
        <v>20</v>
      </c>
      <c r="AG5" s="27">
        <v>20</v>
      </c>
      <c r="AH5" s="27">
        <v>20</v>
      </c>
      <c r="AI5" s="27">
        <v>20</v>
      </c>
      <c r="AJ5" s="27">
        <v>30</v>
      </c>
      <c r="AK5" s="27">
        <v>30</v>
      </c>
      <c r="AL5" s="27">
        <v>30</v>
      </c>
      <c r="AM5" s="27">
        <v>10</v>
      </c>
      <c r="AN5" s="27">
        <v>10</v>
      </c>
      <c r="AO5" s="27">
        <v>20</v>
      </c>
      <c r="AP5" s="27">
        <v>20</v>
      </c>
      <c r="AQ5" s="27">
        <v>20</v>
      </c>
      <c r="AR5" s="27">
        <v>30</v>
      </c>
      <c r="AS5" s="20">
        <v>10</v>
      </c>
      <c r="AT5" s="20">
        <v>20</v>
      </c>
      <c r="AU5" s="20">
        <v>20</v>
      </c>
      <c r="AV5" s="20">
        <v>30</v>
      </c>
      <c r="AW5" s="20">
        <v>30</v>
      </c>
      <c r="AX5" s="20">
        <v>10</v>
      </c>
      <c r="AY5" s="20">
        <v>10</v>
      </c>
      <c r="AZ5" s="20">
        <v>10</v>
      </c>
      <c r="BA5" s="20">
        <v>20</v>
      </c>
      <c r="BB5" s="20">
        <v>20</v>
      </c>
      <c r="BC5" s="20">
        <v>20</v>
      </c>
      <c r="BD5" s="20">
        <v>20</v>
      </c>
      <c r="BE5" s="20">
        <v>30</v>
      </c>
      <c r="BF5" s="20">
        <v>30</v>
      </c>
      <c r="BG5" s="20">
        <v>30</v>
      </c>
      <c r="BH5" s="20">
        <v>10</v>
      </c>
      <c r="BI5" s="20">
        <v>10</v>
      </c>
      <c r="BJ5" s="20">
        <v>10</v>
      </c>
      <c r="BK5" s="20">
        <v>20</v>
      </c>
      <c r="BL5" s="20">
        <v>20</v>
      </c>
      <c r="BM5" s="20">
        <v>20</v>
      </c>
      <c r="BN5" s="20">
        <v>30</v>
      </c>
      <c r="BO5" s="20">
        <v>30</v>
      </c>
      <c r="BP5" s="20">
        <v>30</v>
      </c>
      <c r="BQ5" s="20">
        <v>10</v>
      </c>
      <c r="BR5" s="20">
        <v>10</v>
      </c>
      <c r="BS5" s="20">
        <v>20</v>
      </c>
      <c r="BT5" s="20">
        <v>20</v>
      </c>
      <c r="BU5" s="20">
        <v>20</v>
      </c>
      <c r="BV5" s="20">
        <v>20</v>
      </c>
      <c r="BW5" s="20">
        <v>30</v>
      </c>
      <c r="BX5" s="20">
        <v>30</v>
      </c>
      <c r="BY5" s="20">
        <v>30</v>
      </c>
      <c r="BZ5" s="20">
        <v>10</v>
      </c>
      <c r="CA5" s="20">
        <v>10</v>
      </c>
      <c r="CB5" s="20">
        <v>20</v>
      </c>
      <c r="CC5" s="20">
        <v>20</v>
      </c>
      <c r="CD5" s="20">
        <v>20</v>
      </c>
      <c r="CE5" s="20">
        <v>30</v>
      </c>
    </row>
    <row r="6" spans="1:83" s="23" customFormat="1" ht="24">
      <c r="A6" s="8"/>
      <c r="B6" s="8"/>
      <c r="C6" s="75" t="s">
        <v>257</v>
      </c>
      <c r="D6" s="8"/>
      <c r="E6" s="8"/>
      <c r="F6" s="27">
        <v>2</v>
      </c>
      <c r="G6" s="27">
        <v>1</v>
      </c>
      <c r="H6" s="27">
        <v>14</v>
      </c>
      <c r="I6" s="27">
        <v>6</v>
      </c>
      <c r="J6" s="27">
        <v>14</v>
      </c>
      <c r="K6" s="27">
        <v>13</v>
      </c>
      <c r="L6" s="27">
        <v>28</v>
      </c>
      <c r="M6" s="27">
        <v>32</v>
      </c>
      <c r="N6" s="27">
        <v>2</v>
      </c>
      <c r="O6" s="27">
        <v>3</v>
      </c>
      <c r="P6" s="27">
        <v>13</v>
      </c>
      <c r="Q6" s="27">
        <v>21</v>
      </c>
      <c r="R6" s="27">
        <v>11</v>
      </c>
      <c r="S6" s="27">
        <v>32</v>
      </c>
      <c r="T6" s="27">
        <v>51</v>
      </c>
      <c r="U6" s="27">
        <v>2</v>
      </c>
      <c r="V6" s="27">
        <v>11</v>
      </c>
      <c r="W6" s="27">
        <v>54</v>
      </c>
      <c r="X6" s="27">
        <v>25</v>
      </c>
      <c r="Y6" s="27">
        <v>26</v>
      </c>
      <c r="Z6" s="27">
        <v>30</v>
      </c>
      <c r="AA6" s="27">
        <v>5</v>
      </c>
      <c r="AB6" s="27">
        <v>19</v>
      </c>
      <c r="AC6" s="27">
        <v>68</v>
      </c>
      <c r="AD6" s="27">
        <v>4</v>
      </c>
      <c r="AE6" s="27">
        <v>14</v>
      </c>
      <c r="AF6" s="27">
        <v>16.45</v>
      </c>
      <c r="AG6" s="27">
        <v>16.68</v>
      </c>
      <c r="AH6" s="27">
        <v>32</v>
      </c>
      <c r="AI6" s="27">
        <v>36</v>
      </c>
      <c r="AJ6" s="27">
        <v>1</v>
      </c>
      <c r="AK6" s="27">
        <v>9</v>
      </c>
      <c r="AL6" s="27">
        <v>46</v>
      </c>
      <c r="AM6" s="27">
        <v>18</v>
      </c>
      <c r="AN6" s="27">
        <v>22</v>
      </c>
      <c r="AO6" s="27">
        <v>1</v>
      </c>
      <c r="AP6" s="27">
        <v>9</v>
      </c>
      <c r="AQ6" s="27">
        <v>20</v>
      </c>
      <c r="AR6" s="27">
        <v>21</v>
      </c>
      <c r="AS6" s="20">
        <v>2</v>
      </c>
      <c r="AT6" s="20">
        <v>1</v>
      </c>
      <c r="AU6" s="20">
        <v>14</v>
      </c>
      <c r="AV6" s="20">
        <v>6</v>
      </c>
      <c r="AW6" s="20">
        <v>14</v>
      </c>
      <c r="AX6" s="20">
        <v>13</v>
      </c>
      <c r="AY6" s="20">
        <v>28</v>
      </c>
      <c r="AZ6" s="20">
        <v>32</v>
      </c>
      <c r="BA6" s="20">
        <v>2</v>
      </c>
      <c r="BB6" s="20">
        <v>3</v>
      </c>
      <c r="BC6" s="20">
        <v>13</v>
      </c>
      <c r="BD6" s="20">
        <v>21</v>
      </c>
      <c r="BE6" s="20">
        <v>11</v>
      </c>
      <c r="BF6" s="20">
        <v>32</v>
      </c>
      <c r="BG6" s="20">
        <v>51</v>
      </c>
      <c r="BH6" s="20">
        <v>2</v>
      </c>
      <c r="BI6" s="20">
        <v>11</v>
      </c>
      <c r="BJ6" s="20">
        <v>54</v>
      </c>
      <c r="BK6" s="20">
        <v>25</v>
      </c>
      <c r="BL6" s="20">
        <v>26</v>
      </c>
      <c r="BM6" s="20">
        <v>30</v>
      </c>
      <c r="BN6" s="20">
        <v>5</v>
      </c>
      <c r="BO6" s="20">
        <v>19</v>
      </c>
      <c r="BP6" s="20">
        <v>68</v>
      </c>
      <c r="BQ6" s="20">
        <v>4</v>
      </c>
      <c r="BR6" s="20">
        <v>14</v>
      </c>
      <c r="BS6" s="20">
        <v>16.45</v>
      </c>
      <c r="BT6" s="20">
        <v>16.68</v>
      </c>
      <c r="BU6" s="20">
        <v>32</v>
      </c>
      <c r="BV6" s="20">
        <v>36</v>
      </c>
      <c r="BW6" s="20">
        <v>1</v>
      </c>
      <c r="BX6" s="20">
        <v>9</v>
      </c>
      <c r="BY6" s="20">
        <v>46</v>
      </c>
      <c r="BZ6" s="20">
        <v>18</v>
      </c>
      <c r="CA6" s="20">
        <v>22</v>
      </c>
      <c r="CB6" s="20">
        <v>1</v>
      </c>
      <c r="CC6" s="20">
        <v>9</v>
      </c>
      <c r="CD6" s="20">
        <v>20</v>
      </c>
      <c r="CE6" s="20">
        <v>21</v>
      </c>
    </row>
    <row r="7" spans="1:83" s="3" customFormat="1">
      <c r="A7" s="4"/>
      <c r="B7" s="4"/>
      <c r="C7" s="25" t="s">
        <v>124</v>
      </c>
      <c r="D7" s="4"/>
      <c r="E7" s="4"/>
      <c r="F7" s="9">
        <f t="shared" ref="F7:AR7" si="0">COUNTIF(F9:F66,"&gt;0")</f>
        <v>14</v>
      </c>
      <c r="G7" s="9">
        <f t="shared" si="0"/>
        <v>22</v>
      </c>
      <c r="H7" s="9">
        <f t="shared" si="0"/>
        <v>17</v>
      </c>
      <c r="I7" s="9">
        <f t="shared" si="0"/>
        <v>17</v>
      </c>
      <c r="J7" s="9">
        <f t="shared" si="0"/>
        <v>17</v>
      </c>
      <c r="K7" s="9">
        <f t="shared" si="0"/>
        <v>17</v>
      </c>
      <c r="L7" s="9">
        <f t="shared" si="0"/>
        <v>20</v>
      </c>
      <c r="M7" s="9">
        <f t="shared" si="0"/>
        <v>18</v>
      </c>
      <c r="N7" s="9">
        <f t="shared" si="0"/>
        <v>11</v>
      </c>
      <c r="O7" s="9">
        <f t="shared" si="0"/>
        <v>15</v>
      </c>
      <c r="P7" s="9">
        <f t="shared" si="0"/>
        <v>11</v>
      </c>
      <c r="Q7" s="9">
        <f t="shared" si="0"/>
        <v>12</v>
      </c>
      <c r="R7" s="9">
        <f t="shared" si="0"/>
        <v>16</v>
      </c>
      <c r="S7" s="9">
        <f t="shared" si="0"/>
        <v>11</v>
      </c>
      <c r="T7" s="9">
        <f t="shared" si="0"/>
        <v>11</v>
      </c>
      <c r="U7" s="9">
        <f t="shared" si="0"/>
        <v>12</v>
      </c>
      <c r="V7" s="9">
        <f t="shared" si="0"/>
        <v>21</v>
      </c>
      <c r="W7" s="9">
        <f t="shared" si="0"/>
        <v>18</v>
      </c>
      <c r="X7" s="9">
        <f t="shared" si="0"/>
        <v>12</v>
      </c>
      <c r="Y7" s="9">
        <f t="shared" si="0"/>
        <v>11</v>
      </c>
      <c r="Z7" s="9">
        <f t="shared" si="0"/>
        <v>14</v>
      </c>
      <c r="AA7" s="9">
        <f t="shared" si="0"/>
        <v>7</v>
      </c>
      <c r="AB7" s="9">
        <f t="shared" si="0"/>
        <v>8</v>
      </c>
      <c r="AC7" s="9">
        <f t="shared" si="0"/>
        <v>9</v>
      </c>
      <c r="AD7" s="9">
        <f t="shared" si="0"/>
        <v>14</v>
      </c>
      <c r="AE7" s="9">
        <f t="shared" si="0"/>
        <v>21</v>
      </c>
      <c r="AF7" s="9">
        <f t="shared" si="0"/>
        <v>9</v>
      </c>
      <c r="AG7" s="9">
        <f t="shared" si="0"/>
        <v>15</v>
      </c>
      <c r="AH7" s="9">
        <f t="shared" si="0"/>
        <v>11</v>
      </c>
      <c r="AI7" s="9">
        <f t="shared" si="0"/>
        <v>14</v>
      </c>
      <c r="AJ7" s="9">
        <f t="shared" si="0"/>
        <v>11</v>
      </c>
      <c r="AK7" s="9">
        <f t="shared" si="0"/>
        <v>8</v>
      </c>
      <c r="AL7" s="9">
        <f t="shared" si="0"/>
        <v>8</v>
      </c>
      <c r="AM7" s="9">
        <f t="shared" si="0"/>
        <v>23</v>
      </c>
      <c r="AN7" s="9">
        <f t="shared" si="0"/>
        <v>19</v>
      </c>
      <c r="AO7" s="9">
        <f t="shared" si="0"/>
        <v>26</v>
      </c>
      <c r="AP7" s="9">
        <f t="shared" si="0"/>
        <v>12</v>
      </c>
      <c r="AQ7" s="9">
        <f t="shared" si="0"/>
        <v>7</v>
      </c>
      <c r="AR7" s="9">
        <f t="shared" si="0"/>
        <v>8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</row>
    <row r="8" spans="1:83" s="24" customFormat="1">
      <c r="A8" s="26" t="s">
        <v>125</v>
      </c>
      <c r="B8" s="26" t="s">
        <v>126</v>
      </c>
      <c r="C8" s="26" t="s">
        <v>20</v>
      </c>
      <c r="D8" s="26" t="s">
        <v>163</v>
      </c>
      <c r="E8" s="26" t="s">
        <v>127</v>
      </c>
      <c r="F8" s="28" t="s">
        <v>128</v>
      </c>
      <c r="G8" s="28" t="s">
        <v>128</v>
      </c>
      <c r="H8" s="28" t="s">
        <v>128</v>
      </c>
      <c r="I8" s="28" t="s">
        <v>128</v>
      </c>
      <c r="J8" s="28" t="s">
        <v>128</v>
      </c>
      <c r="K8" s="28" t="s">
        <v>128</v>
      </c>
      <c r="L8" s="28" t="s">
        <v>128</v>
      </c>
      <c r="M8" s="28" t="s">
        <v>128</v>
      </c>
      <c r="N8" s="28" t="s">
        <v>128</v>
      </c>
      <c r="O8" s="28" t="s">
        <v>128</v>
      </c>
      <c r="P8" s="28" t="s">
        <v>128</v>
      </c>
      <c r="Q8" s="28" t="s">
        <v>128</v>
      </c>
      <c r="R8" s="28" t="s">
        <v>128</v>
      </c>
      <c r="S8" s="28" t="s">
        <v>128</v>
      </c>
      <c r="T8" s="28" t="s">
        <v>128</v>
      </c>
      <c r="U8" s="28" t="s">
        <v>128</v>
      </c>
      <c r="V8" s="28" t="s">
        <v>128</v>
      </c>
      <c r="W8" s="28" t="s">
        <v>128</v>
      </c>
      <c r="X8" s="28" t="s">
        <v>128</v>
      </c>
      <c r="Y8" s="28" t="s">
        <v>128</v>
      </c>
      <c r="Z8" s="28" t="s">
        <v>128</v>
      </c>
      <c r="AA8" s="28" t="s">
        <v>128</v>
      </c>
      <c r="AB8" s="28" t="s">
        <v>128</v>
      </c>
      <c r="AC8" s="28" t="s">
        <v>128</v>
      </c>
      <c r="AD8" s="28" t="s">
        <v>128</v>
      </c>
      <c r="AE8" s="28" t="s">
        <v>128</v>
      </c>
      <c r="AF8" s="28" t="s">
        <v>128</v>
      </c>
      <c r="AG8" s="28" t="s">
        <v>128</v>
      </c>
      <c r="AH8" s="28" t="s">
        <v>128</v>
      </c>
      <c r="AI8" s="28" t="s">
        <v>128</v>
      </c>
      <c r="AJ8" s="28" t="s">
        <v>128</v>
      </c>
      <c r="AK8" s="28" t="s">
        <v>128</v>
      </c>
      <c r="AL8" s="28" t="s">
        <v>128</v>
      </c>
      <c r="AM8" s="28" t="s">
        <v>128</v>
      </c>
      <c r="AN8" s="28" t="s">
        <v>128</v>
      </c>
      <c r="AO8" s="28" t="s">
        <v>128</v>
      </c>
      <c r="AP8" s="28" t="s">
        <v>128</v>
      </c>
      <c r="AQ8" s="28" t="s">
        <v>128</v>
      </c>
      <c r="AR8" s="28" t="s">
        <v>128</v>
      </c>
      <c r="AS8" s="29" t="s">
        <v>129</v>
      </c>
      <c r="AT8" s="29" t="s">
        <v>129</v>
      </c>
      <c r="AU8" s="29" t="s">
        <v>129</v>
      </c>
      <c r="AV8" s="29" t="s">
        <v>129</v>
      </c>
      <c r="AW8" s="29" t="s">
        <v>129</v>
      </c>
      <c r="AX8" s="29" t="s">
        <v>129</v>
      </c>
      <c r="AY8" s="29" t="s">
        <v>129</v>
      </c>
      <c r="AZ8" s="29" t="s">
        <v>129</v>
      </c>
      <c r="BA8" s="29" t="s">
        <v>129</v>
      </c>
      <c r="BB8" s="29" t="s">
        <v>129</v>
      </c>
      <c r="BC8" s="29" t="s">
        <v>129</v>
      </c>
      <c r="BD8" s="29" t="s">
        <v>129</v>
      </c>
      <c r="BE8" s="29" t="s">
        <v>129</v>
      </c>
      <c r="BF8" s="29" t="s">
        <v>129</v>
      </c>
      <c r="BG8" s="29" t="s">
        <v>129</v>
      </c>
      <c r="BH8" s="29" t="s">
        <v>129</v>
      </c>
      <c r="BI8" s="29" t="s">
        <v>129</v>
      </c>
      <c r="BJ8" s="29" t="s">
        <v>129</v>
      </c>
      <c r="BK8" s="29" t="s">
        <v>129</v>
      </c>
      <c r="BL8" s="29" t="s">
        <v>129</v>
      </c>
      <c r="BM8" s="29" t="s">
        <v>129</v>
      </c>
      <c r="BN8" s="29" t="s">
        <v>129</v>
      </c>
      <c r="BO8" s="29" t="s">
        <v>129</v>
      </c>
      <c r="BP8" s="29" t="s">
        <v>129</v>
      </c>
      <c r="BQ8" s="29" t="s">
        <v>129</v>
      </c>
      <c r="BR8" s="29" t="s">
        <v>129</v>
      </c>
      <c r="BS8" s="29" t="s">
        <v>129</v>
      </c>
      <c r="BT8" s="29" t="s">
        <v>129</v>
      </c>
      <c r="BU8" s="29" t="s">
        <v>129</v>
      </c>
      <c r="BV8" s="29" t="s">
        <v>129</v>
      </c>
      <c r="BW8" s="29" t="s">
        <v>129</v>
      </c>
      <c r="BX8" s="29" t="s">
        <v>129</v>
      </c>
      <c r="BY8" s="29" t="s">
        <v>129</v>
      </c>
      <c r="BZ8" s="29" t="s">
        <v>129</v>
      </c>
      <c r="CA8" s="29" t="s">
        <v>129</v>
      </c>
      <c r="CB8" s="29" t="s">
        <v>129</v>
      </c>
      <c r="CC8" s="29" t="s">
        <v>129</v>
      </c>
      <c r="CD8" s="29" t="s">
        <v>129</v>
      </c>
      <c r="CE8" s="29" t="s">
        <v>129</v>
      </c>
    </row>
    <row r="9" spans="1:83">
      <c r="A9" s="1" t="s">
        <v>21</v>
      </c>
      <c r="B9" s="1" t="s">
        <v>137</v>
      </c>
      <c r="C9" s="16">
        <f t="shared" ref="C9:C40" si="1">SUM(F9:AR9)</f>
        <v>0.01</v>
      </c>
      <c r="D9" s="1">
        <f t="shared" ref="D9:D40" si="2">SUM(AS9:CE9)</f>
        <v>1</v>
      </c>
      <c r="E9" s="1">
        <f t="shared" ref="E9:E40" si="3">COUNTIF(F9:AR9,"&gt;0")</f>
        <v>1</v>
      </c>
      <c r="F9" s="1">
        <v>0</v>
      </c>
      <c r="G9" s="1">
        <v>0.01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</row>
    <row r="10" spans="1:83">
      <c r="A10" s="1" t="s">
        <v>23</v>
      </c>
      <c r="B10" s="1" t="s">
        <v>146</v>
      </c>
      <c r="C10" s="16">
        <f t="shared" si="1"/>
        <v>0.7</v>
      </c>
      <c r="D10" s="1">
        <f t="shared" si="2"/>
        <v>138</v>
      </c>
      <c r="E10" s="1">
        <f t="shared" si="3"/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0.35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0.02</v>
      </c>
      <c r="AG10" s="1">
        <v>0</v>
      </c>
      <c r="AH10" s="1">
        <v>0.05</v>
      </c>
      <c r="AI10" s="1">
        <v>0</v>
      </c>
      <c r="AJ10" s="1">
        <v>0</v>
      </c>
      <c r="AK10" s="1">
        <v>0</v>
      </c>
      <c r="AL10" s="1">
        <v>0.01</v>
      </c>
      <c r="AM10" s="1">
        <v>0</v>
      </c>
      <c r="AN10" s="1">
        <v>0</v>
      </c>
      <c r="AO10" s="1">
        <v>0</v>
      </c>
      <c r="AP10" s="1">
        <v>0</v>
      </c>
      <c r="AQ10" s="1">
        <v>0.01</v>
      </c>
      <c r="AR10" s="1">
        <v>0.26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68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5</v>
      </c>
      <c r="BT10" s="1">
        <v>0</v>
      </c>
      <c r="BU10" s="1">
        <v>14</v>
      </c>
      <c r="BV10" s="1">
        <v>0</v>
      </c>
      <c r="BW10" s="1">
        <v>0</v>
      </c>
      <c r="BX10" s="1">
        <v>0</v>
      </c>
      <c r="BY10" s="1">
        <v>1</v>
      </c>
      <c r="BZ10" s="1">
        <v>0</v>
      </c>
      <c r="CA10" s="1">
        <v>0</v>
      </c>
      <c r="CB10" s="1">
        <v>0</v>
      </c>
      <c r="CC10" s="1">
        <v>0</v>
      </c>
      <c r="CD10" s="1">
        <v>2</v>
      </c>
      <c r="CE10" s="1">
        <v>48</v>
      </c>
    </row>
    <row r="11" spans="1:83">
      <c r="A11" s="1" t="s">
        <v>24</v>
      </c>
      <c r="B11" s="1" t="s">
        <v>145</v>
      </c>
      <c r="C11" s="16">
        <f t="shared" si="1"/>
        <v>0.1</v>
      </c>
      <c r="D11" s="1">
        <f t="shared" si="2"/>
        <v>2</v>
      </c>
      <c r="E11" s="1">
        <f t="shared" si="3"/>
        <v>2</v>
      </c>
      <c r="F11" s="1">
        <v>0</v>
      </c>
      <c r="G11" s="1">
        <v>0</v>
      </c>
      <c r="H11" s="1">
        <v>0</v>
      </c>
      <c r="I11" s="1">
        <v>0.06</v>
      </c>
      <c r="J11" s="1">
        <v>0</v>
      </c>
      <c r="K11" s="1">
        <v>0.04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</row>
    <row r="12" spans="1:83">
      <c r="A12" s="1" t="s">
        <v>25</v>
      </c>
      <c r="B12" s="1" t="s">
        <v>171</v>
      </c>
      <c r="C12" s="16">
        <f t="shared" si="1"/>
        <v>170.88</v>
      </c>
      <c r="D12" s="1">
        <f t="shared" si="2"/>
        <v>15</v>
      </c>
      <c r="E12" s="1">
        <f t="shared" si="3"/>
        <v>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10.27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43.22</v>
      </c>
      <c r="AE12" s="1">
        <v>32.880000000000003</v>
      </c>
      <c r="AF12" s="1">
        <v>0</v>
      </c>
      <c r="AG12" s="1">
        <v>0</v>
      </c>
      <c r="AH12" s="1">
        <v>23.11</v>
      </c>
      <c r="AI12" s="1">
        <v>13.67</v>
      </c>
      <c r="AJ12" s="1">
        <v>0</v>
      </c>
      <c r="AK12" s="1">
        <v>0</v>
      </c>
      <c r="AL12" s="1">
        <v>0</v>
      </c>
      <c r="AM12" s="1">
        <v>0</v>
      </c>
      <c r="AN12" s="1">
        <v>13.72</v>
      </c>
      <c r="AO12" s="1">
        <v>34.01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4</v>
      </c>
      <c r="BR12" s="1">
        <v>3</v>
      </c>
      <c r="BS12" s="1">
        <v>0</v>
      </c>
      <c r="BT12" s="1">
        <v>0</v>
      </c>
      <c r="BU12" s="1">
        <v>2</v>
      </c>
      <c r="BV12" s="1">
        <v>1</v>
      </c>
      <c r="BW12" s="1">
        <v>0</v>
      </c>
      <c r="BX12" s="1">
        <v>0</v>
      </c>
      <c r="BY12" s="1">
        <v>0</v>
      </c>
      <c r="BZ12" s="1">
        <v>0</v>
      </c>
      <c r="CA12" s="1">
        <v>1</v>
      </c>
      <c r="CB12" s="1">
        <v>3</v>
      </c>
      <c r="CC12" s="1">
        <v>0</v>
      </c>
      <c r="CD12" s="1">
        <v>0</v>
      </c>
      <c r="CE12" s="1">
        <v>0</v>
      </c>
    </row>
    <row r="13" spans="1:83">
      <c r="A13" s="1" t="s">
        <v>27</v>
      </c>
      <c r="B13" s="1" t="s">
        <v>191</v>
      </c>
      <c r="C13" s="16">
        <f t="shared" si="1"/>
        <v>0.15</v>
      </c>
      <c r="D13" s="1">
        <f t="shared" si="2"/>
        <v>1</v>
      </c>
      <c r="E13" s="1">
        <f t="shared" si="3"/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0.15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1</v>
      </c>
      <c r="CC13" s="1">
        <v>0</v>
      </c>
      <c r="CD13" s="1">
        <v>0</v>
      </c>
      <c r="CE13" s="1">
        <v>0</v>
      </c>
    </row>
    <row r="14" spans="1:83">
      <c r="A14" s="1" t="s">
        <v>29</v>
      </c>
      <c r="B14" s="1" t="s">
        <v>136</v>
      </c>
      <c r="C14" s="16">
        <f t="shared" si="1"/>
        <v>0.03</v>
      </c>
      <c r="D14" s="1">
        <f t="shared" si="2"/>
        <v>4</v>
      </c>
      <c r="E14" s="1">
        <f t="shared" si="3"/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0.01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0.01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0.01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1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2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</row>
    <row r="15" spans="1:83">
      <c r="A15" s="1" t="s">
        <v>31</v>
      </c>
      <c r="B15" s="1" t="s">
        <v>135</v>
      </c>
      <c r="C15" s="16">
        <f t="shared" si="1"/>
        <v>1.31</v>
      </c>
      <c r="D15" s="1">
        <f t="shared" si="2"/>
        <v>5</v>
      </c>
      <c r="E15" s="1">
        <f t="shared" si="3"/>
        <v>1</v>
      </c>
      <c r="F15" s="1">
        <v>1.31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5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</row>
    <row r="16" spans="1:83">
      <c r="A16" s="1" t="s">
        <v>32</v>
      </c>
      <c r="B16" s="1" t="s">
        <v>200</v>
      </c>
      <c r="C16" s="16">
        <f t="shared" si="1"/>
        <v>0.01</v>
      </c>
      <c r="D16" s="1">
        <f t="shared" si="2"/>
        <v>1</v>
      </c>
      <c r="E16" s="1">
        <f t="shared" si="3"/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0.01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1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</row>
    <row r="17" spans="1:83">
      <c r="A17" s="1" t="s">
        <v>33</v>
      </c>
      <c r="B17" s="1" t="s">
        <v>181</v>
      </c>
      <c r="C17" s="16">
        <f t="shared" si="1"/>
        <v>3.75</v>
      </c>
      <c r="D17" s="1">
        <f t="shared" si="2"/>
        <v>1</v>
      </c>
      <c r="E17" s="1">
        <f t="shared" si="3"/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3.75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1</v>
      </c>
      <c r="CB17" s="1">
        <v>0</v>
      </c>
      <c r="CC17" s="1">
        <v>0</v>
      </c>
      <c r="CD17" s="1">
        <v>0</v>
      </c>
      <c r="CE17" s="1">
        <v>0</v>
      </c>
    </row>
    <row r="18" spans="1:83">
      <c r="A18" s="1" t="s">
        <v>36</v>
      </c>
      <c r="B18" s="1" t="s">
        <v>142</v>
      </c>
      <c r="C18" s="16">
        <f t="shared" si="1"/>
        <v>353.1</v>
      </c>
      <c r="D18" s="1">
        <f t="shared" si="2"/>
        <v>8</v>
      </c>
      <c r="E18" s="1">
        <f t="shared" si="3"/>
        <v>2</v>
      </c>
      <c r="F18" s="1">
        <v>3.04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350.06</v>
      </c>
      <c r="AO18" s="1">
        <v>0</v>
      </c>
      <c r="AP18" s="1">
        <v>0</v>
      </c>
      <c r="AQ18" s="1">
        <v>0</v>
      </c>
      <c r="AR18" s="1">
        <v>0</v>
      </c>
      <c r="AS18" s="1">
        <v>1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7</v>
      </c>
      <c r="CB18" s="1">
        <v>0</v>
      </c>
      <c r="CC18" s="1">
        <v>0</v>
      </c>
      <c r="CD18" s="1">
        <v>0</v>
      </c>
      <c r="CE18" s="1">
        <v>0</v>
      </c>
    </row>
    <row r="19" spans="1:83">
      <c r="A19" s="1" t="s">
        <v>37</v>
      </c>
      <c r="B19" s="1" t="s">
        <v>189</v>
      </c>
      <c r="C19" s="16">
        <f t="shared" si="1"/>
        <v>0.55000000000000004</v>
      </c>
      <c r="D19" s="1">
        <f t="shared" si="2"/>
        <v>8</v>
      </c>
      <c r="E19" s="1">
        <f t="shared" si="3"/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0.55000000000000004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8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</row>
    <row r="20" spans="1:83">
      <c r="A20" s="1" t="s">
        <v>40</v>
      </c>
      <c r="B20" s="1" t="s">
        <v>153</v>
      </c>
      <c r="C20" s="16">
        <f t="shared" si="1"/>
        <v>2.5300000000000002</v>
      </c>
      <c r="D20" s="1">
        <f t="shared" si="2"/>
        <v>690</v>
      </c>
      <c r="E20" s="1">
        <f t="shared" si="3"/>
        <v>9</v>
      </c>
      <c r="F20" s="1">
        <v>0.01</v>
      </c>
      <c r="G20" s="1">
        <v>0</v>
      </c>
      <c r="H20" s="1">
        <v>0</v>
      </c>
      <c r="I20" s="1">
        <v>0</v>
      </c>
      <c r="J20" s="1">
        <v>0</v>
      </c>
      <c r="K20" s="1">
        <v>0.03</v>
      </c>
      <c r="L20" s="1">
        <v>1.07</v>
      </c>
      <c r="M20" s="1">
        <v>0.02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0.01</v>
      </c>
      <c r="V20" s="1">
        <v>0.27</v>
      </c>
      <c r="W20" s="1">
        <v>0.94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0.16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0.02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3</v>
      </c>
      <c r="AT20" s="1">
        <v>0</v>
      </c>
      <c r="AU20" s="1">
        <v>0</v>
      </c>
      <c r="AV20" s="1">
        <v>0</v>
      </c>
      <c r="AW20" s="1">
        <v>0</v>
      </c>
      <c r="AX20" s="1">
        <v>8</v>
      </c>
      <c r="AY20" s="1">
        <v>283</v>
      </c>
      <c r="AZ20" s="1">
        <v>4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1</v>
      </c>
      <c r="BI20" s="1">
        <v>60</v>
      </c>
      <c r="BJ20" s="1">
        <v>274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49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8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</row>
    <row r="21" spans="1:83">
      <c r="A21" s="1" t="s">
        <v>44</v>
      </c>
      <c r="B21" s="1" t="s">
        <v>173</v>
      </c>
      <c r="C21" s="16">
        <f t="shared" si="1"/>
        <v>48.08</v>
      </c>
      <c r="D21" s="1">
        <f t="shared" si="2"/>
        <v>168</v>
      </c>
      <c r="E21" s="1">
        <f t="shared" si="3"/>
        <v>20</v>
      </c>
      <c r="F21" s="1">
        <v>0</v>
      </c>
      <c r="G21" s="1">
        <v>0.24</v>
      </c>
      <c r="H21" s="1">
        <v>18.7</v>
      </c>
      <c r="I21" s="1">
        <v>3.84</v>
      </c>
      <c r="J21" s="1">
        <v>15.26</v>
      </c>
      <c r="K21" s="1">
        <v>0.01</v>
      </c>
      <c r="L21" s="1">
        <v>0</v>
      </c>
      <c r="M21" s="1">
        <v>0</v>
      </c>
      <c r="N21" s="1">
        <v>0</v>
      </c>
      <c r="O21" s="1">
        <v>0.36</v>
      </c>
      <c r="P21" s="1">
        <v>0</v>
      </c>
      <c r="Q21" s="1">
        <v>0</v>
      </c>
      <c r="R21" s="1">
        <v>2.2200000000000002</v>
      </c>
      <c r="S21" s="1">
        <v>3.31</v>
      </c>
      <c r="T21" s="1">
        <v>1.93</v>
      </c>
      <c r="U21" s="1">
        <v>0</v>
      </c>
      <c r="V21" s="1">
        <v>0.02</v>
      </c>
      <c r="W21" s="1">
        <v>0.01</v>
      </c>
      <c r="X21" s="1">
        <v>0</v>
      </c>
      <c r="Y21" s="1">
        <v>0</v>
      </c>
      <c r="Z21" s="1">
        <v>0</v>
      </c>
      <c r="AA21" s="1">
        <v>0.47</v>
      </c>
      <c r="AB21" s="1">
        <v>0.59</v>
      </c>
      <c r="AC21" s="1">
        <v>0</v>
      </c>
      <c r="AD21" s="1">
        <v>0</v>
      </c>
      <c r="AE21" s="1">
        <v>0.02</v>
      </c>
      <c r="AF21" s="1">
        <v>0</v>
      </c>
      <c r="AG21" s="1">
        <v>0</v>
      </c>
      <c r="AH21" s="1">
        <v>0</v>
      </c>
      <c r="AI21" s="1">
        <v>0.04</v>
      </c>
      <c r="AJ21" s="1">
        <v>0.22</v>
      </c>
      <c r="AK21" s="1">
        <v>0</v>
      </c>
      <c r="AL21" s="1">
        <v>0.22</v>
      </c>
      <c r="AM21" s="1">
        <v>0.01</v>
      </c>
      <c r="AN21" s="1">
        <v>0</v>
      </c>
      <c r="AO21" s="1">
        <v>0.23</v>
      </c>
      <c r="AP21" s="1">
        <v>0</v>
      </c>
      <c r="AQ21" s="1">
        <v>0</v>
      </c>
      <c r="AR21" s="1">
        <v>0.38</v>
      </c>
      <c r="AS21" s="1">
        <v>0</v>
      </c>
      <c r="AT21" s="1">
        <v>2</v>
      </c>
      <c r="AU21" s="1">
        <v>59</v>
      </c>
      <c r="AV21" s="1">
        <v>8</v>
      </c>
      <c r="AW21" s="1">
        <v>46</v>
      </c>
      <c r="AX21" s="1">
        <v>1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5</v>
      </c>
      <c r="BF21" s="1">
        <v>13</v>
      </c>
      <c r="BG21" s="1">
        <v>7</v>
      </c>
      <c r="BH21" s="1">
        <v>0</v>
      </c>
      <c r="BI21" s="1">
        <v>1</v>
      </c>
      <c r="BJ21" s="1">
        <v>1</v>
      </c>
      <c r="BK21" s="1">
        <v>0</v>
      </c>
      <c r="BL21" s="1">
        <v>0</v>
      </c>
      <c r="BM21" s="1">
        <v>0</v>
      </c>
      <c r="BN21" s="1">
        <v>2</v>
      </c>
      <c r="BO21" s="1">
        <v>2</v>
      </c>
      <c r="BP21" s="1">
        <v>0</v>
      </c>
      <c r="BQ21" s="1">
        <v>0</v>
      </c>
      <c r="BR21" s="1">
        <v>1</v>
      </c>
      <c r="BS21" s="1">
        <v>0</v>
      </c>
      <c r="BT21" s="1">
        <v>0</v>
      </c>
      <c r="BU21" s="1">
        <v>0</v>
      </c>
      <c r="BV21" s="1">
        <v>2</v>
      </c>
      <c r="BW21" s="1">
        <v>1</v>
      </c>
      <c r="BX21" s="1">
        <v>0</v>
      </c>
      <c r="BY21" s="1">
        <v>2</v>
      </c>
      <c r="BZ21" s="1">
        <v>1</v>
      </c>
      <c r="CA21" s="1">
        <v>0</v>
      </c>
      <c r="CB21" s="1">
        <v>11</v>
      </c>
      <c r="CC21" s="1">
        <v>0</v>
      </c>
      <c r="CD21" s="1">
        <v>0</v>
      </c>
      <c r="CE21" s="1">
        <v>2</v>
      </c>
    </row>
    <row r="22" spans="1:83">
      <c r="A22" s="1" t="s">
        <v>47</v>
      </c>
      <c r="B22" s="1" t="s">
        <v>139</v>
      </c>
      <c r="C22" s="16">
        <f t="shared" si="1"/>
        <v>7.0000000000000007E-2</v>
      </c>
      <c r="D22" s="1">
        <f t="shared" si="2"/>
        <v>6</v>
      </c>
      <c r="E22" s="1">
        <f t="shared" si="3"/>
        <v>1</v>
      </c>
      <c r="F22" s="1">
        <v>0</v>
      </c>
      <c r="G22" s="1">
        <v>7.0000000000000007E-2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6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</row>
    <row r="23" spans="1:83">
      <c r="A23" s="1" t="s">
        <v>48</v>
      </c>
      <c r="B23" s="1" t="s">
        <v>177</v>
      </c>
      <c r="C23" s="16">
        <f t="shared" si="1"/>
        <v>13.8</v>
      </c>
      <c r="D23" s="1">
        <f t="shared" si="2"/>
        <v>51</v>
      </c>
      <c r="E23" s="1">
        <f t="shared" si="3"/>
        <v>15</v>
      </c>
      <c r="F23" s="1">
        <v>0</v>
      </c>
      <c r="G23" s="1">
        <v>0.46</v>
      </c>
      <c r="H23" s="1">
        <v>0</v>
      </c>
      <c r="I23" s="1">
        <v>2.63</v>
      </c>
      <c r="J23" s="1">
        <v>0.36</v>
      </c>
      <c r="K23" s="1">
        <v>0</v>
      </c>
      <c r="L23" s="1">
        <v>1</v>
      </c>
      <c r="M23" s="1">
        <v>0</v>
      </c>
      <c r="N23" s="1">
        <v>0.37</v>
      </c>
      <c r="O23" s="1">
        <v>0</v>
      </c>
      <c r="P23" s="1">
        <v>0</v>
      </c>
      <c r="Q23" s="1">
        <v>0.26</v>
      </c>
      <c r="R23" s="1">
        <v>0</v>
      </c>
      <c r="S23" s="1">
        <v>0</v>
      </c>
      <c r="T23" s="1">
        <v>0.23</v>
      </c>
      <c r="U23" s="1">
        <v>0</v>
      </c>
      <c r="V23" s="1">
        <v>0.24</v>
      </c>
      <c r="W23" s="1">
        <v>0.18</v>
      </c>
      <c r="X23" s="1">
        <v>0</v>
      </c>
      <c r="Y23" s="1">
        <v>0</v>
      </c>
      <c r="Z23" s="1">
        <v>1.08</v>
      </c>
      <c r="AA23" s="1">
        <v>0</v>
      </c>
      <c r="AB23" s="1">
        <v>0</v>
      </c>
      <c r="AC23" s="1">
        <v>0</v>
      </c>
      <c r="AD23" s="1">
        <v>0.2</v>
      </c>
      <c r="AE23" s="1">
        <v>0</v>
      </c>
      <c r="AF23" s="1">
        <v>0</v>
      </c>
      <c r="AG23" s="1">
        <v>0.6</v>
      </c>
      <c r="AH23" s="1">
        <v>0</v>
      </c>
      <c r="AI23" s="1">
        <v>0</v>
      </c>
      <c r="AJ23" s="1">
        <v>0</v>
      </c>
      <c r="AK23" s="1">
        <v>0.34</v>
      </c>
      <c r="AL23" s="1">
        <v>0</v>
      </c>
      <c r="AM23" s="1">
        <v>5.62</v>
      </c>
      <c r="AN23" s="1">
        <v>0</v>
      </c>
      <c r="AO23" s="1">
        <v>0.23</v>
      </c>
      <c r="AP23" s="1">
        <v>0</v>
      </c>
      <c r="AQ23" s="1">
        <v>0</v>
      </c>
      <c r="AR23" s="1">
        <v>0</v>
      </c>
      <c r="AS23" s="1">
        <v>0</v>
      </c>
      <c r="AT23" s="1">
        <v>1</v>
      </c>
      <c r="AU23" s="1">
        <v>0</v>
      </c>
      <c r="AV23" s="1">
        <v>2</v>
      </c>
      <c r="AW23" s="1">
        <v>1</v>
      </c>
      <c r="AX23" s="1">
        <v>0</v>
      </c>
      <c r="AY23" s="1">
        <v>4</v>
      </c>
      <c r="AZ23" s="1">
        <v>0</v>
      </c>
      <c r="BA23" s="1">
        <v>1</v>
      </c>
      <c r="BB23" s="1">
        <v>0</v>
      </c>
      <c r="BC23" s="1">
        <v>0</v>
      </c>
      <c r="BD23" s="1">
        <v>1</v>
      </c>
      <c r="BE23" s="1">
        <v>0</v>
      </c>
      <c r="BF23" s="1">
        <v>0</v>
      </c>
      <c r="BG23" s="1">
        <v>1</v>
      </c>
      <c r="BH23" s="1">
        <v>0</v>
      </c>
      <c r="BI23" s="1">
        <v>1</v>
      </c>
      <c r="BJ23" s="1">
        <v>1</v>
      </c>
      <c r="BK23" s="1">
        <v>0</v>
      </c>
      <c r="BL23" s="1">
        <v>0</v>
      </c>
      <c r="BM23" s="1">
        <v>4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1</v>
      </c>
      <c r="BU23" s="1">
        <v>0</v>
      </c>
      <c r="BV23" s="1">
        <v>0</v>
      </c>
      <c r="BW23" s="1">
        <v>0</v>
      </c>
      <c r="BX23" s="1">
        <v>1</v>
      </c>
      <c r="BY23" s="1">
        <v>0</v>
      </c>
      <c r="BZ23" s="1">
        <v>30</v>
      </c>
      <c r="CA23" s="1">
        <v>0</v>
      </c>
      <c r="CB23" s="1">
        <v>1</v>
      </c>
      <c r="CC23" s="1">
        <v>0</v>
      </c>
      <c r="CD23" s="1">
        <v>0</v>
      </c>
      <c r="CE23" s="1">
        <v>0</v>
      </c>
    </row>
    <row r="24" spans="1:83">
      <c r="A24" s="1" t="s">
        <v>50</v>
      </c>
      <c r="B24" s="1" t="s">
        <v>185</v>
      </c>
      <c r="C24" s="16">
        <f t="shared" si="1"/>
        <v>1.99</v>
      </c>
      <c r="D24" s="1">
        <f t="shared" si="2"/>
        <v>1</v>
      </c>
      <c r="E24" s="1">
        <f t="shared" si="3"/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1.99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1</v>
      </c>
      <c r="CC24" s="1">
        <v>0</v>
      </c>
      <c r="CD24" s="1">
        <v>0</v>
      </c>
      <c r="CE24" s="1">
        <v>0</v>
      </c>
    </row>
    <row r="25" spans="1:83">
      <c r="A25" s="1" t="s">
        <v>51</v>
      </c>
      <c r="B25" s="1" t="s">
        <v>165</v>
      </c>
      <c r="C25" s="16">
        <f t="shared" si="1"/>
        <v>1127.43</v>
      </c>
      <c r="D25" s="1">
        <f t="shared" si="2"/>
        <v>170</v>
      </c>
      <c r="E25" s="1">
        <f t="shared" si="3"/>
        <v>27</v>
      </c>
      <c r="F25" s="1">
        <v>51.96</v>
      </c>
      <c r="G25" s="1">
        <v>0</v>
      </c>
      <c r="H25" s="1">
        <v>5.54</v>
      </c>
      <c r="I25" s="1">
        <v>0</v>
      </c>
      <c r="J25" s="1">
        <v>14.49</v>
      </c>
      <c r="K25" s="1">
        <v>0.65</v>
      </c>
      <c r="L25" s="1">
        <v>5.74</v>
      </c>
      <c r="M25" s="1">
        <v>7.25</v>
      </c>
      <c r="N25" s="1">
        <v>0</v>
      </c>
      <c r="O25" s="1">
        <v>0</v>
      </c>
      <c r="P25" s="1">
        <v>8</v>
      </c>
      <c r="Q25" s="1">
        <v>5.33</v>
      </c>
      <c r="R25" s="1">
        <v>6.32</v>
      </c>
      <c r="S25" s="1">
        <v>9.07</v>
      </c>
      <c r="T25" s="1">
        <v>0</v>
      </c>
      <c r="U25" s="1">
        <v>21.59</v>
      </c>
      <c r="V25" s="1">
        <v>8.83</v>
      </c>
      <c r="W25" s="1">
        <v>35.380000000000003</v>
      </c>
      <c r="X25" s="1">
        <v>9.48</v>
      </c>
      <c r="Y25" s="1">
        <v>0</v>
      </c>
      <c r="Z25" s="1">
        <v>7.52</v>
      </c>
      <c r="AA25" s="1">
        <v>0</v>
      </c>
      <c r="AB25" s="1">
        <v>0</v>
      </c>
      <c r="AC25" s="1">
        <v>0</v>
      </c>
      <c r="AD25" s="1">
        <v>136.32</v>
      </c>
      <c r="AE25" s="1">
        <v>43.55</v>
      </c>
      <c r="AF25" s="1">
        <v>31.12</v>
      </c>
      <c r="AG25" s="1">
        <v>4.91</v>
      </c>
      <c r="AH25" s="1">
        <v>7.17</v>
      </c>
      <c r="AI25" s="1">
        <v>50.27</v>
      </c>
      <c r="AJ25" s="1">
        <v>11.26</v>
      </c>
      <c r="AK25" s="1">
        <v>0</v>
      </c>
      <c r="AL25" s="1">
        <v>0</v>
      </c>
      <c r="AM25" s="1">
        <v>365.51</v>
      </c>
      <c r="AN25" s="1">
        <v>122.83</v>
      </c>
      <c r="AO25" s="1">
        <v>113.78</v>
      </c>
      <c r="AP25" s="1">
        <v>23.99</v>
      </c>
      <c r="AQ25" s="1">
        <v>19.57</v>
      </c>
      <c r="AR25" s="1">
        <v>0</v>
      </c>
      <c r="AS25" s="1">
        <v>5</v>
      </c>
      <c r="AT25" s="1">
        <v>0</v>
      </c>
      <c r="AU25" s="1">
        <v>1</v>
      </c>
      <c r="AV25" s="1">
        <v>0</v>
      </c>
      <c r="AW25" s="1">
        <v>1</v>
      </c>
      <c r="AX25" s="1">
        <v>1</v>
      </c>
      <c r="AY25" s="1">
        <v>1</v>
      </c>
      <c r="AZ25" s="1">
        <v>2</v>
      </c>
      <c r="BA25" s="1">
        <v>0</v>
      </c>
      <c r="BB25" s="1">
        <v>0</v>
      </c>
      <c r="BC25" s="1">
        <v>1</v>
      </c>
      <c r="BD25" s="1">
        <v>1</v>
      </c>
      <c r="BE25" s="1">
        <v>1</v>
      </c>
      <c r="BF25" s="1">
        <v>1</v>
      </c>
      <c r="BG25" s="1">
        <v>0</v>
      </c>
      <c r="BH25" s="1">
        <v>4</v>
      </c>
      <c r="BI25" s="1">
        <v>1</v>
      </c>
      <c r="BJ25" s="1">
        <v>12</v>
      </c>
      <c r="BK25" s="1">
        <v>1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13</v>
      </c>
      <c r="BR25" s="1">
        <v>20</v>
      </c>
      <c r="BS25" s="1">
        <v>1</v>
      </c>
      <c r="BT25" s="1">
        <v>1</v>
      </c>
      <c r="BU25" s="1">
        <v>1</v>
      </c>
      <c r="BV25" s="1">
        <v>7</v>
      </c>
      <c r="BW25" s="1">
        <v>2</v>
      </c>
      <c r="BX25" s="1">
        <v>0</v>
      </c>
      <c r="BY25" s="1">
        <v>0</v>
      </c>
      <c r="BZ25" s="1">
        <v>58</v>
      </c>
      <c r="CA25" s="1">
        <v>15</v>
      </c>
      <c r="CB25" s="1">
        <v>14</v>
      </c>
      <c r="CC25" s="1">
        <v>2</v>
      </c>
      <c r="CD25" s="1">
        <v>2</v>
      </c>
      <c r="CE25" s="1">
        <v>0</v>
      </c>
    </row>
    <row r="26" spans="1:83">
      <c r="A26" s="1" t="s">
        <v>52</v>
      </c>
      <c r="B26" s="1" t="s">
        <v>152</v>
      </c>
      <c r="C26" s="16">
        <f t="shared" si="1"/>
        <v>13.66</v>
      </c>
      <c r="D26" s="1">
        <f t="shared" si="2"/>
        <v>609</v>
      </c>
      <c r="E26" s="1">
        <f t="shared" si="3"/>
        <v>34</v>
      </c>
      <c r="F26" s="1">
        <v>0</v>
      </c>
      <c r="G26" s="1">
        <v>0.36</v>
      </c>
      <c r="H26" s="1">
        <v>0.01</v>
      </c>
      <c r="I26" s="1">
        <v>0.01</v>
      </c>
      <c r="J26" s="1">
        <v>0</v>
      </c>
      <c r="K26" s="1">
        <v>0.03</v>
      </c>
      <c r="L26" s="1">
        <v>0.17</v>
      </c>
      <c r="M26" s="1">
        <v>0.01</v>
      </c>
      <c r="N26" s="1">
        <v>0.01</v>
      </c>
      <c r="O26" s="1">
        <v>0.05</v>
      </c>
      <c r="P26" s="1">
        <v>0</v>
      </c>
      <c r="Q26" s="1">
        <v>0.01</v>
      </c>
      <c r="R26" s="1">
        <v>0.02</v>
      </c>
      <c r="S26" s="1">
        <v>0.01</v>
      </c>
      <c r="T26" s="1">
        <v>0.1</v>
      </c>
      <c r="U26" s="1">
        <v>0.01</v>
      </c>
      <c r="V26" s="1">
        <v>0.03</v>
      </c>
      <c r="W26" s="1">
        <v>0.1</v>
      </c>
      <c r="X26" s="1">
        <v>0.04</v>
      </c>
      <c r="Y26" s="1">
        <v>0.01</v>
      </c>
      <c r="Z26" s="1">
        <v>0.02</v>
      </c>
      <c r="AA26" s="1">
        <v>0.01</v>
      </c>
      <c r="AB26" s="1">
        <v>0.12</v>
      </c>
      <c r="AC26" s="1">
        <v>0.08</v>
      </c>
      <c r="AD26" s="1">
        <v>0</v>
      </c>
      <c r="AE26" s="1">
        <v>0</v>
      </c>
      <c r="AF26" s="1">
        <v>0.02</v>
      </c>
      <c r="AG26" s="1">
        <v>0.01</v>
      </c>
      <c r="AH26" s="1">
        <v>0.01</v>
      </c>
      <c r="AI26" s="1">
        <v>0.08</v>
      </c>
      <c r="AJ26" s="1">
        <v>0.02</v>
      </c>
      <c r="AK26" s="1">
        <v>0.14000000000000001</v>
      </c>
      <c r="AL26" s="1">
        <v>0.05</v>
      </c>
      <c r="AM26" s="1">
        <v>0.28000000000000003</v>
      </c>
      <c r="AN26" s="1">
        <v>0.28999999999999998</v>
      </c>
      <c r="AO26" s="1">
        <v>11.46</v>
      </c>
      <c r="AP26" s="1">
        <v>0.02</v>
      </c>
      <c r="AQ26" s="1">
        <v>0.03</v>
      </c>
      <c r="AR26" s="1">
        <v>0.04</v>
      </c>
      <c r="AS26" s="1">
        <v>0</v>
      </c>
      <c r="AT26" s="1">
        <v>14</v>
      </c>
      <c r="AU26" s="1">
        <v>1</v>
      </c>
      <c r="AV26" s="1">
        <v>2</v>
      </c>
      <c r="AW26" s="1">
        <v>0</v>
      </c>
      <c r="AX26" s="1">
        <v>25</v>
      </c>
      <c r="AY26" s="1">
        <v>14</v>
      </c>
      <c r="AZ26" s="1">
        <v>2</v>
      </c>
      <c r="BA26" s="1">
        <v>1</v>
      </c>
      <c r="BB26" s="1">
        <v>5</v>
      </c>
      <c r="BC26" s="1">
        <v>0</v>
      </c>
      <c r="BD26" s="1">
        <v>4</v>
      </c>
      <c r="BE26" s="1">
        <v>2</v>
      </c>
      <c r="BF26" s="1">
        <v>1</v>
      </c>
      <c r="BG26" s="1">
        <v>4</v>
      </c>
      <c r="BH26" s="1">
        <v>1</v>
      </c>
      <c r="BI26" s="1">
        <v>3</v>
      </c>
      <c r="BJ26" s="1">
        <v>5</v>
      </c>
      <c r="BK26" s="1">
        <v>19</v>
      </c>
      <c r="BL26" s="1">
        <v>6</v>
      </c>
      <c r="BM26" s="1">
        <v>13</v>
      </c>
      <c r="BN26" s="1">
        <v>2</v>
      </c>
      <c r="BO26" s="1">
        <v>4</v>
      </c>
      <c r="BP26" s="1">
        <v>5</v>
      </c>
      <c r="BQ26" s="1">
        <v>0</v>
      </c>
      <c r="BR26" s="1">
        <v>0</v>
      </c>
      <c r="BS26" s="1">
        <v>1</v>
      </c>
      <c r="BT26" s="1">
        <v>2</v>
      </c>
      <c r="BU26" s="1">
        <v>4</v>
      </c>
      <c r="BV26" s="1">
        <v>14</v>
      </c>
      <c r="BW26" s="1">
        <v>2</v>
      </c>
      <c r="BX26" s="1">
        <v>5</v>
      </c>
      <c r="BY26" s="1">
        <v>1</v>
      </c>
      <c r="BZ26" s="1">
        <v>10</v>
      </c>
      <c r="CA26" s="1">
        <v>16</v>
      </c>
      <c r="CB26" s="1">
        <v>412</v>
      </c>
      <c r="CC26" s="1">
        <v>5</v>
      </c>
      <c r="CD26" s="1">
        <v>3</v>
      </c>
      <c r="CE26" s="1">
        <v>1</v>
      </c>
    </row>
    <row r="27" spans="1:83">
      <c r="A27" s="1" t="s">
        <v>53</v>
      </c>
      <c r="B27" s="1" t="s">
        <v>195</v>
      </c>
      <c r="C27" s="16">
        <f t="shared" si="1"/>
        <v>0.06</v>
      </c>
      <c r="D27" s="1">
        <f t="shared" si="2"/>
        <v>4</v>
      </c>
      <c r="E27" s="1">
        <f t="shared" si="3"/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0.06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4</v>
      </c>
      <c r="CC27" s="1">
        <v>0</v>
      </c>
      <c r="CD27" s="1">
        <v>0</v>
      </c>
      <c r="CE27" s="1">
        <v>0</v>
      </c>
    </row>
    <row r="28" spans="1:83">
      <c r="A28" s="1" t="s">
        <v>54</v>
      </c>
      <c r="B28" s="1" t="s">
        <v>164</v>
      </c>
      <c r="C28" s="16">
        <f t="shared" si="1"/>
        <v>3271.7999999999993</v>
      </c>
      <c r="D28" s="1">
        <f t="shared" si="2"/>
        <v>2686</v>
      </c>
      <c r="E28" s="1">
        <f t="shared" si="3"/>
        <v>26</v>
      </c>
      <c r="F28" s="1">
        <v>111.62</v>
      </c>
      <c r="G28" s="1">
        <v>1.43</v>
      </c>
      <c r="H28" s="1">
        <v>31.02</v>
      </c>
      <c r="I28" s="1">
        <v>0</v>
      </c>
      <c r="J28" s="1">
        <v>0</v>
      </c>
      <c r="K28" s="1">
        <v>19.7</v>
      </c>
      <c r="L28" s="1">
        <v>599.11</v>
      </c>
      <c r="M28" s="1">
        <v>972.24</v>
      </c>
      <c r="N28" s="1">
        <v>0</v>
      </c>
      <c r="O28" s="1">
        <v>2.92</v>
      </c>
      <c r="P28" s="1">
        <v>0</v>
      </c>
      <c r="Q28" s="1">
        <v>10.09</v>
      </c>
      <c r="R28" s="1">
        <v>0</v>
      </c>
      <c r="S28" s="1">
        <v>0</v>
      </c>
      <c r="T28" s="1">
        <v>0</v>
      </c>
      <c r="U28" s="1">
        <v>336.44</v>
      </c>
      <c r="V28" s="1">
        <v>196.83</v>
      </c>
      <c r="W28" s="1">
        <v>128.54</v>
      </c>
      <c r="X28" s="1">
        <v>34.82</v>
      </c>
      <c r="Y28" s="1">
        <v>19.600000000000001</v>
      </c>
      <c r="Z28" s="1">
        <v>71.680000000000007</v>
      </c>
      <c r="AA28" s="1">
        <v>0</v>
      </c>
      <c r="AB28" s="1">
        <v>0</v>
      </c>
      <c r="AC28" s="1">
        <v>1.37</v>
      </c>
      <c r="AD28" s="1">
        <v>15.45</v>
      </c>
      <c r="AE28" s="1">
        <v>121.19</v>
      </c>
      <c r="AF28" s="1">
        <v>28.2</v>
      </c>
      <c r="AG28" s="1">
        <v>117.9</v>
      </c>
      <c r="AH28" s="1">
        <v>69.03</v>
      </c>
      <c r="AI28" s="1">
        <v>40.090000000000003</v>
      </c>
      <c r="AJ28" s="1">
        <v>0</v>
      </c>
      <c r="AK28" s="1">
        <v>0</v>
      </c>
      <c r="AL28" s="1">
        <v>0</v>
      </c>
      <c r="AM28" s="1">
        <v>35.68</v>
      </c>
      <c r="AN28" s="1">
        <v>10.85</v>
      </c>
      <c r="AO28" s="1">
        <v>182.59</v>
      </c>
      <c r="AP28" s="1">
        <v>94.14</v>
      </c>
      <c r="AQ28" s="1">
        <v>19.27</v>
      </c>
      <c r="AR28" s="1">
        <v>0</v>
      </c>
      <c r="AS28" s="1">
        <v>110</v>
      </c>
      <c r="AT28" s="1">
        <v>1</v>
      </c>
      <c r="AU28" s="1">
        <v>20</v>
      </c>
      <c r="AV28" s="1">
        <v>0</v>
      </c>
      <c r="AW28" s="1">
        <v>0</v>
      </c>
      <c r="AX28" s="1">
        <v>18</v>
      </c>
      <c r="AY28" s="1">
        <v>443</v>
      </c>
      <c r="AZ28" s="1">
        <v>755</v>
      </c>
      <c r="BA28" s="1">
        <v>0</v>
      </c>
      <c r="BB28" s="1">
        <v>2</v>
      </c>
      <c r="BC28" s="1">
        <v>0</v>
      </c>
      <c r="BD28" s="1">
        <v>6</v>
      </c>
      <c r="BE28" s="1">
        <v>0</v>
      </c>
      <c r="BF28" s="1">
        <v>0</v>
      </c>
      <c r="BG28" s="1">
        <v>0</v>
      </c>
      <c r="BH28" s="1">
        <v>289</v>
      </c>
      <c r="BI28" s="1">
        <v>164</v>
      </c>
      <c r="BJ28" s="1">
        <v>112</v>
      </c>
      <c r="BK28" s="1">
        <v>29</v>
      </c>
      <c r="BL28" s="1">
        <v>19</v>
      </c>
      <c r="BM28" s="1">
        <v>65</v>
      </c>
      <c r="BN28" s="1">
        <v>0</v>
      </c>
      <c r="BO28" s="1">
        <v>0</v>
      </c>
      <c r="BP28" s="1">
        <v>1</v>
      </c>
      <c r="BQ28" s="1">
        <v>15</v>
      </c>
      <c r="BR28" s="1">
        <v>124</v>
      </c>
      <c r="BS28" s="1">
        <v>32</v>
      </c>
      <c r="BT28" s="1">
        <v>97</v>
      </c>
      <c r="BU28" s="1">
        <v>64</v>
      </c>
      <c r="BV28" s="1">
        <v>35</v>
      </c>
      <c r="BW28" s="1">
        <v>0</v>
      </c>
      <c r="BX28" s="1">
        <v>0</v>
      </c>
      <c r="BY28" s="1">
        <v>0</v>
      </c>
      <c r="BZ28" s="1">
        <v>26</v>
      </c>
      <c r="CA28" s="1">
        <v>13</v>
      </c>
      <c r="CB28" s="1">
        <v>150</v>
      </c>
      <c r="CC28" s="1">
        <v>80</v>
      </c>
      <c r="CD28" s="1">
        <v>16</v>
      </c>
      <c r="CE28" s="1">
        <v>0</v>
      </c>
    </row>
    <row r="29" spans="1:83">
      <c r="A29" s="1" t="s">
        <v>55</v>
      </c>
      <c r="B29" s="1" t="s">
        <v>186</v>
      </c>
      <c r="C29" s="16">
        <f t="shared" si="1"/>
        <v>1.05</v>
      </c>
      <c r="D29" s="1">
        <f t="shared" si="2"/>
        <v>1</v>
      </c>
      <c r="E29" s="1">
        <f t="shared" si="3"/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1.05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1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</row>
    <row r="30" spans="1:83">
      <c r="A30" s="1" t="s">
        <v>58</v>
      </c>
      <c r="B30" s="1" t="s">
        <v>197</v>
      </c>
      <c r="C30" s="16">
        <f t="shared" si="1"/>
        <v>0.02</v>
      </c>
      <c r="D30" s="1">
        <f t="shared" si="2"/>
        <v>1</v>
      </c>
      <c r="E30" s="1">
        <f t="shared" si="3"/>
        <v>1</v>
      </c>
      <c r="F30" s="1">
        <v>0</v>
      </c>
      <c r="G30" s="1">
        <v>0.02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</row>
    <row r="31" spans="1:83">
      <c r="A31" s="1" t="s">
        <v>60</v>
      </c>
      <c r="B31" s="1" t="s">
        <v>199</v>
      </c>
      <c r="C31" s="16">
        <f t="shared" si="1"/>
        <v>0.02</v>
      </c>
      <c r="D31" s="1">
        <f t="shared" si="2"/>
        <v>2</v>
      </c>
      <c r="E31" s="1">
        <f t="shared" si="3"/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0.01</v>
      </c>
      <c r="AE31" s="1">
        <v>0.01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1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</row>
    <row r="32" spans="1:83">
      <c r="A32" s="1" t="s">
        <v>61</v>
      </c>
      <c r="B32" s="1" t="s">
        <v>180</v>
      </c>
      <c r="C32" s="16">
        <f t="shared" si="1"/>
        <v>5.4399999999999995</v>
      </c>
      <c r="D32" s="1">
        <f t="shared" si="2"/>
        <v>23</v>
      </c>
      <c r="E32" s="1">
        <f t="shared" si="3"/>
        <v>12</v>
      </c>
      <c r="F32" s="1">
        <v>0</v>
      </c>
      <c r="G32" s="1">
        <v>0.27</v>
      </c>
      <c r="H32" s="1">
        <v>0</v>
      </c>
      <c r="I32" s="1">
        <v>1.08</v>
      </c>
      <c r="J32" s="1">
        <v>0.43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0.14000000000000001</v>
      </c>
      <c r="Q32" s="1">
        <v>0</v>
      </c>
      <c r="R32" s="1">
        <v>0.46</v>
      </c>
      <c r="S32" s="1">
        <v>0.4</v>
      </c>
      <c r="T32" s="1">
        <v>0.83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0.16</v>
      </c>
      <c r="AB32" s="1">
        <v>0.24</v>
      </c>
      <c r="AC32" s="1">
        <v>0.22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0.5</v>
      </c>
      <c r="AL32" s="1">
        <v>0.71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3</v>
      </c>
      <c r="AW32" s="1">
        <v>2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1</v>
      </c>
      <c r="BD32" s="1">
        <v>0</v>
      </c>
      <c r="BE32" s="1">
        <v>3</v>
      </c>
      <c r="BF32" s="1">
        <v>2</v>
      </c>
      <c r="BG32" s="1">
        <v>4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1</v>
      </c>
      <c r="BO32" s="1">
        <v>1</v>
      </c>
      <c r="BP32" s="1">
        <v>1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2</v>
      </c>
      <c r="BY32" s="1">
        <v>2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</row>
    <row r="33" spans="1:83">
      <c r="A33" s="1" t="s">
        <v>63</v>
      </c>
      <c r="B33" s="1" t="s">
        <v>176</v>
      </c>
      <c r="C33" s="16">
        <f t="shared" si="1"/>
        <v>21.53</v>
      </c>
      <c r="D33" s="1">
        <f t="shared" si="2"/>
        <v>3</v>
      </c>
      <c r="E33" s="1">
        <f t="shared" si="3"/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18.28</v>
      </c>
      <c r="S33" s="1">
        <v>3.25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2</v>
      </c>
      <c r="BF33" s="1">
        <v>1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</row>
    <row r="34" spans="1:83">
      <c r="A34" s="1" t="s">
        <v>65</v>
      </c>
      <c r="B34" s="1" t="s">
        <v>196</v>
      </c>
      <c r="C34" s="16">
        <f t="shared" si="1"/>
        <v>0.02</v>
      </c>
      <c r="D34" s="1">
        <f t="shared" si="2"/>
        <v>2</v>
      </c>
      <c r="E34" s="1">
        <f t="shared" si="3"/>
        <v>2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0.01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0.01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1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</row>
    <row r="35" spans="1:83">
      <c r="A35" s="1" t="s">
        <v>68</v>
      </c>
      <c r="B35" s="1" t="s">
        <v>193</v>
      </c>
      <c r="C35" s="16">
        <f t="shared" si="1"/>
        <v>0.14000000000000001</v>
      </c>
      <c r="D35" s="1">
        <f t="shared" si="2"/>
        <v>1</v>
      </c>
      <c r="E35" s="1">
        <f t="shared" si="3"/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0.14000000000000001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1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</row>
    <row r="36" spans="1:83">
      <c r="A36" s="1" t="s">
        <v>69</v>
      </c>
      <c r="B36" s="1" t="s">
        <v>183</v>
      </c>
      <c r="C36" s="16">
        <f t="shared" si="1"/>
        <v>3.35</v>
      </c>
      <c r="D36" s="1">
        <f t="shared" si="2"/>
        <v>64</v>
      </c>
      <c r="E36" s="1">
        <f t="shared" si="3"/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0.47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2.6</v>
      </c>
      <c r="AN36" s="1">
        <v>0.05</v>
      </c>
      <c r="AO36" s="1">
        <v>0.23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8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52</v>
      </c>
      <c r="CA36" s="1">
        <v>1</v>
      </c>
      <c r="CB36" s="1">
        <v>3</v>
      </c>
      <c r="CC36" s="1">
        <v>0</v>
      </c>
      <c r="CD36" s="1">
        <v>0</v>
      </c>
      <c r="CE36" s="1">
        <v>0</v>
      </c>
    </row>
    <row r="37" spans="1:83">
      <c r="A37" s="1" t="s">
        <v>72</v>
      </c>
      <c r="B37" s="1" t="s">
        <v>167</v>
      </c>
      <c r="C37" s="16">
        <f t="shared" si="1"/>
        <v>843.2</v>
      </c>
      <c r="D37" s="1">
        <f t="shared" si="2"/>
        <v>1480</v>
      </c>
      <c r="E37" s="1">
        <f t="shared" si="3"/>
        <v>29</v>
      </c>
      <c r="F37" s="1">
        <v>7.52</v>
      </c>
      <c r="G37" s="1">
        <v>57.07</v>
      </c>
      <c r="H37" s="1">
        <v>69.16</v>
      </c>
      <c r="I37" s="1">
        <v>106.1</v>
      </c>
      <c r="J37" s="1">
        <v>27.37</v>
      </c>
      <c r="K37" s="1">
        <v>114.64</v>
      </c>
      <c r="L37" s="1">
        <v>20.84</v>
      </c>
      <c r="M37" s="1">
        <v>10</v>
      </c>
      <c r="N37" s="1">
        <v>35.92</v>
      </c>
      <c r="O37" s="1">
        <v>200.24</v>
      </c>
      <c r="P37" s="1">
        <v>0.8</v>
      </c>
      <c r="Q37" s="1">
        <v>45.25</v>
      </c>
      <c r="R37" s="1">
        <v>73.52</v>
      </c>
      <c r="S37" s="1">
        <v>5.32</v>
      </c>
      <c r="T37" s="1">
        <v>6.79</v>
      </c>
      <c r="U37" s="1">
        <v>0.52</v>
      </c>
      <c r="V37" s="1">
        <v>5.69</v>
      </c>
      <c r="W37" s="1">
        <v>0</v>
      </c>
      <c r="X37" s="1">
        <v>0.61</v>
      </c>
      <c r="Y37" s="1">
        <v>3.96</v>
      </c>
      <c r="Z37" s="1">
        <v>0.61</v>
      </c>
      <c r="AA37" s="1">
        <v>7.58</v>
      </c>
      <c r="AB37" s="1">
        <v>3.37</v>
      </c>
      <c r="AC37" s="1">
        <v>4.8099999999999996</v>
      </c>
      <c r="AD37" s="1">
        <v>0</v>
      </c>
      <c r="AE37" s="1">
        <v>0</v>
      </c>
      <c r="AF37" s="1">
        <v>0.64</v>
      </c>
      <c r="AG37" s="1">
        <v>24.33</v>
      </c>
      <c r="AH37" s="1">
        <v>0</v>
      </c>
      <c r="AI37" s="1">
        <v>0</v>
      </c>
      <c r="AJ37" s="1">
        <v>4.8600000000000003</v>
      </c>
      <c r="AK37" s="1">
        <v>0</v>
      </c>
      <c r="AL37" s="1">
        <v>3.61</v>
      </c>
      <c r="AM37" s="1">
        <v>0</v>
      </c>
      <c r="AN37" s="1">
        <v>0</v>
      </c>
      <c r="AO37" s="1">
        <v>0</v>
      </c>
      <c r="AP37" s="1">
        <v>0</v>
      </c>
      <c r="AQ37" s="1">
        <v>0.62</v>
      </c>
      <c r="AR37" s="1">
        <v>1.45</v>
      </c>
      <c r="AS37" s="1">
        <v>15</v>
      </c>
      <c r="AT37" s="1">
        <v>100</v>
      </c>
      <c r="AU37" s="1">
        <v>120</v>
      </c>
      <c r="AV37" s="1">
        <v>182</v>
      </c>
      <c r="AW37" s="1">
        <v>50</v>
      </c>
      <c r="AX37" s="1">
        <v>197</v>
      </c>
      <c r="AY37" s="1">
        <v>37</v>
      </c>
      <c r="AZ37" s="1">
        <v>18</v>
      </c>
      <c r="BA37" s="1">
        <v>64</v>
      </c>
      <c r="BB37" s="1">
        <v>353</v>
      </c>
      <c r="BC37" s="1">
        <v>2</v>
      </c>
      <c r="BD37" s="1">
        <v>79</v>
      </c>
      <c r="BE37" s="1">
        <v>133</v>
      </c>
      <c r="BF37" s="1">
        <v>10</v>
      </c>
      <c r="BG37" s="1">
        <v>12</v>
      </c>
      <c r="BH37" s="1">
        <v>1</v>
      </c>
      <c r="BI37" s="1">
        <v>9</v>
      </c>
      <c r="BJ37" s="1">
        <v>0</v>
      </c>
      <c r="BK37" s="1">
        <v>1</v>
      </c>
      <c r="BL37" s="1">
        <v>7</v>
      </c>
      <c r="BM37" s="1">
        <v>1</v>
      </c>
      <c r="BN37" s="1">
        <v>14</v>
      </c>
      <c r="BO37" s="1">
        <v>6</v>
      </c>
      <c r="BP37" s="1">
        <v>7</v>
      </c>
      <c r="BQ37" s="1">
        <v>0</v>
      </c>
      <c r="BR37" s="1">
        <v>0</v>
      </c>
      <c r="BS37" s="1">
        <v>1</v>
      </c>
      <c r="BT37" s="1">
        <v>44</v>
      </c>
      <c r="BU37" s="1">
        <v>0</v>
      </c>
      <c r="BV37" s="1">
        <v>0</v>
      </c>
      <c r="BW37" s="1">
        <v>8</v>
      </c>
      <c r="BX37" s="1">
        <v>0</v>
      </c>
      <c r="BY37" s="1">
        <v>6</v>
      </c>
      <c r="BZ37" s="1">
        <v>0</v>
      </c>
      <c r="CA37" s="1">
        <v>0</v>
      </c>
      <c r="CB37" s="1">
        <v>0</v>
      </c>
      <c r="CC37" s="1">
        <v>0</v>
      </c>
      <c r="CD37" s="1">
        <v>1</v>
      </c>
      <c r="CE37" s="1">
        <v>2</v>
      </c>
    </row>
    <row r="38" spans="1:83">
      <c r="A38" s="1" t="s">
        <v>75</v>
      </c>
      <c r="B38" s="1" t="s">
        <v>174</v>
      </c>
      <c r="C38" s="16">
        <f t="shared" si="1"/>
        <v>38.050000000000004</v>
      </c>
      <c r="D38" s="1">
        <f t="shared" si="2"/>
        <v>261</v>
      </c>
      <c r="E38" s="1">
        <f t="shared" si="3"/>
        <v>20</v>
      </c>
      <c r="F38" s="1">
        <v>0</v>
      </c>
      <c r="G38" s="1">
        <v>0.39</v>
      </c>
      <c r="H38" s="1">
        <v>0.09</v>
      </c>
      <c r="I38" s="1">
        <v>0</v>
      </c>
      <c r="J38" s="1">
        <v>0</v>
      </c>
      <c r="K38" s="1">
        <v>0.28000000000000003</v>
      </c>
      <c r="L38" s="1">
        <v>1.33</v>
      </c>
      <c r="M38" s="1">
        <v>2.5499999999999998</v>
      </c>
      <c r="N38" s="1">
        <v>0</v>
      </c>
      <c r="O38" s="1">
        <v>0</v>
      </c>
      <c r="P38" s="1">
        <v>0</v>
      </c>
      <c r="Q38" s="1">
        <v>0</v>
      </c>
      <c r="R38" s="1">
        <v>0.14000000000000001</v>
      </c>
      <c r="S38" s="1">
        <v>0</v>
      </c>
      <c r="T38" s="1">
        <v>0</v>
      </c>
      <c r="U38" s="1">
        <v>0</v>
      </c>
      <c r="V38" s="1">
        <v>14.78</v>
      </c>
      <c r="W38" s="1">
        <v>0.82</v>
      </c>
      <c r="X38" s="1">
        <v>0.66</v>
      </c>
      <c r="Y38" s="1">
        <v>0.4</v>
      </c>
      <c r="Z38" s="1">
        <v>1.05</v>
      </c>
      <c r="AA38" s="1">
        <v>0</v>
      </c>
      <c r="AB38" s="1">
        <v>0</v>
      </c>
      <c r="AC38" s="1">
        <v>0</v>
      </c>
      <c r="AD38" s="1">
        <v>1.41</v>
      </c>
      <c r="AE38" s="1">
        <v>0</v>
      </c>
      <c r="AF38" s="1">
        <v>0.86</v>
      </c>
      <c r="AG38" s="1">
        <v>0.32</v>
      </c>
      <c r="AH38" s="1">
        <v>1.58</v>
      </c>
      <c r="AI38" s="1">
        <v>3.92</v>
      </c>
      <c r="AJ38" s="1">
        <v>0</v>
      </c>
      <c r="AK38" s="1">
        <v>0</v>
      </c>
      <c r="AL38" s="1">
        <v>0</v>
      </c>
      <c r="AM38" s="1">
        <v>7.0000000000000007E-2</v>
      </c>
      <c r="AN38" s="1">
        <v>3.17</v>
      </c>
      <c r="AO38" s="1">
        <v>3.14</v>
      </c>
      <c r="AP38" s="1">
        <v>1.0900000000000001</v>
      </c>
      <c r="AQ38" s="1">
        <v>0</v>
      </c>
      <c r="AR38" s="1">
        <v>0</v>
      </c>
      <c r="AS38" s="1">
        <v>0</v>
      </c>
      <c r="AT38" s="1">
        <v>1</v>
      </c>
      <c r="AU38" s="1">
        <v>1</v>
      </c>
      <c r="AV38" s="1">
        <v>0</v>
      </c>
      <c r="AW38" s="1">
        <v>0</v>
      </c>
      <c r="AX38" s="1">
        <v>3</v>
      </c>
      <c r="AY38" s="1">
        <v>8</v>
      </c>
      <c r="AZ38" s="1">
        <v>19</v>
      </c>
      <c r="BA38" s="1">
        <v>0</v>
      </c>
      <c r="BB38" s="1">
        <v>0</v>
      </c>
      <c r="BC38" s="1">
        <v>0</v>
      </c>
      <c r="BD38" s="1">
        <v>0</v>
      </c>
      <c r="BE38" s="1">
        <v>1</v>
      </c>
      <c r="BF38" s="1">
        <v>0</v>
      </c>
      <c r="BG38" s="1">
        <v>0</v>
      </c>
      <c r="BH38" s="1">
        <v>0</v>
      </c>
      <c r="BI38" s="1">
        <v>104</v>
      </c>
      <c r="BJ38" s="1">
        <v>6</v>
      </c>
      <c r="BK38" s="1">
        <v>3</v>
      </c>
      <c r="BL38" s="1">
        <v>2</v>
      </c>
      <c r="BM38" s="1">
        <v>6</v>
      </c>
      <c r="BN38" s="1">
        <v>0</v>
      </c>
      <c r="BO38" s="1">
        <v>0</v>
      </c>
      <c r="BP38" s="1">
        <v>0</v>
      </c>
      <c r="BQ38" s="1">
        <v>12</v>
      </c>
      <c r="BR38" s="1">
        <v>0</v>
      </c>
      <c r="BS38" s="1">
        <v>4</v>
      </c>
      <c r="BT38" s="1">
        <v>1</v>
      </c>
      <c r="BU38" s="1">
        <v>6</v>
      </c>
      <c r="BV38" s="1">
        <v>29</v>
      </c>
      <c r="BW38" s="1">
        <v>0</v>
      </c>
      <c r="BX38" s="1">
        <v>0</v>
      </c>
      <c r="BY38" s="1">
        <v>0</v>
      </c>
      <c r="BZ38" s="1">
        <v>1</v>
      </c>
      <c r="CA38" s="1">
        <v>26</v>
      </c>
      <c r="CB38" s="1">
        <v>23</v>
      </c>
      <c r="CC38" s="1">
        <v>5</v>
      </c>
      <c r="CD38" s="1">
        <v>0</v>
      </c>
      <c r="CE38" s="1">
        <v>0</v>
      </c>
    </row>
    <row r="39" spans="1:83">
      <c r="A39" s="1" t="s">
        <v>77</v>
      </c>
      <c r="B39" s="1" t="s">
        <v>190</v>
      </c>
      <c r="C39" s="16">
        <f t="shared" si="1"/>
        <v>0.31</v>
      </c>
      <c r="D39" s="1">
        <f t="shared" si="2"/>
        <v>4</v>
      </c>
      <c r="E39" s="1">
        <f t="shared" si="3"/>
        <v>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0.05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0.09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0.13</v>
      </c>
      <c r="AN39" s="1">
        <v>0</v>
      </c>
      <c r="AO39" s="1">
        <v>0.04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1</v>
      </c>
      <c r="CA39" s="1">
        <v>0</v>
      </c>
      <c r="CB39" s="1">
        <v>1</v>
      </c>
      <c r="CC39" s="1">
        <v>0</v>
      </c>
      <c r="CD39" s="1">
        <v>0</v>
      </c>
      <c r="CE39" s="1">
        <v>0</v>
      </c>
    </row>
    <row r="40" spans="1:83">
      <c r="A40" s="1" t="s">
        <v>78</v>
      </c>
      <c r="B40" s="1" t="s">
        <v>159</v>
      </c>
      <c r="C40" s="16">
        <f t="shared" si="1"/>
        <v>940.33999999999992</v>
      </c>
      <c r="D40" s="1">
        <f t="shared" si="2"/>
        <v>8767</v>
      </c>
      <c r="E40" s="1">
        <f t="shared" si="3"/>
        <v>38</v>
      </c>
      <c r="F40" s="1">
        <v>1.19</v>
      </c>
      <c r="G40" s="1">
        <v>0.97</v>
      </c>
      <c r="H40" s="1">
        <v>216.13</v>
      </c>
      <c r="I40" s="1">
        <v>22.54</v>
      </c>
      <c r="J40" s="1">
        <v>50.96</v>
      </c>
      <c r="K40" s="1">
        <v>0.26</v>
      </c>
      <c r="L40" s="1">
        <v>0.15</v>
      </c>
      <c r="M40" s="1">
        <v>0.16</v>
      </c>
      <c r="N40" s="1">
        <v>3.48</v>
      </c>
      <c r="O40" s="1">
        <v>1.45</v>
      </c>
      <c r="P40" s="1">
        <v>22.85</v>
      </c>
      <c r="Q40" s="1">
        <v>5.44</v>
      </c>
      <c r="R40" s="1">
        <v>12.67</v>
      </c>
      <c r="S40" s="1">
        <v>103.37</v>
      </c>
      <c r="T40" s="1">
        <v>109.27</v>
      </c>
      <c r="U40" s="1">
        <v>0.08</v>
      </c>
      <c r="V40" s="1">
        <v>0.23</v>
      </c>
      <c r="W40" s="1">
        <v>0.01</v>
      </c>
      <c r="X40" s="1">
        <v>0.06</v>
      </c>
      <c r="Y40" s="1">
        <v>0</v>
      </c>
      <c r="Z40" s="1">
        <v>0.03</v>
      </c>
      <c r="AA40" s="1">
        <v>39.770000000000003</v>
      </c>
      <c r="AB40" s="1">
        <v>64.680000000000007</v>
      </c>
      <c r="AC40" s="1">
        <v>1.74</v>
      </c>
      <c r="AD40" s="1">
        <v>0.01</v>
      </c>
      <c r="AE40" s="1">
        <v>0.06</v>
      </c>
      <c r="AF40" s="1">
        <v>0.12</v>
      </c>
      <c r="AG40" s="1">
        <v>7.55</v>
      </c>
      <c r="AH40" s="1">
        <v>0.5</v>
      </c>
      <c r="AI40" s="1">
        <v>0.03</v>
      </c>
      <c r="AJ40" s="1">
        <v>23.02</v>
      </c>
      <c r="AK40" s="1">
        <v>231.31</v>
      </c>
      <c r="AL40" s="1">
        <v>12.1</v>
      </c>
      <c r="AM40" s="1">
        <v>0.25</v>
      </c>
      <c r="AN40" s="1">
        <v>0.01</v>
      </c>
      <c r="AO40" s="1">
        <v>0.04</v>
      </c>
      <c r="AP40" s="1">
        <v>0.24</v>
      </c>
      <c r="AQ40" s="1">
        <v>1.04</v>
      </c>
      <c r="AR40" s="1">
        <v>6.57</v>
      </c>
      <c r="AS40" s="1">
        <v>5</v>
      </c>
      <c r="AT40" s="1">
        <v>6</v>
      </c>
      <c r="AU40" s="1">
        <v>1583</v>
      </c>
      <c r="AV40" s="1">
        <v>119</v>
      </c>
      <c r="AW40" s="1">
        <v>456</v>
      </c>
      <c r="AX40" s="1">
        <v>9</v>
      </c>
      <c r="AY40" s="1">
        <v>7</v>
      </c>
      <c r="AZ40" s="1">
        <v>33</v>
      </c>
      <c r="BA40" s="1">
        <v>27</v>
      </c>
      <c r="BB40" s="1">
        <v>8</v>
      </c>
      <c r="BC40" s="1">
        <v>328</v>
      </c>
      <c r="BD40" s="1">
        <v>57</v>
      </c>
      <c r="BE40" s="1">
        <v>114</v>
      </c>
      <c r="BF40" s="1">
        <v>1010</v>
      </c>
      <c r="BG40" s="1">
        <v>1136</v>
      </c>
      <c r="BH40" s="1">
        <v>8</v>
      </c>
      <c r="BI40" s="1">
        <v>19</v>
      </c>
      <c r="BJ40" s="1">
        <v>1</v>
      </c>
      <c r="BK40" s="1">
        <v>1</v>
      </c>
      <c r="BL40" s="1">
        <v>0</v>
      </c>
      <c r="BM40" s="1">
        <v>6</v>
      </c>
      <c r="BN40" s="1">
        <v>423</v>
      </c>
      <c r="BO40" s="1">
        <v>669</v>
      </c>
      <c r="BP40" s="1">
        <v>20</v>
      </c>
      <c r="BQ40" s="1">
        <v>1</v>
      </c>
      <c r="BR40" s="1">
        <v>6</v>
      </c>
      <c r="BS40" s="1">
        <v>2</v>
      </c>
      <c r="BT40" s="1">
        <v>45</v>
      </c>
      <c r="BU40" s="1">
        <v>6</v>
      </c>
      <c r="BV40" s="1">
        <v>3</v>
      </c>
      <c r="BW40" s="1">
        <v>282</v>
      </c>
      <c r="BX40" s="1">
        <v>2124</v>
      </c>
      <c r="BY40" s="1">
        <v>137</v>
      </c>
      <c r="BZ40" s="1">
        <v>10</v>
      </c>
      <c r="CA40" s="1">
        <v>1</v>
      </c>
      <c r="CB40" s="1">
        <v>2</v>
      </c>
      <c r="CC40" s="1">
        <v>4</v>
      </c>
      <c r="CD40" s="1">
        <v>14</v>
      </c>
      <c r="CE40" s="1">
        <v>85</v>
      </c>
    </row>
    <row r="41" spans="1:83">
      <c r="A41" s="1" t="s">
        <v>80</v>
      </c>
      <c r="B41" s="1" t="s">
        <v>188</v>
      </c>
      <c r="C41" s="16">
        <f t="shared" ref="C41:C66" si="4">SUM(F41:AR41)</f>
        <v>0.66</v>
      </c>
      <c r="D41" s="1">
        <f t="shared" ref="D41:D66" si="5">SUM(AS41:CE41)</f>
        <v>1</v>
      </c>
      <c r="E41" s="1">
        <f t="shared" ref="E41:E66" si="6">COUNTIF(F41:AR41,"&gt;0")</f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0.66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</row>
    <row r="42" spans="1:83">
      <c r="A42" s="1" t="s">
        <v>81</v>
      </c>
      <c r="B42" s="1" t="s">
        <v>194</v>
      </c>
      <c r="C42" s="16">
        <f t="shared" si="4"/>
        <v>7.0000000000000007E-2</v>
      </c>
      <c r="D42" s="1">
        <f t="shared" si="5"/>
        <v>1</v>
      </c>
      <c r="E42" s="1">
        <f t="shared" si="6"/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7.0000000000000007E-2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1</v>
      </c>
      <c r="CC42" s="1">
        <v>0</v>
      </c>
      <c r="CD42" s="1">
        <v>0</v>
      </c>
      <c r="CE42" s="1">
        <v>0</v>
      </c>
    </row>
    <row r="43" spans="1:83">
      <c r="A43" s="1" t="s">
        <v>85</v>
      </c>
      <c r="B43" s="1" t="s">
        <v>151</v>
      </c>
      <c r="C43" s="16">
        <f t="shared" si="4"/>
        <v>4.7</v>
      </c>
      <c r="D43" s="1">
        <f t="shared" si="5"/>
        <v>20</v>
      </c>
      <c r="E43" s="1">
        <f t="shared" si="6"/>
        <v>5</v>
      </c>
      <c r="F43" s="1">
        <v>0</v>
      </c>
      <c r="G43" s="1">
        <v>0.47</v>
      </c>
      <c r="H43" s="1">
        <v>0</v>
      </c>
      <c r="I43" s="1">
        <v>0.63</v>
      </c>
      <c r="J43" s="1">
        <v>1.45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1.86</v>
      </c>
      <c r="T43" s="1">
        <v>0.28999999999999998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</v>
      </c>
      <c r="AU43" s="1">
        <v>0</v>
      </c>
      <c r="AV43" s="1">
        <v>6</v>
      </c>
      <c r="AW43" s="1">
        <v>6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6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</row>
    <row r="44" spans="1:83">
      <c r="A44" s="1" t="s">
        <v>87</v>
      </c>
      <c r="B44" s="1" t="s">
        <v>192</v>
      </c>
      <c r="C44" s="16">
        <f t="shared" si="4"/>
        <v>0.15</v>
      </c>
      <c r="D44" s="1">
        <f t="shared" si="5"/>
        <v>29</v>
      </c>
      <c r="E44" s="1">
        <f t="shared" si="6"/>
        <v>5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0.01</v>
      </c>
      <c r="W44" s="1">
        <v>0</v>
      </c>
      <c r="X44" s="1">
        <v>0</v>
      </c>
      <c r="Y44" s="1">
        <v>0</v>
      </c>
      <c r="Z44" s="1">
        <v>0.01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0.1</v>
      </c>
      <c r="AJ44" s="1">
        <v>0</v>
      </c>
      <c r="AK44" s="1">
        <v>0</v>
      </c>
      <c r="AL44" s="1">
        <v>0</v>
      </c>
      <c r="AM44" s="1">
        <v>0</v>
      </c>
      <c r="AN44" s="1">
        <v>0.01</v>
      </c>
      <c r="AO44" s="1">
        <v>0.02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1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23</v>
      </c>
      <c r="BW44" s="1">
        <v>0</v>
      </c>
      <c r="BX44" s="1">
        <v>0</v>
      </c>
      <c r="BY44" s="1">
        <v>0</v>
      </c>
      <c r="BZ44" s="1">
        <v>0</v>
      </c>
      <c r="CA44" s="1">
        <v>1</v>
      </c>
      <c r="CB44" s="1">
        <v>3</v>
      </c>
      <c r="CC44" s="1">
        <v>0</v>
      </c>
      <c r="CD44" s="1">
        <v>0</v>
      </c>
      <c r="CE44" s="1">
        <v>0</v>
      </c>
    </row>
    <row r="45" spans="1:83">
      <c r="A45" s="1" t="s">
        <v>88</v>
      </c>
      <c r="B45" s="1" t="s">
        <v>168</v>
      </c>
      <c r="C45" s="16">
        <f t="shared" si="4"/>
        <v>529.9</v>
      </c>
      <c r="D45" s="1">
        <f t="shared" si="5"/>
        <v>23</v>
      </c>
      <c r="E45" s="1">
        <f t="shared" si="6"/>
        <v>10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15.48</v>
      </c>
      <c r="N45" s="1">
        <v>0</v>
      </c>
      <c r="O45" s="1">
        <v>0</v>
      </c>
      <c r="P45" s="1">
        <v>171.7</v>
      </c>
      <c r="Q45" s="1">
        <v>0</v>
      </c>
      <c r="R45" s="1">
        <v>0</v>
      </c>
      <c r="S45" s="1">
        <v>0</v>
      </c>
      <c r="T45" s="1">
        <v>64</v>
      </c>
      <c r="U45" s="1">
        <v>0</v>
      </c>
      <c r="V45" s="1">
        <v>0</v>
      </c>
      <c r="W45" s="1">
        <v>7.96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22.86</v>
      </c>
      <c r="AF45" s="1">
        <v>0</v>
      </c>
      <c r="AG45" s="1">
        <v>0</v>
      </c>
      <c r="AH45" s="1">
        <v>0</v>
      </c>
      <c r="AI45" s="1">
        <v>0</v>
      </c>
      <c r="AJ45" s="1">
        <v>38.9</v>
      </c>
      <c r="AK45" s="1">
        <v>123</v>
      </c>
      <c r="AL45" s="1">
        <v>0</v>
      </c>
      <c r="AM45" s="1">
        <v>48.86</v>
      </c>
      <c r="AN45" s="1">
        <v>23.46</v>
      </c>
      <c r="AO45" s="1">
        <v>13.68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1</v>
      </c>
      <c r="BA45" s="1">
        <v>0</v>
      </c>
      <c r="BB45" s="1">
        <v>0</v>
      </c>
      <c r="BC45" s="1">
        <v>2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1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4</v>
      </c>
      <c r="BS45" s="1">
        <v>0</v>
      </c>
      <c r="BT45" s="1">
        <v>0</v>
      </c>
      <c r="BU45" s="1">
        <v>0</v>
      </c>
      <c r="BV45" s="1">
        <v>0</v>
      </c>
      <c r="BW45" s="1">
        <v>1</v>
      </c>
      <c r="BX45" s="1">
        <v>1</v>
      </c>
      <c r="BY45" s="1">
        <v>0</v>
      </c>
      <c r="BZ45" s="1">
        <v>9</v>
      </c>
      <c r="CA45" s="1">
        <v>2</v>
      </c>
      <c r="CB45" s="1">
        <v>1</v>
      </c>
      <c r="CC45" s="1">
        <v>0</v>
      </c>
      <c r="CD45" s="1">
        <v>0</v>
      </c>
      <c r="CE45" s="1">
        <v>0</v>
      </c>
    </row>
    <row r="46" spans="1:83">
      <c r="A46" s="1" t="s">
        <v>91</v>
      </c>
      <c r="B46" s="1" t="s">
        <v>169</v>
      </c>
      <c r="C46" s="16">
        <f t="shared" si="4"/>
        <v>293</v>
      </c>
      <c r="D46" s="1">
        <f t="shared" si="5"/>
        <v>2</v>
      </c>
      <c r="E46" s="1">
        <f t="shared" si="6"/>
        <v>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145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148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1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</row>
    <row r="47" spans="1:83">
      <c r="A47" s="1" t="s">
        <v>92</v>
      </c>
      <c r="B47" s="1" t="s">
        <v>158</v>
      </c>
      <c r="C47" s="16">
        <f t="shared" si="4"/>
        <v>429.03</v>
      </c>
      <c r="D47" s="1">
        <f t="shared" si="5"/>
        <v>17740</v>
      </c>
      <c r="E47" s="1">
        <f t="shared" si="6"/>
        <v>26</v>
      </c>
      <c r="F47" s="1">
        <v>0.86</v>
      </c>
      <c r="G47" s="1">
        <v>0.66</v>
      </c>
      <c r="H47" s="1">
        <v>3.33</v>
      </c>
      <c r="I47" s="1">
        <v>1.21</v>
      </c>
      <c r="J47" s="1">
        <v>0.02</v>
      </c>
      <c r="K47" s="1">
        <v>0.27</v>
      </c>
      <c r="L47" s="1">
        <v>4.95</v>
      </c>
      <c r="M47" s="1">
        <v>2.15</v>
      </c>
      <c r="N47" s="1">
        <v>0.06</v>
      </c>
      <c r="O47" s="1">
        <v>1.51</v>
      </c>
      <c r="P47" s="1">
        <v>0</v>
      </c>
      <c r="Q47" s="1">
        <v>4.33</v>
      </c>
      <c r="R47" s="1">
        <v>0.44</v>
      </c>
      <c r="S47" s="1">
        <v>0.06</v>
      </c>
      <c r="T47" s="1">
        <v>0</v>
      </c>
      <c r="U47" s="1">
        <v>0</v>
      </c>
      <c r="V47" s="1">
        <v>0.62</v>
      </c>
      <c r="W47" s="1">
        <v>0.31</v>
      </c>
      <c r="X47" s="1">
        <v>0.64</v>
      </c>
      <c r="Y47" s="1">
        <v>0.23</v>
      </c>
      <c r="Z47" s="1">
        <v>0</v>
      </c>
      <c r="AA47" s="1">
        <v>0</v>
      </c>
      <c r="AB47" s="1">
        <v>0</v>
      </c>
      <c r="AC47" s="1">
        <v>0</v>
      </c>
      <c r="AD47" s="1">
        <v>1.31</v>
      </c>
      <c r="AE47" s="1">
        <v>0.39</v>
      </c>
      <c r="AF47" s="1">
        <v>0</v>
      </c>
      <c r="AG47" s="1">
        <v>2.04</v>
      </c>
      <c r="AH47" s="1">
        <v>0.31</v>
      </c>
      <c r="AI47" s="1">
        <v>80.239999999999995</v>
      </c>
      <c r="AJ47" s="1">
        <v>0.06</v>
      </c>
      <c r="AK47" s="1">
        <v>0</v>
      </c>
      <c r="AL47" s="1">
        <v>0</v>
      </c>
      <c r="AM47" s="1">
        <v>0.71</v>
      </c>
      <c r="AN47" s="1">
        <v>8.3699999999999992</v>
      </c>
      <c r="AO47" s="1">
        <v>313.95</v>
      </c>
      <c r="AP47" s="1">
        <v>0</v>
      </c>
      <c r="AQ47" s="1">
        <v>0</v>
      </c>
      <c r="AR47" s="1">
        <v>0</v>
      </c>
      <c r="AS47" s="1">
        <v>16</v>
      </c>
      <c r="AT47" s="1">
        <v>23</v>
      </c>
      <c r="AU47" s="1">
        <v>165</v>
      </c>
      <c r="AV47" s="1">
        <v>68</v>
      </c>
      <c r="AW47" s="1">
        <v>2</v>
      </c>
      <c r="AX47" s="1">
        <v>20</v>
      </c>
      <c r="AY47" s="1">
        <v>349</v>
      </c>
      <c r="AZ47" s="1">
        <v>146</v>
      </c>
      <c r="BA47" s="1">
        <v>2</v>
      </c>
      <c r="BB47" s="1">
        <v>73</v>
      </c>
      <c r="BC47" s="1">
        <v>0</v>
      </c>
      <c r="BD47" s="1">
        <v>246</v>
      </c>
      <c r="BE47" s="1">
        <v>19</v>
      </c>
      <c r="BF47" s="1">
        <v>3</v>
      </c>
      <c r="BG47" s="1">
        <v>0</v>
      </c>
      <c r="BH47" s="1">
        <v>0</v>
      </c>
      <c r="BI47" s="1">
        <v>39</v>
      </c>
      <c r="BJ47" s="1">
        <v>19</v>
      </c>
      <c r="BK47" s="1">
        <v>41</v>
      </c>
      <c r="BL47" s="1">
        <v>12</v>
      </c>
      <c r="BM47" s="1">
        <v>0</v>
      </c>
      <c r="BN47" s="1">
        <v>0</v>
      </c>
      <c r="BO47" s="1">
        <v>0</v>
      </c>
      <c r="BP47" s="1">
        <v>0</v>
      </c>
      <c r="BQ47" s="1">
        <v>87</v>
      </c>
      <c r="BR47" s="1">
        <v>22</v>
      </c>
      <c r="BS47" s="1">
        <v>0</v>
      </c>
      <c r="BT47" s="1">
        <v>21</v>
      </c>
      <c r="BU47" s="1">
        <v>21</v>
      </c>
      <c r="BV47" s="1">
        <v>4012</v>
      </c>
      <c r="BW47" s="1">
        <v>3</v>
      </c>
      <c r="BX47" s="1">
        <v>0</v>
      </c>
      <c r="BY47" s="1">
        <v>0</v>
      </c>
      <c r="BZ47" s="1">
        <v>28</v>
      </c>
      <c r="CA47" s="1">
        <v>390</v>
      </c>
      <c r="CB47" s="1">
        <v>11913</v>
      </c>
      <c r="CC47" s="1">
        <v>0</v>
      </c>
      <c r="CD47" s="1">
        <v>0</v>
      </c>
      <c r="CE47" s="1">
        <v>0</v>
      </c>
    </row>
    <row r="48" spans="1:83">
      <c r="A48" s="1" t="s">
        <v>94</v>
      </c>
      <c r="B48" s="1" t="s">
        <v>198</v>
      </c>
      <c r="C48" s="16">
        <f t="shared" si="4"/>
        <v>0.02</v>
      </c>
      <c r="D48" s="1">
        <f t="shared" si="5"/>
        <v>1</v>
      </c>
      <c r="E48" s="1">
        <f t="shared" si="6"/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0.02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1</v>
      </c>
      <c r="CD48" s="1">
        <v>0</v>
      </c>
      <c r="CE48" s="1">
        <v>0</v>
      </c>
    </row>
    <row r="49" spans="1:83">
      <c r="A49" s="1" t="s">
        <v>95</v>
      </c>
      <c r="B49" s="1" t="s">
        <v>182</v>
      </c>
      <c r="C49" s="16">
        <f t="shared" si="4"/>
        <v>3.69</v>
      </c>
      <c r="D49" s="1">
        <f t="shared" si="5"/>
        <v>1</v>
      </c>
      <c r="E49" s="1">
        <f t="shared" si="6"/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3.69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1</v>
      </c>
      <c r="CC49" s="1">
        <v>0</v>
      </c>
      <c r="CD49" s="1">
        <v>0</v>
      </c>
      <c r="CE49" s="1">
        <v>0</v>
      </c>
    </row>
    <row r="50" spans="1:83">
      <c r="A50" s="1" t="s">
        <v>96</v>
      </c>
      <c r="B50" s="1" t="s">
        <v>143</v>
      </c>
      <c r="C50" s="16">
        <f t="shared" si="4"/>
        <v>13.649999999999999</v>
      </c>
      <c r="D50" s="1">
        <f t="shared" si="5"/>
        <v>169</v>
      </c>
      <c r="E50" s="1">
        <f t="shared" si="6"/>
        <v>11</v>
      </c>
      <c r="F50" s="1">
        <v>0</v>
      </c>
      <c r="G50" s="1">
        <v>3.12</v>
      </c>
      <c r="H50" s="1">
        <v>0.84</v>
      </c>
      <c r="I50" s="1">
        <v>6.86</v>
      </c>
      <c r="J50" s="1">
        <v>1.73</v>
      </c>
      <c r="K50" s="1">
        <v>0</v>
      </c>
      <c r="L50" s="1">
        <v>0</v>
      </c>
      <c r="M50" s="1">
        <v>0</v>
      </c>
      <c r="N50" s="1">
        <v>0.03</v>
      </c>
      <c r="O50" s="1">
        <v>0.37</v>
      </c>
      <c r="P50" s="1">
        <v>0.17</v>
      </c>
      <c r="Q50" s="1">
        <v>0</v>
      </c>
      <c r="R50" s="1">
        <v>0.31</v>
      </c>
      <c r="S50" s="1">
        <v>0.17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0.01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0.04</v>
      </c>
      <c r="AS50" s="1">
        <v>0</v>
      </c>
      <c r="AT50" s="1">
        <v>70</v>
      </c>
      <c r="AU50" s="1">
        <v>3</v>
      </c>
      <c r="AV50" s="1">
        <v>67</v>
      </c>
      <c r="AW50" s="1">
        <v>12</v>
      </c>
      <c r="AX50" s="1">
        <v>0</v>
      </c>
      <c r="AY50" s="1">
        <v>0</v>
      </c>
      <c r="AZ50" s="1">
        <v>0</v>
      </c>
      <c r="BA50" s="1">
        <v>1</v>
      </c>
      <c r="BB50" s="1">
        <v>5</v>
      </c>
      <c r="BC50" s="1">
        <v>3</v>
      </c>
      <c r="BD50" s="1">
        <v>0</v>
      </c>
      <c r="BE50" s="1">
        <v>2</v>
      </c>
      <c r="BF50" s="1">
        <v>3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1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2</v>
      </c>
    </row>
    <row r="51" spans="1:83">
      <c r="A51" s="1" t="s">
        <v>98</v>
      </c>
      <c r="B51" s="1" t="s">
        <v>150</v>
      </c>
      <c r="C51" s="16">
        <f t="shared" si="4"/>
        <v>1.7600000000000002</v>
      </c>
      <c r="D51" s="1">
        <f t="shared" si="5"/>
        <v>109</v>
      </c>
      <c r="E51" s="1">
        <f t="shared" si="6"/>
        <v>20</v>
      </c>
      <c r="F51" s="1">
        <v>0</v>
      </c>
      <c r="G51" s="1">
        <v>0</v>
      </c>
      <c r="H51" s="1">
        <v>0.08</v>
      </c>
      <c r="I51" s="1">
        <v>0</v>
      </c>
      <c r="J51" s="1">
        <v>0.03</v>
      </c>
      <c r="K51" s="1">
        <v>0.13</v>
      </c>
      <c r="L51" s="1">
        <v>0.03</v>
      </c>
      <c r="M51" s="1">
        <v>0.28000000000000003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0.25</v>
      </c>
      <c r="W51" s="1">
        <v>0</v>
      </c>
      <c r="X51" s="1">
        <v>0.02</v>
      </c>
      <c r="Y51" s="1">
        <v>0.04</v>
      </c>
      <c r="Z51" s="1">
        <v>0.16</v>
      </c>
      <c r="AA51" s="1">
        <v>0</v>
      </c>
      <c r="AB51" s="1">
        <v>0.04</v>
      </c>
      <c r="AC51" s="1">
        <v>0</v>
      </c>
      <c r="AD51" s="1">
        <v>0.04</v>
      </c>
      <c r="AE51" s="1">
        <v>0.13</v>
      </c>
      <c r="AF51" s="1">
        <v>0.01</v>
      </c>
      <c r="AG51" s="1">
        <v>0</v>
      </c>
      <c r="AH51" s="1">
        <v>0.02</v>
      </c>
      <c r="AI51" s="1">
        <v>0.02</v>
      </c>
      <c r="AJ51" s="1">
        <v>0</v>
      </c>
      <c r="AK51" s="1">
        <v>0</v>
      </c>
      <c r="AL51" s="1">
        <v>0</v>
      </c>
      <c r="AM51" s="1">
        <v>0.24</v>
      </c>
      <c r="AN51" s="1">
        <v>7.0000000000000007E-2</v>
      </c>
      <c r="AO51" s="1">
        <v>0.01</v>
      </c>
      <c r="AP51" s="1">
        <v>0.06</v>
      </c>
      <c r="AQ51" s="1">
        <v>0</v>
      </c>
      <c r="AR51" s="1">
        <v>0</v>
      </c>
      <c r="AS51" s="1">
        <v>0</v>
      </c>
      <c r="AT51" s="1">
        <v>0</v>
      </c>
      <c r="AU51" s="1">
        <v>4</v>
      </c>
      <c r="AV51" s="1">
        <v>0</v>
      </c>
      <c r="AW51" s="1">
        <v>1</v>
      </c>
      <c r="AX51" s="1">
        <v>5</v>
      </c>
      <c r="AY51" s="1">
        <v>3</v>
      </c>
      <c r="AZ51" s="1">
        <v>15</v>
      </c>
      <c r="BA51" s="1">
        <v>0</v>
      </c>
      <c r="BB51" s="1">
        <v>2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23</v>
      </c>
      <c r="BJ51" s="1">
        <v>0</v>
      </c>
      <c r="BK51" s="1">
        <v>1</v>
      </c>
      <c r="BL51" s="1">
        <v>3</v>
      </c>
      <c r="BM51" s="1">
        <v>9</v>
      </c>
      <c r="BN51" s="1">
        <v>0</v>
      </c>
      <c r="BO51" s="1">
        <v>1</v>
      </c>
      <c r="BP51" s="1">
        <v>0</v>
      </c>
      <c r="BQ51" s="1">
        <v>2</v>
      </c>
      <c r="BR51" s="1">
        <v>11</v>
      </c>
      <c r="BS51" s="1">
        <v>1</v>
      </c>
      <c r="BT51" s="1">
        <v>0</v>
      </c>
      <c r="BU51" s="1">
        <v>1</v>
      </c>
      <c r="BV51" s="1">
        <v>1</v>
      </c>
      <c r="BW51" s="1">
        <v>0</v>
      </c>
      <c r="BX51" s="1">
        <v>0</v>
      </c>
      <c r="BY51" s="1">
        <v>0</v>
      </c>
      <c r="BZ51" s="1">
        <v>15</v>
      </c>
      <c r="CA51" s="1">
        <v>6</v>
      </c>
      <c r="CB51" s="1">
        <v>2</v>
      </c>
      <c r="CC51" s="1">
        <v>3</v>
      </c>
      <c r="CD51" s="1">
        <v>0</v>
      </c>
      <c r="CE51" s="1">
        <v>0</v>
      </c>
    </row>
    <row r="52" spans="1:83">
      <c r="A52" s="1" t="s">
        <v>99</v>
      </c>
      <c r="B52" s="1" t="s">
        <v>166</v>
      </c>
      <c r="C52" s="16">
        <f t="shared" si="4"/>
        <v>896.84999999999991</v>
      </c>
      <c r="D52" s="1">
        <f t="shared" si="5"/>
        <v>441</v>
      </c>
      <c r="E52" s="1">
        <f t="shared" si="6"/>
        <v>27</v>
      </c>
      <c r="F52" s="1">
        <v>428.58</v>
      </c>
      <c r="G52" s="1">
        <v>159.38</v>
      </c>
      <c r="H52" s="1">
        <v>16.559999999999999</v>
      </c>
      <c r="I52" s="1">
        <v>28.52</v>
      </c>
      <c r="J52" s="1">
        <v>3.77</v>
      </c>
      <c r="K52" s="1">
        <v>7.43</v>
      </c>
      <c r="L52" s="1">
        <v>19.010000000000002</v>
      </c>
      <c r="M52" s="1">
        <v>3.44</v>
      </c>
      <c r="N52" s="1">
        <v>4.2300000000000004</v>
      </c>
      <c r="O52" s="1">
        <v>6.28</v>
      </c>
      <c r="P52" s="1">
        <v>0</v>
      </c>
      <c r="Q52" s="1">
        <v>4.68</v>
      </c>
      <c r="R52" s="1">
        <v>5.56</v>
      </c>
      <c r="S52" s="1">
        <v>0</v>
      </c>
      <c r="T52" s="1">
        <v>0</v>
      </c>
      <c r="U52" s="1">
        <v>4.34</v>
      </c>
      <c r="V52" s="1">
        <v>88.43</v>
      </c>
      <c r="W52" s="1">
        <v>25.24</v>
      </c>
      <c r="X52" s="1">
        <v>6.98</v>
      </c>
      <c r="Y52" s="1">
        <v>9.27</v>
      </c>
      <c r="Z52" s="1">
        <v>14.32</v>
      </c>
      <c r="AA52" s="1">
        <v>0</v>
      </c>
      <c r="AB52" s="1">
        <v>0</v>
      </c>
      <c r="AC52" s="1">
        <v>0</v>
      </c>
      <c r="AD52" s="1">
        <v>6.46</v>
      </c>
      <c r="AE52" s="1">
        <v>0</v>
      </c>
      <c r="AF52" s="1">
        <v>0.4</v>
      </c>
      <c r="AG52" s="1">
        <v>29.51</v>
      </c>
      <c r="AH52" s="1">
        <v>3.4</v>
      </c>
      <c r="AI52" s="1">
        <v>0</v>
      </c>
      <c r="AJ52" s="1">
        <v>0</v>
      </c>
      <c r="AK52" s="1">
        <v>0</v>
      </c>
      <c r="AL52" s="1">
        <v>0.42</v>
      </c>
      <c r="AM52" s="1">
        <v>8.02</v>
      </c>
      <c r="AN52" s="1">
        <v>1.2</v>
      </c>
      <c r="AO52" s="1">
        <v>10.33</v>
      </c>
      <c r="AP52" s="1">
        <v>1.0900000000000001</v>
      </c>
      <c r="AQ52" s="1">
        <v>0</v>
      </c>
      <c r="AR52" s="1">
        <v>0</v>
      </c>
      <c r="AS52" s="1">
        <v>173</v>
      </c>
      <c r="AT52" s="1">
        <v>62</v>
      </c>
      <c r="AU52" s="1">
        <v>5</v>
      </c>
      <c r="AV52" s="1">
        <v>13</v>
      </c>
      <c r="AW52" s="1">
        <v>3</v>
      </c>
      <c r="AX52" s="1">
        <v>6</v>
      </c>
      <c r="AY52" s="1">
        <v>8</v>
      </c>
      <c r="AZ52" s="1">
        <v>5</v>
      </c>
      <c r="BA52" s="1">
        <v>7</v>
      </c>
      <c r="BB52" s="1">
        <v>8</v>
      </c>
      <c r="BC52" s="1">
        <v>0</v>
      </c>
      <c r="BD52" s="1">
        <v>2</v>
      </c>
      <c r="BE52" s="1">
        <v>3</v>
      </c>
      <c r="BF52" s="1">
        <v>0</v>
      </c>
      <c r="BG52" s="1">
        <v>0</v>
      </c>
      <c r="BH52" s="1">
        <v>4</v>
      </c>
      <c r="BI52" s="1">
        <v>32</v>
      </c>
      <c r="BJ52" s="1">
        <v>16</v>
      </c>
      <c r="BK52" s="1">
        <v>2</v>
      </c>
      <c r="BL52" s="1">
        <v>5</v>
      </c>
      <c r="BM52" s="1">
        <v>7</v>
      </c>
      <c r="BN52" s="1">
        <v>0</v>
      </c>
      <c r="BO52" s="1">
        <v>0</v>
      </c>
      <c r="BP52" s="1">
        <v>0</v>
      </c>
      <c r="BQ52" s="1">
        <v>2</v>
      </c>
      <c r="BR52" s="1">
        <v>0</v>
      </c>
      <c r="BS52" s="1">
        <v>1</v>
      </c>
      <c r="BT52" s="1">
        <v>22</v>
      </c>
      <c r="BU52" s="1">
        <v>2</v>
      </c>
      <c r="BV52" s="1">
        <v>0</v>
      </c>
      <c r="BW52" s="1">
        <v>0</v>
      </c>
      <c r="BX52" s="1">
        <v>0</v>
      </c>
      <c r="BY52" s="1">
        <v>1</v>
      </c>
      <c r="BZ52" s="1">
        <v>44</v>
      </c>
      <c r="CA52" s="1">
        <v>2</v>
      </c>
      <c r="CB52" s="1">
        <v>5</v>
      </c>
      <c r="CC52" s="1">
        <v>1</v>
      </c>
      <c r="CD52" s="1">
        <v>0</v>
      </c>
      <c r="CE52" s="1">
        <v>0</v>
      </c>
    </row>
    <row r="53" spans="1:83">
      <c r="A53" s="1" t="s">
        <v>100</v>
      </c>
      <c r="B53" s="1" t="s">
        <v>162</v>
      </c>
      <c r="C53" s="16">
        <f t="shared" si="4"/>
        <v>549.75000000000011</v>
      </c>
      <c r="D53" s="1">
        <f t="shared" si="5"/>
        <v>3554</v>
      </c>
      <c r="E53" s="1">
        <f t="shared" si="6"/>
        <v>8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0.17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0.46</v>
      </c>
      <c r="W53" s="1">
        <v>2.11</v>
      </c>
      <c r="X53" s="1">
        <v>0.18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0.41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543.09</v>
      </c>
      <c r="AN53" s="1">
        <v>0.13</v>
      </c>
      <c r="AO53" s="1">
        <v>3.2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3</v>
      </c>
      <c r="BJ53" s="1">
        <v>22</v>
      </c>
      <c r="BK53" s="1">
        <v>1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3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3505</v>
      </c>
      <c r="CA53" s="1">
        <v>1</v>
      </c>
      <c r="CB53" s="1">
        <v>18</v>
      </c>
      <c r="CC53" s="1">
        <v>0</v>
      </c>
      <c r="CD53" s="1">
        <v>0</v>
      </c>
      <c r="CE53" s="1">
        <v>0</v>
      </c>
    </row>
    <row r="54" spans="1:83">
      <c r="A54" s="1" t="s">
        <v>101</v>
      </c>
      <c r="B54" s="1" t="s">
        <v>187</v>
      </c>
      <c r="C54" s="16">
        <f t="shared" si="4"/>
        <v>0.83</v>
      </c>
      <c r="D54" s="1">
        <f t="shared" si="5"/>
        <v>2</v>
      </c>
      <c r="E54" s="1">
        <f t="shared" si="6"/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0.83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2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</row>
    <row r="55" spans="1:83">
      <c r="A55" s="1" t="s">
        <v>102</v>
      </c>
      <c r="B55" s="1" t="s">
        <v>170</v>
      </c>
      <c r="C55" s="16">
        <f t="shared" si="4"/>
        <v>223.24</v>
      </c>
      <c r="D55" s="1">
        <f t="shared" si="5"/>
        <v>6</v>
      </c>
      <c r="E55" s="1">
        <f t="shared" si="6"/>
        <v>4</v>
      </c>
      <c r="F55" s="1">
        <v>0</v>
      </c>
      <c r="G55" s="1">
        <v>0</v>
      </c>
      <c r="H55" s="1">
        <v>0</v>
      </c>
      <c r="I55" s="1">
        <v>27.8</v>
      </c>
      <c r="J55" s="1">
        <v>0</v>
      </c>
      <c r="K55" s="1">
        <v>0</v>
      </c>
      <c r="L55" s="1">
        <v>58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81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56.44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0</v>
      </c>
      <c r="AY55" s="1">
        <v>1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3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</row>
    <row r="56" spans="1:83">
      <c r="A56" s="1" t="s">
        <v>103</v>
      </c>
      <c r="B56" s="1" t="s">
        <v>130</v>
      </c>
      <c r="C56" s="16">
        <f t="shared" si="4"/>
        <v>4.6399999999999997</v>
      </c>
      <c r="D56" s="1">
        <f t="shared" si="5"/>
        <v>42</v>
      </c>
      <c r="E56" s="1">
        <f t="shared" si="6"/>
        <v>2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4.58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0.06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41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</row>
    <row r="57" spans="1:83">
      <c r="A57" s="1" t="s">
        <v>107</v>
      </c>
      <c r="B57" s="1" t="s">
        <v>148</v>
      </c>
      <c r="C57" s="16">
        <f t="shared" si="4"/>
        <v>37.36999999999999</v>
      </c>
      <c r="D57" s="1">
        <f t="shared" si="5"/>
        <v>702</v>
      </c>
      <c r="E57" s="1">
        <f t="shared" si="6"/>
        <v>23</v>
      </c>
      <c r="F57" s="1">
        <v>0</v>
      </c>
      <c r="G57" s="1">
        <v>3.08</v>
      </c>
      <c r="H57" s="1">
        <v>4.13</v>
      </c>
      <c r="I57" s="1">
        <v>2.66</v>
      </c>
      <c r="J57" s="1">
        <v>0.36</v>
      </c>
      <c r="K57" s="1">
        <v>0.04</v>
      </c>
      <c r="L57" s="1">
        <v>1.42</v>
      </c>
      <c r="M57" s="1">
        <v>0</v>
      </c>
      <c r="N57" s="1">
        <v>0</v>
      </c>
      <c r="O57" s="1">
        <v>1.02</v>
      </c>
      <c r="P57" s="1">
        <v>0</v>
      </c>
      <c r="Q57" s="1">
        <v>0.05</v>
      </c>
      <c r="R57" s="1">
        <v>0.32</v>
      </c>
      <c r="S57" s="1">
        <v>0.32</v>
      </c>
      <c r="T57" s="1">
        <v>0</v>
      </c>
      <c r="U57" s="1">
        <v>0</v>
      </c>
      <c r="V57" s="1">
        <v>12.68</v>
      </c>
      <c r="W57" s="1">
        <v>1.24</v>
      </c>
      <c r="X57" s="1">
        <v>0.23</v>
      </c>
      <c r="Y57" s="1">
        <v>0.36</v>
      </c>
      <c r="Z57" s="1">
        <v>0.1</v>
      </c>
      <c r="AA57" s="1">
        <v>0</v>
      </c>
      <c r="AB57" s="1">
        <v>0</v>
      </c>
      <c r="AC57" s="1">
        <v>0</v>
      </c>
      <c r="AD57" s="1">
        <v>0.06</v>
      </c>
      <c r="AE57" s="1">
        <v>0.48</v>
      </c>
      <c r="AF57" s="1">
        <v>0</v>
      </c>
      <c r="AG57" s="1">
        <v>0</v>
      </c>
      <c r="AH57" s="1">
        <v>0</v>
      </c>
      <c r="AI57" s="1">
        <v>0</v>
      </c>
      <c r="AJ57" s="1">
        <v>0.06</v>
      </c>
      <c r="AK57" s="1">
        <v>0.22</v>
      </c>
      <c r="AL57" s="1">
        <v>0</v>
      </c>
      <c r="AM57" s="1">
        <v>7.06</v>
      </c>
      <c r="AN57" s="1">
        <v>0.08</v>
      </c>
      <c r="AO57" s="1">
        <v>1.32</v>
      </c>
      <c r="AP57" s="1">
        <v>0.08</v>
      </c>
      <c r="AQ57" s="1">
        <v>0</v>
      </c>
      <c r="AR57" s="1">
        <v>0</v>
      </c>
      <c r="AS57" s="1">
        <v>0</v>
      </c>
      <c r="AT57" s="1">
        <v>64</v>
      </c>
      <c r="AU57" s="1">
        <v>19</v>
      </c>
      <c r="AV57" s="1">
        <v>79</v>
      </c>
      <c r="AW57" s="1">
        <v>4</v>
      </c>
      <c r="AX57" s="1">
        <v>3</v>
      </c>
      <c r="AY57" s="1">
        <v>54</v>
      </c>
      <c r="AZ57" s="1">
        <v>0</v>
      </c>
      <c r="BA57" s="1">
        <v>0</v>
      </c>
      <c r="BB57" s="1">
        <v>4</v>
      </c>
      <c r="BC57" s="1">
        <v>0</v>
      </c>
      <c r="BD57" s="1">
        <v>2</v>
      </c>
      <c r="BE57" s="1">
        <v>2</v>
      </c>
      <c r="BF57" s="1">
        <v>2</v>
      </c>
      <c r="BG57" s="1">
        <v>0</v>
      </c>
      <c r="BH57" s="1">
        <v>0</v>
      </c>
      <c r="BI57" s="1">
        <v>282</v>
      </c>
      <c r="BJ57" s="1">
        <v>41</v>
      </c>
      <c r="BK57" s="1">
        <v>3</v>
      </c>
      <c r="BL57" s="1">
        <v>4</v>
      </c>
      <c r="BM57" s="1">
        <v>1</v>
      </c>
      <c r="BN57" s="1">
        <v>0</v>
      </c>
      <c r="BO57" s="1">
        <v>0</v>
      </c>
      <c r="BP57" s="1">
        <v>0</v>
      </c>
      <c r="BQ57" s="1">
        <v>3</v>
      </c>
      <c r="BR57" s="1">
        <v>14</v>
      </c>
      <c r="BS57" s="1">
        <v>0</v>
      </c>
      <c r="BT57" s="1">
        <v>0</v>
      </c>
      <c r="BU57" s="1">
        <v>0</v>
      </c>
      <c r="BV57" s="1">
        <v>0</v>
      </c>
      <c r="BW57" s="1">
        <v>1</v>
      </c>
      <c r="BX57" s="1">
        <v>3</v>
      </c>
      <c r="BY57" s="1">
        <v>0</v>
      </c>
      <c r="BZ57" s="1">
        <v>95</v>
      </c>
      <c r="CA57" s="1">
        <v>2</v>
      </c>
      <c r="CB57" s="1">
        <v>19</v>
      </c>
      <c r="CC57" s="1">
        <v>1</v>
      </c>
      <c r="CD57" s="1">
        <v>0</v>
      </c>
      <c r="CE57" s="1">
        <v>0</v>
      </c>
    </row>
    <row r="58" spans="1:83">
      <c r="A58" s="1" t="s">
        <v>109</v>
      </c>
      <c r="B58" s="1" t="s">
        <v>172</v>
      </c>
      <c r="C58" s="16">
        <f t="shared" si="4"/>
        <v>50.7</v>
      </c>
      <c r="D58" s="1">
        <f t="shared" si="5"/>
        <v>3843</v>
      </c>
      <c r="E58" s="1">
        <f t="shared" si="6"/>
        <v>12</v>
      </c>
      <c r="F58" s="1">
        <v>0.45</v>
      </c>
      <c r="G58" s="1">
        <v>0</v>
      </c>
      <c r="H58" s="1">
        <v>0</v>
      </c>
      <c r="I58" s="1">
        <v>0</v>
      </c>
      <c r="J58" s="1">
        <v>0</v>
      </c>
      <c r="K58" s="1">
        <v>0.13</v>
      </c>
      <c r="L58" s="1">
        <v>0.1</v>
      </c>
      <c r="M58" s="1">
        <v>0.01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0.03</v>
      </c>
      <c r="V58" s="1">
        <v>0.85</v>
      </c>
      <c r="W58" s="1">
        <v>27.56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1.03</v>
      </c>
      <c r="AF58" s="1">
        <v>0</v>
      </c>
      <c r="AG58" s="1">
        <v>0.1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4.82</v>
      </c>
      <c r="AN58" s="1">
        <v>1.92</v>
      </c>
      <c r="AO58" s="1">
        <v>13.7</v>
      </c>
      <c r="AP58" s="1">
        <v>0</v>
      </c>
      <c r="AQ58" s="1">
        <v>0</v>
      </c>
      <c r="AR58" s="1">
        <v>0</v>
      </c>
      <c r="AS58" s="1">
        <v>38</v>
      </c>
      <c r="AT58" s="1">
        <v>0</v>
      </c>
      <c r="AU58" s="1">
        <v>0</v>
      </c>
      <c r="AV58" s="1">
        <v>0</v>
      </c>
      <c r="AW58" s="1">
        <v>0</v>
      </c>
      <c r="AX58" s="1">
        <v>11</v>
      </c>
      <c r="AY58" s="1">
        <v>7</v>
      </c>
      <c r="AZ58" s="1">
        <v>2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3</v>
      </c>
      <c r="BI58" s="1">
        <v>55</v>
      </c>
      <c r="BJ58" s="1">
        <v>2046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89</v>
      </c>
      <c r="BS58" s="1">
        <v>0</v>
      </c>
      <c r="BT58" s="1">
        <v>8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368</v>
      </c>
      <c r="CA58" s="1">
        <v>153</v>
      </c>
      <c r="CB58" s="1">
        <v>1063</v>
      </c>
      <c r="CC58" s="1">
        <v>0</v>
      </c>
      <c r="CD58" s="1">
        <v>0</v>
      </c>
      <c r="CE58" s="1">
        <v>0</v>
      </c>
    </row>
    <row r="59" spans="1:83">
      <c r="A59" s="1" t="s">
        <v>113</v>
      </c>
      <c r="B59" s="1" t="s">
        <v>155</v>
      </c>
      <c r="C59" s="16">
        <f t="shared" si="4"/>
        <v>27.549999999999994</v>
      </c>
      <c r="D59" s="1">
        <f t="shared" si="5"/>
        <v>87</v>
      </c>
      <c r="E59" s="1">
        <f t="shared" si="6"/>
        <v>24</v>
      </c>
      <c r="F59" s="1">
        <v>8.6999999999999993</v>
      </c>
      <c r="G59" s="1">
        <v>2.0499999999999998</v>
      </c>
      <c r="H59" s="1">
        <v>4.75</v>
      </c>
      <c r="I59" s="1">
        <v>0.68</v>
      </c>
      <c r="J59" s="1">
        <v>0.24</v>
      </c>
      <c r="K59" s="1">
        <v>0</v>
      </c>
      <c r="L59" s="1">
        <v>0.17</v>
      </c>
      <c r="M59" s="1">
        <v>7.0000000000000007E-2</v>
      </c>
      <c r="N59" s="1">
        <v>1.6</v>
      </c>
      <c r="O59" s="1">
        <v>1.5</v>
      </c>
      <c r="P59" s="1">
        <v>0.66</v>
      </c>
      <c r="Q59" s="1">
        <v>0.5</v>
      </c>
      <c r="R59" s="1">
        <v>1.85</v>
      </c>
      <c r="S59" s="1">
        <v>0</v>
      </c>
      <c r="T59" s="1">
        <v>0.33</v>
      </c>
      <c r="U59" s="1">
        <v>0.15</v>
      </c>
      <c r="V59" s="1">
        <v>0</v>
      </c>
      <c r="W59" s="1">
        <v>0</v>
      </c>
      <c r="X59" s="1">
        <v>0</v>
      </c>
      <c r="Y59" s="1">
        <v>0.15</v>
      </c>
      <c r="Z59" s="1">
        <v>0.1</v>
      </c>
      <c r="AA59" s="1">
        <v>0.24</v>
      </c>
      <c r="AB59" s="1">
        <v>0</v>
      </c>
      <c r="AC59" s="1">
        <v>0.35</v>
      </c>
      <c r="AD59" s="1">
        <v>0</v>
      </c>
      <c r="AE59" s="1">
        <v>0.06</v>
      </c>
      <c r="AF59" s="1">
        <v>0</v>
      </c>
      <c r="AG59" s="1">
        <v>2.08</v>
      </c>
      <c r="AH59" s="1">
        <v>0</v>
      </c>
      <c r="AI59" s="1">
        <v>0.08</v>
      </c>
      <c r="AJ59" s="1">
        <v>0.24</v>
      </c>
      <c r="AK59" s="1">
        <v>0.3</v>
      </c>
      <c r="AL59" s="1">
        <v>0</v>
      </c>
      <c r="AM59" s="1">
        <v>0</v>
      </c>
      <c r="AN59" s="1">
        <v>0</v>
      </c>
      <c r="AO59" s="1">
        <v>0</v>
      </c>
      <c r="AP59" s="1">
        <v>0.7</v>
      </c>
      <c r="AQ59" s="1">
        <v>0</v>
      </c>
      <c r="AR59" s="1">
        <v>0</v>
      </c>
      <c r="AS59" s="1">
        <v>21</v>
      </c>
      <c r="AT59" s="1">
        <v>5</v>
      </c>
      <c r="AU59" s="1">
        <v>11</v>
      </c>
      <c r="AV59" s="1">
        <v>3</v>
      </c>
      <c r="AW59" s="1">
        <v>1</v>
      </c>
      <c r="AX59" s="1">
        <v>0</v>
      </c>
      <c r="AY59" s="1">
        <v>2</v>
      </c>
      <c r="AZ59" s="1">
        <v>1</v>
      </c>
      <c r="BA59" s="1">
        <v>5</v>
      </c>
      <c r="BB59" s="1">
        <v>4</v>
      </c>
      <c r="BC59" s="1">
        <v>3</v>
      </c>
      <c r="BD59" s="1">
        <v>1</v>
      </c>
      <c r="BE59" s="1">
        <v>4</v>
      </c>
      <c r="BF59" s="1">
        <v>0</v>
      </c>
      <c r="BG59" s="1">
        <v>1</v>
      </c>
      <c r="BH59" s="1">
        <v>2</v>
      </c>
      <c r="BI59" s="1">
        <v>0</v>
      </c>
      <c r="BJ59" s="1">
        <v>0</v>
      </c>
      <c r="BK59" s="1">
        <v>0</v>
      </c>
      <c r="BL59" s="1">
        <v>2</v>
      </c>
      <c r="BM59" s="1">
        <v>1</v>
      </c>
      <c r="BN59" s="1">
        <v>1</v>
      </c>
      <c r="BO59" s="1">
        <v>0</v>
      </c>
      <c r="BP59" s="1">
        <v>4</v>
      </c>
      <c r="BQ59" s="1">
        <v>0</v>
      </c>
      <c r="BR59" s="1">
        <v>1</v>
      </c>
      <c r="BS59" s="1">
        <v>0</v>
      </c>
      <c r="BT59" s="1">
        <v>6</v>
      </c>
      <c r="BU59" s="1">
        <v>0</v>
      </c>
      <c r="BV59" s="1">
        <v>1</v>
      </c>
      <c r="BW59" s="1">
        <v>1</v>
      </c>
      <c r="BX59" s="1">
        <v>1</v>
      </c>
      <c r="BY59" s="1">
        <v>0</v>
      </c>
      <c r="BZ59" s="1">
        <v>0</v>
      </c>
      <c r="CA59" s="1">
        <v>0</v>
      </c>
      <c r="CB59" s="1">
        <v>0</v>
      </c>
      <c r="CC59" s="1">
        <v>5</v>
      </c>
      <c r="CD59" s="1">
        <v>0</v>
      </c>
      <c r="CE59" s="1">
        <v>0</v>
      </c>
    </row>
    <row r="60" spans="1:83">
      <c r="A60" s="1" t="s">
        <v>114</v>
      </c>
      <c r="B60" s="1" t="s">
        <v>141</v>
      </c>
      <c r="C60" s="16">
        <f t="shared" si="4"/>
        <v>121.80000000000001</v>
      </c>
      <c r="D60" s="1">
        <f t="shared" si="5"/>
        <v>224</v>
      </c>
      <c r="E60" s="1">
        <f t="shared" si="6"/>
        <v>32</v>
      </c>
      <c r="F60" s="1">
        <v>11.91</v>
      </c>
      <c r="G60" s="1">
        <v>7.87</v>
      </c>
      <c r="H60" s="1">
        <v>9.56</v>
      </c>
      <c r="I60" s="1">
        <v>11.78</v>
      </c>
      <c r="J60" s="1">
        <v>1.0900000000000001</v>
      </c>
      <c r="K60" s="1">
        <v>1.1100000000000001</v>
      </c>
      <c r="L60" s="1">
        <v>0.8</v>
      </c>
      <c r="M60" s="1">
        <v>0.69</v>
      </c>
      <c r="N60" s="1">
        <v>1.1499999999999999</v>
      </c>
      <c r="O60" s="1">
        <v>6.16</v>
      </c>
      <c r="P60" s="1">
        <v>0.34</v>
      </c>
      <c r="Q60" s="1">
        <v>0.68</v>
      </c>
      <c r="R60" s="1">
        <v>14.84</v>
      </c>
      <c r="S60" s="1">
        <v>0</v>
      </c>
      <c r="T60" s="1">
        <v>0.47</v>
      </c>
      <c r="U60" s="1">
        <v>0.47</v>
      </c>
      <c r="V60" s="1">
        <v>2.1800000000000002</v>
      </c>
      <c r="W60" s="1">
        <v>0.16</v>
      </c>
      <c r="X60" s="1">
        <v>0.37</v>
      </c>
      <c r="Y60" s="1">
        <v>3.27</v>
      </c>
      <c r="Z60" s="1">
        <v>1.19</v>
      </c>
      <c r="AA60" s="1">
        <v>0</v>
      </c>
      <c r="AB60" s="1">
        <v>0</v>
      </c>
      <c r="AC60" s="1">
        <v>1.1599999999999999</v>
      </c>
      <c r="AD60" s="1">
        <v>3.27</v>
      </c>
      <c r="AE60" s="1">
        <v>6.77</v>
      </c>
      <c r="AF60" s="1">
        <v>0</v>
      </c>
      <c r="AG60" s="1">
        <v>11.26</v>
      </c>
      <c r="AH60" s="1">
        <v>3.31</v>
      </c>
      <c r="AI60" s="1">
        <v>2.63</v>
      </c>
      <c r="AJ60" s="1">
        <v>2.54</v>
      </c>
      <c r="AK60" s="1">
        <v>0</v>
      </c>
      <c r="AL60" s="1">
        <v>0</v>
      </c>
      <c r="AM60" s="1">
        <v>1.54</v>
      </c>
      <c r="AN60" s="1">
        <v>2.4500000000000002</v>
      </c>
      <c r="AO60" s="1">
        <v>1.26</v>
      </c>
      <c r="AP60" s="1">
        <v>8.7100000000000009</v>
      </c>
      <c r="AQ60" s="1">
        <v>0</v>
      </c>
      <c r="AR60" s="1">
        <v>0.81</v>
      </c>
      <c r="AS60" s="1">
        <v>21</v>
      </c>
      <c r="AT60" s="1">
        <v>12</v>
      </c>
      <c r="AU60" s="1">
        <v>14</v>
      </c>
      <c r="AV60" s="1">
        <v>14</v>
      </c>
      <c r="AW60" s="1">
        <v>2</v>
      </c>
      <c r="AX60" s="1">
        <v>3</v>
      </c>
      <c r="AY60" s="1">
        <v>3</v>
      </c>
      <c r="AZ60" s="1">
        <v>3</v>
      </c>
      <c r="BA60" s="1">
        <v>3</v>
      </c>
      <c r="BB60" s="1">
        <v>12</v>
      </c>
      <c r="BC60" s="1">
        <v>1</v>
      </c>
      <c r="BD60" s="1">
        <v>2</v>
      </c>
      <c r="BE60" s="1">
        <v>23</v>
      </c>
      <c r="BF60" s="1">
        <v>0</v>
      </c>
      <c r="BG60" s="1">
        <v>1</v>
      </c>
      <c r="BH60" s="1">
        <v>2</v>
      </c>
      <c r="BI60" s="1">
        <v>5</v>
      </c>
      <c r="BJ60" s="1">
        <v>1</v>
      </c>
      <c r="BK60" s="1">
        <v>1</v>
      </c>
      <c r="BL60" s="1">
        <v>6</v>
      </c>
      <c r="BM60" s="1">
        <v>1</v>
      </c>
      <c r="BN60" s="1">
        <v>0</v>
      </c>
      <c r="BO60" s="1">
        <v>0</v>
      </c>
      <c r="BP60" s="1">
        <v>3</v>
      </c>
      <c r="BQ60" s="1">
        <v>10</v>
      </c>
      <c r="BR60" s="1">
        <v>15</v>
      </c>
      <c r="BS60" s="1">
        <v>0</v>
      </c>
      <c r="BT60" s="1">
        <v>25</v>
      </c>
      <c r="BU60" s="1">
        <v>4</v>
      </c>
      <c r="BV60" s="1">
        <v>5</v>
      </c>
      <c r="BW60" s="1">
        <v>5</v>
      </c>
      <c r="BX60" s="1">
        <v>0</v>
      </c>
      <c r="BY60" s="1">
        <v>0</v>
      </c>
      <c r="BZ60" s="1">
        <v>8</v>
      </c>
      <c r="CA60" s="1">
        <v>3</v>
      </c>
      <c r="CB60" s="1">
        <v>5</v>
      </c>
      <c r="CC60" s="1">
        <v>10</v>
      </c>
      <c r="CD60" s="1">
        <v>0</v>
      </c>
      <c r="CE60" s="1">
        <v>1</v>
      </c>
    </row>
    <row r="61" spans="1:83">
      <c r="A61" s="1" t="s">
        <v>115</v>
      </c>
      <c r="B61" s="1" t="s">
        <v>184</v>
      </c>
      <c r="C61" s="16">
        <f t="shared" si="4"/>
        <v>2.35</v>
      </c>
      <c r="D61" s="1">
        <f t="shared" si="5"/>
        <v>5</v>
      </c>
      <c r="E61" s="1">
        <f t="shared" si="6"/>
        <v>3</v>
      </c>
      <c r="F61" s="1">
        <v>0</v>
      </c>
      <c r="G61" s="1">
        <v>1.25</v>
      </c>
      <c r="H61" s="1">
        <v>0</v>
      </c>
      <c r="I61" s="1">
        <v>0</v>
      </c>
      <c r="J61" s="1">
        <v>0.65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0.45</v>
      </c>
      <c r="AP61" s="1">
        <v>0</v>
      </c>
      <c r="AQ61" s="1">
        <v>0</v>
      </c>
      <c r="AR61" s="1">
        <v>0</v>
      </c>
      <c r="AS61" s="1">
        <v>0</v>
      </c>
      <c r="AT61" s="1">
        <v>2</v>
      </c>
      <c r="AU61" s="1">
        <v>0</v>
      </c>
      <c r="AV61" s="1">
        <v>0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2</v>
      </c>
      <c r="CC61" s="1">
        <v>0</v>
      </c>
      <c r="CD61" s="1">
        <v>0</v>
      </c>
      <c r="CE61" s="1">
        <v>0</v>
      </c>
    </row>
    <row r="62" spans="1:83">
      <c r="A62" s="1" t="s">
        <v>116</v>
      </c>
      <c r="B62" s="1" t="s">
        <v>175</v>
      </c>
      <c r="C62" s="16">
        <f t="shared" si="4"/>
        <v>28.78</v>
      </c>
      <c r="D62" s="1">
        <f t="shared" si="5"/>
        <v>3</v>
      </c>
      <c r="E62" s="1">
        <f t="shared" si="6"/>
        <v>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4.07</v>
      </c>
      <c r="AE62" s="1">
        <v>24.71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1</v>
      </c>
      <c r="BR62" s="1">
        <v>2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</row>
    <row r="63" spans="1:83">
      <c r="A63" s="1" t="s">
        <v>117</v>
      </c>
      <c r="B63" s="1" t="s">
        <v>178</v>
      </c>
      <c r="C63" s="16">
        <f t="shared" si="4"/>
        <v>12.65</v>
      </c>
      <c r="D63" s="1">
        <f t="shared" si="5"/>
        <v>91</v>
      </c>
      <c r="E63" s="1">
        <f t="shared" si="6"/>
        <v>11</v>
      </c>
      <c r="F63" s="1">
        <v>0</v>
      </c>
      <c r="G63" s="1">
        <v>0.26</v>
      </c>
      <c r="H63" s="1">
        <v>0</v>
      </c>
      <c r="I63" s="1">
        <v>0</v>
      </c>
      <c r="J63" s="1">
        <v>0</v>
      </c>
      <c r="K63" s="1">
        <v>0.44</v>
      </c>
      <c r="L63" s="1">
        <v>0.34</v>
      </c>
      <c r="M63" s="1">
        <v>0.7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4.7699999999999996</v>
      </c>
      <c r="W63" s="1">
        <v>1.02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0.13</v>
      </c>
      <c r="AF63" s="1">
        <v>0</v>
      </c>
      <c r="AG63" s="1">
        <v>0.86</v>
      </c>
      <c r="AH63" s="1">
        <v>0</v>
      </c>
      <c r="AI63" s="1">
        <v>0.15</v>
      </c>
      <c r="AJ63" s="1">
        <v>0</v>
      </c>
      <c r="AK63" s="1">
        <v>0</v>
      </c>
      <c r="AL63" s="1">
        <v>0</v>
      </c>
      <c r="AM63" s="1">
        <v>1.58</v>
      </c>
      <c r="AN63" s="1">
        <v>0</v>
      </c>
      <c r="AO63" s="1">
        <v>2.4</v>
      </c>
      <c r="AP63" s="1">
        <v>0</v>
      </c>
      <c r="AQ63" s="1">
        <v>0</v>
      </c>
      <c r="AR63" s="1">
        <v>0</v>
      </c>
      <c r="AS63" s="1">
        <v>0</v>
      </c>
      <c r="AT63" s="1">
        <v>1</v>
      </c>
      <c r="AU63" s="1">
        <v>0</v>
      </c>
      <c r="AV63" s="1">
        <v>0</v>
      </c>
      <c r="AW63" s="1">
        <v>0</v>
      </c>
      <c r="AX63" s="1">
        <v>4</v>
      </c>
      <c r="AY63" s="1">
        <v>3</v>
      </c>
      <c r="AZ63" s="1">
        <v>2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33</v>
      </c>
      <c r="BJ63" s="1">
        <v>10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1</v>
      </c>
      <c r="BS63" s="1">
        <v>0</v>
      </c>
      <c r="BT63" s="1">
        <v>10</v>
      </c>
      <c r="BU63" s="1">
        <v>0</v>
      </c>
      <c r="BV63" s="1">
        <v>1</v>
      </c>
      <c r="BW63" s="1">
        <v>0</v>
      </c>
      <c r="BX63" s="1">
        <v>0</v>
      </c>
      <c r="BY63" s="1">
        <v>0</v>
      </c>
      <c r="BZ63" s="1">
        <v>12</v>
      </c>
      <c r="CA63" s="1">
        <v>0</v>
      </c>
      <c r="CB63" s="1">
        <v>14</v>
      </c>
      <c r="CC63" s="1">
        <v>0</v>
      </c>
      <c r="CD63" s="1">
        <v>0</v>
      </c>
      <c r="CE63" s="1">
        <v>0</v>
      </c>
    </row>
    <row r="64" spans="1:83">
      <c r="A64" s="1" t="s">
        <v>119</v>
      </c>
      <c r="B64" s="1" t="s">
        <v>134</v>
      </c>
      <c r="C64" s="16">
        <f t="shared" si="4"/>
        <v>26.229999999999997</v>
      </c>
      <c r="D64" s="1">
        <f t="shared" si="5"/>
        <v>175</v>
      </c>
      <c r="E64" s="1">
        <f t="shared" si="6"/>
        <v>29</v>
      </c>
      <c r="F64" s="1">
        <v>3.48</v>
      </c>
      <c r="G64" s="1">
        <v>0.84</v>
      </c>
      <c r="H64" s="1">
        <v>1.89</v>
      </c>
      <c r="I64" s="1">
        <v>0.48</v>
      </c>
      <c r="J64" s="1">
        <v>1.02</v>
      </c>
      <c r="K64" s="1">
        <v>2.62</v>
      </c>
      <c r="L64" s="1">
        <v>0.88</v>
      </c>
      <c r="M64" s="1">
        <v>1.29</v>
      </c>
      <c r="N64" s="1">
        <v>1.0900000000000001</v>
      </c>
      <c r="O64" s="1">
        <v>1.1299999999999999</v>
      </c>
      <c r="P64" s="1">
        <v>0.31</v>
      </c>
      <c r="Q64" s="1">
        <v>0.18</v>
      </c>
      <c r="R64" s="1">
        <v>0.54</v>
      </c>
      <c r="S64" s="1">
        <v>0</v>
      </c>
      <c r="T64" s="1">
        <v>0.63</v>
      </c>
      <c r="U64" s="1">
        <v>0.14000000000000001</v>
      </c>
      <c r="V64" s="1">
        <v>4.3</v>
      </c>
      <c r="W64" s="1">
        <v>0.31</v>
      </c>
      <c r="X64" s="1">
        <v>0</v>
      </c>
      <c r="Y64" s="1">
        <v>0</v>
      </c>
      <c r="Z64" s="1">
        <v>0</v>
      </c>
      <c r="AA64" s="1">
        <v>0.16</v>
      </c>
      <c r="AB64" s="1">
        <v>0.52</v>
      </c>
      <c r="AC64" s="1">
        <v>0.38</v>
      </c>
      <c r="AD64" s="1">
        <v>0.39</v>
      </c>
      <c r="AE64" s="1">
        <v>0.32</v>
      </c>
      <c r="AF64" s="1">
        <v>0</v>
      </c>
      <c r="AG64" s="1">
        <v>1.22</v>
      </c>
      <c r="AH64" s="1">
        <v>0</v>
      </c>
      <c r="AI64" s="1">
        <v>0</v>
      </c>
      <c r="AJ64" s="1">
        <v>0.18</v>
      </c>
      <c r="AK64" s="1">
        <v>0</v>
      </c>
      <c r="AL64" s="1">
        <v>0.9</v>
      </c>
      <c r="AM64" s="1">
        <v>0</v>
      </c>
      <c r="AN64" s="1">
        <v>0.23</v>
      </c>
      <c r="AO64" s="1">
        <v>0</v>
      </c>
      <c r="AP64" s="1">
        <v>0.23</v>
      </c>
      <c r="AQ64" s="1">
        <v>0.15</v>
      </c>
      <c r="AR64" s="1">
        <v>0.42</v>
      </c>
      <c r="AS64" s="1">
        <v>15</v>
      </c>
      <c r="AT64" s="1">
        <v>4</v>
      </c>
      <c r="AU64" s="1">
        <v>9</v>
      </c>
      <c r="AV64" s="1">
        <v>2</v>
      </c>
      <c r="AW64" s="1">
        <v>5</v>
      </c>
      <c r="AX64" s="1">
        <v>18</v>
      </c>
      <c r="AY64" s="1">
        <v>6</v>
      </c>
      <c r="AZ64" s="1">
        <v>7</v>
      </c>
      <c r="BA64" s="1">
        <v>6</v>
      </c>
      <c r="BB64" s="1">
        <v>6</v>
      </c>
      <c r="BC64" s="1">
        <v>2</v>
      </c>
      <c r="BD64" s="1">
        <v>1</v>
      </c>
      <c r="BE64" s="1">
        <v>3</v>
      </c>
      <c r="BF64" s="1">
        <v>0</v>
      </c>
      <c r="BG64" s="1">
        <v>3</v>
      </c>
      <c r="BH64" s="1">
        <v>1</v>
      </c>
      <c r="BI64" s="1">
        <v>45</v>
      </c>
      <c r="BJ64" s="1">
        <v>4</v>
      </c>
      <c r="BK64" s="1">
        <v>0</v>
      </c>
      <c r="BL64" s="1">
        <v>0</v>
      </c>
      <c r="BM64" s="1">
        <v>0</v>
      </c>
      <c r="BN64" s="1">
        <v>1</v>
      </c>
      <c r="BO64" s="1">
        <v>3</v>
      </c>
      <c r="BP64" s="1">
        <v>2</v>
      </c>
      <c r="BQ64" s="1">
        <v>2</v>
      </c>
      <c r="BR64" s="1">
        <v>9</v>
      </c>
      <c r="BS64" s="1">
        <v>0</v>
      </c>
      <c r="BT64" s="1">
        <v>6</v>
      </c>
      <c r="BU64" s="1">
        <v>0</v>
      </c>
      <c r="BV64" s="1">
        <v>0</v>
      </c>
      <c r="BW64" s="1">
        <v>1</v>
      </c>
      <c r="BX64" s="1">
        <v>0</v>
      </c>
      <c r="BY64" s="1">
        <v>5</v>
      </c>
      <c r="BZ64" s="1">
        <v>0</v>
      </c>
      <c r="CA64" s="1">
        <v>3</v>
      </c>
      <c r="CB64" s="1">
        <v>0</v>
      </c>
      <c r="CC64" s="1">
        <v>2</v>
      </c>
      <c r="CD64" s="1">
        <v>1</v>
      </c>
      <c r="CE64" s="1">
        <v>3</v>
      </c>
    </row>
    <row r="65" spans="1:83">
      <c r="A65" s="1" t="s">
        <v>120</v>
      </c>
      <c r="B65" s="1" t="s">
        <v>140</v>
      </c>
      <c r="C65" s="16">
        <f t="shared" si="4"/>
        <v>27</v>
      </c>
      <c r="D65" s="1">
        <f t="shared" si="5"/>
        <v>132</v>
      </c>
      <c r="E65" s="1">
        <f t="shared" si="6"/>
        <v>7</v>
      </c>
      <c r="F65" s="1">
        <v>0</v>
      </c>
      <c r="G65" s="1">
        <v>22.89</v>
      </c>
      <c r="H65" s="1">
        <v>2.31</v>
      </c>
      <c r="I65" s="1">
        <v>0.71</v>
      </c>
      <c r="J65" s="1">
        <v>0.69</v>
      </c>
      <c r="K65" s="1">
        <v>0</v>
      </c>
      <c r="L65" s="1">
        <v>0</v>
      </c>
      <c r="M65" s="1">
        <v>0</v>
      </c>
      <c r="N65" s="1">
        <v>0</v>
      </c>
      <c r="O65" s="1">
        <v>0.09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0.2</v>
      </c>
      <c r="AC65" s="1">
        <v>0.11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121</v>
      </c>
      <c r="AU65" s="1">
        <v>2</v>
      </c>
      <c r="AV65" s="1">
        <v>3</v>
      </c>
      <c r="AW65" s="1">
        <v>3</v>
      </c>
      <c r="AX65" s="1">
        <v>0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1</v>
      </c>
      <c r="BP65" s="1">
        <v>1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</row>
    <row r="66" spans="1:83">
      <c r="A66" s="1" t="s">
        <v>121</v>
      </c>
      <c r="B66" s="1" t="s">
        <v>179</v>
      </c>
      <c r="C66" s="16">
        <f t="shared" si="4"/>
        <v>7.3199999999999994</v>
      </c>
      <c r="D66" s="1">
        <f t="shared" si="5"/>
        <v>3</v>
      </c>
      <c r="E66" s="1">
        <f t="shared" si="6"/>
        <v>3</v>
      </c>
      <c r="F66" s="1">
        <v>3.78</v>
      </c>
      <c r="G66" s="1">
        <v>0</v>
      </c>
      <c r="H66" s="1">
        <v>2.25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1.29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1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</row>
  </sheetData>
  <sortState xmlns:xlrd2="http://schemas.microsoft.com/office/spreadsheetml/2017/richdata2" ref="A9:CE66">
    <sortCondition ref="A9:A66"/>
  </sortState>
  <pageMargins left="0.7" right="0.7" top="0.75" bottom="0.75" header="0.3" footer="0.3"/>
  <ignoredErrors>
    <ignoredError sqref="C9:C66 D9:E6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A40-65E6-BC4B-B31F-9EB77D47A28D}">
  <sheetPr>
    <tabColor theme="4"/>
  </sheetPr>
  <dimension ref="A1:CE176"/>
  <sheetViews>
    <sheetView workbookViewId="0">
      <pane xSplit="5" ySplit="8" topLeftCell="F28" activePane="bottomRight" state="frozen"/>
      <selection pane="topRight" activeCell="F1" sqref="F1"/>
      <selection pane="bottomLeft" activeCell="A7" sqref="A7"/>
      <selection pane="bottomRight" activeCell="X76" sqref="X76"/>
    </sheetView>
  </sheetViews>
  <sheetFormatPr baseColWidth="10" defaultRowHeight="15"/>
  <cols>
    <col min="1" max="1" width="23.5" style="1" bestFit="1" customWidth="1"/>
    <col min="2" max="2" width="29.6640625" style="1" bestFit="1" customWidth="1"/>
    <col min="3" max="3" width="13.6640625" style="16" bestFit="1" customWidth="1"/>
    <col min="4" max="4" width="6.1640625" style="1" bestFit="1" customWidth="1"/>
    <col min="5" max="5" width="5.5" style="1" bestFit="1" customWidth="1"/>
    <col min="6" max="44" width="9.1640625" style="1" bestFit="1" customWidth="1"/>
    <col min="45" max="45" width="10" style="1" bestFit="1" customWidth="1"/>
    <col min="46" max="83" width="9.1640625" style="1" bestFit="1" customWidth="1"/>
    <col min="84" max="16384" width="10.83203125" style="1"/>
  </cols>
  <sheetData>
    <row r="1" spans="1:83" s="18" customFormat="1" ht="24">
      <c r="A1" s="8" t="s">
        <v>255</v>
      </c>
      <c r="B1" s="8"/>
      <c r="C1" s="30"/>
      <c r="D1" s="8"/>
      <c r="E1" s="8"/>
      <c r="F1" s="27" t="s">
        <v>202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0" t="s">
        <v>203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</row>
    <row r="2" spans="1:83" s="18" customFormat="1" ht="24">
      <c r="A2" s="8" t="s">
        <v>201</v>
      </c>
      <c r="B2" s="59"/>
      <c r="C2" s="58" t="s">
        <v>5</v>
      </c>
      <c r="D2" s="8"/>
      <c r="E2" s="8"/>
      <c r="F2" s="60">
        <v>20190819</v>
      </c>
      <c r="G2" s="60">
        <v>20190819</v>
      </c>
      <c r="H2" s="60">
        <v>20190819</v>
      </c>
      <c r="I2" s="60">
        <v>20190819</v>
      </c>
      <c r="J2" s="60">
        <v>20190819</v>
      </c>
      <c r="K2" s="60">
        <v>20190819</v>
      </c>
      <c r="L2" s="60">
        <v>20190818</v>
      </c>
      <c r="M2" s="60">
        <v>20190814</v>
      </c>
      <c r="N2" s="60">
        <v>20190814</v>
      </c>
      <c r="O2" s="60">
        <v>20190814</v>
      </c>
      <c r="P2" s="60">
        <v>20190814</v>
      </c>
      <c r="Q2" s="60">
        <v>20190814</v>
      </c>
      <c r="R2" s="60">
        <v>20190814</v>
      </c>
      <c r="S2" s="60">
        <v>20190818</v>
      </c>
      <c r="T2" s="60">
        <v>20190818</v>
      </c>
      <c r="U2" s="60">
        <v>20190814</v>
      </c>
      <c r="V2" s="60">
        <v>20190817</v>
      </c>
      <c r="W2" s="60">
        <v>20190817</v>
      </c>
      <c r="X2" s="60">
        <v>20190814</v>
      </c>
      <c r="Y2" s="60">
        <v>20190817</v>
      </c>
      <c r="Z2" s="60">
        <v>20190815</v>
      </c>
      <c r="AA2" s="60">
        <v>20190818</v>
      </c>
      <c r="AB2" s="60">
        <v>20190818</v>
      </c>
      <c r="AC2" s="60">
        <v>20190818</v>
      </c>
      <c r="AD2" s="60">
        <v>20190817</v>
      </c>
      <c r="AE2" s="60">
        <v>20190816</v>
      </c>
      <c r="AF2" s="60">
        <v>20190815</v>
      </c>
      <c r="AG2" s="60">
        <v>20190815</v>
      </c>
      <c r="AH2" s="60">
        <v>20190817</v>
      </c>
      <c r="AI2" s="60">
        <v>20190815</v>
      </c>
      <c r="AJ2" s="60">
        <v>20190815</v>
      </c>
      <c r="AK2" s="60">
        <v>20190815</v>
      </c>
      <c r="AL2" s="60">
        <v>20190816</v>
      </c>
      <c r="AM2" s="60">
        <v>20190816</v>
      </c>
      <c r="AN2" s="60">
        <v>20190816</v>
      </c>
      <c r="AO2" s="60">
        <v>20190816</v>
      </c>
      <c r="AP2" s="60">
        <v>20190816</v>
      </c>
      <c r="AQ2" s="60">
        <v>20190816</v>
      </c>
      <c r="AR2" s="60">
        <v>20190815</v>
      </c>
      <c r="AS2" s="61">
        <v>20190819</v>
      </c>
      <c r="AT2" s="61">
        <v>20190819</v>
      </c>
      <c r="AU2" s="61">
        <v>20190819</v>
      </c>
      <c r="AV2" s="61">
        <v>20190819</v>
      </c>
      <c r="AW2" s="61">
        <v>20190819</v>
      </c>
      <c r="AX2" s="61">
        <v>20190819</v>
      </c>
      <c r="AY2" s="61">
        <v>20190818</v>
      </c>
      <c r="AZ2" s="61">
        <v>20190814</v>
      </c>
      <c r="BA2" s="61">
        <v>20190814</v>
      </c>
      <c r="BB2" s="61">
        <v>20190814</v>
      </c>
      <c r="BC2" s="61">
        <v>20190814</v>
      </c>
      <c r="BD2" s="61">
        <v>20190814</v>
      </c>
      <c r="BE2" s="61">
        <v>20190814</v>
      </c>
      <c r="BF2" s="61">
        <v>20190818</v>
      </c>
      <c r="BG2" s="61">
        <v>20190818</v>
      </c>
      <c r="BH2" s="61">
        <v>20190814</v>
      </c>
      <c r="BI2" s="61">
        <v>20190817</v>
      </c>
      <c r="BJ2" s="61">
        <v>20190817</v>
      </c>
      <c r="BK2" s="61">
        <v>20190814</v>
      </c>
      <c r="BL2" s="61">
        <v>20190817</v>
      </c>
      <c r="BM2" s="61">
        <v>20190815</v>
      </c>
      <c r="BN2" s="61">
        <v>20190818</v>
      </c>
      <c r="BO2" s="61">
        <v>20190818</v>
      </c>
      <c r="BP2" s="61">
        <v>20190818</v>
      </c>
      <c r="BQ2" s="61">
        <v>20190817</v>
      </c>
      <c r="BR2" s="61">
        <v>20190816</v>
      </c>
      <c r="BS2" s="61">
        <v>20190815</v>
      </c>
      <c r="BT2" s="61">
        <v>20190815</v>
      </c>
      <c r="BU2" s="61">
        <v>20190817</v>
      </c>
      <c r="BV2" s="61">
        <v>20190815</v>
      </c>
      <c r="BW2" s="61">
        <v>20190815</v>
      </c>
      <c r="BX2" s="61">
        <v>20190815</v>
      </c>
      <c r="BY2" s="61">
        <v>20190816</v>
      </c>
      <c r="BZ2" s="61">
        <v>20190816</v>
      </c>
      <c r="CA2" s="61">
        <v>20190816</v>
      </c>
      <c r="CB2" s="61">
        <v>20190816</v>
      </c>
      <c r="CC2" s="61">
        <v>20190816</v>
      </c>
      <c r="CD2" s="61">
        <v>20190816</v>
      </c>
      <c r="CE2" s="61">
        <v>20190815</v>
      </c>
    </row>
    <row r="3" spans="1:83" s="18" customFormat="1" ht="24">
      <c r="A3" s="59"/>
      <c r="B3" s="59"/>
      <c r="C3" s="58" t="s">
        <v>2</v>
      </c>
      <c r="D3" s="8"/>
      <c r="E3" s="8"/>
      <c r="F3" s="60">
        <v>109</v>
      </c>
      <c r="G3" s="60">
        <v>106</v>
      </c>
      <c r="H3" s="60">
        <v>108</v>
      </c>
      <c r="I3" s="60">
        <v>104</v>
      </c>
      <c r="J3" s="60">
        <v>107</v>
      </c>
      <c r="K3" s="60">
        <v>105</v>
      </c>
      <c r="L3" s="60">
        <v>103</v>
      </c>
      <c r="M3" s="60">
        <v>73</v>
      </c>
      <c r="N3" s="60">
        <v>74</v>
      </c>
      <c r="O3" s="60">
        <v>71</v>
      </c>
      <c r="P3" s="60">
        <v>76</v>
      </c>
      <c r="Q3" s="60">
        <v>75</v>
      </c>
      <c r="R3" s="60">
        <v>72</v>
      </c>
      <c r="S3" s="60">
        <v>102</v>
      </c>
      <c r="T3" s="60">
        <v>101</v>
      </c>
      <c r="U3" s="60">
        <v>77</v>
      </c>
      <c r="V3" s="60">
        <v>95</v>
      </c>
      <c r="W3" s="60">
        <v>96</v>
      </c>
      <c r="X3" s="60">
        <v>78</v>
      </c>
      <c r="Y3" s="60">
        <v>97</v>
      </c>
      <c r="Z3" s="60">
        <v>79</v>
      </c>
      <c r="AA3" s="60">
        <v>100</v>
      </c>
      <c r="AB3" s="60">
        <v>99</v>
      </c>
      <c r="AC3" s="60">
        <v>98</v>
      </c>
      <c r="AD3" s="60">
        <v>93</v>
      </c>
      <c r="AE3" s="60">
        <v>92</v>
      </c>
      <c r="AF3" s="60">
        <v>80</v>
      </c>
      <c r="AG3" s="60">
        <v>81</v>
      </c>
      <c r="AH3" s="60">
        <v>94</v>
      </c>
      <c r="AI3" s="60">
        <v>82</v>
      </c>
      <c r="AJ3" s="60">
        <v>83</v>
      </c>
      <c r="AK3" s="60">
        <v>84</v>
      </c>
      <c r="AL3" s="60">
        <v>86</v>
      </c>
      <c r="AM3" s="60">
        <v>87</v>
      </c>
      <c r="AN3" s="60">
        <v>91</v>
      </c>
      <c r="AO3" s="60">
        <v>88</v>
      </c>
      <c r="AP3" s="60">
        <v>89</v>
      </c>
      <c r="AQ3" s="60">
        <v>90</v>
      </c>
      <c r="AR3" s="60">
        <v>85</v>
      </c>
      <c r="AS3" s="61">
        <v>109</v>
      </c>
      <c r="AT3" s="61">
        <v>106</v>
      </c>
      <c r="AU3" s="61">
        <v>108</v>
      </c>
      <c r="AV3" s="61">
        <v>104</v>
      </c>
      <c r="AW3" s="61">
        <v>107</v>
      </c>
      <c r="AX3" s="61">
        <v>105</v>
      </c>
      <c r="AY3" s="61">
        <v>103</v>
      </c>
      <c r="AZ3" s="61">
        <v>73</v>
      </c>
      <c r="BA3" s="61">
        <v>74</v>
      </c>
      <c r="BB3" s="61">
        <v>71</v>
      </c>
      <c r="BC3" s="61">
        <v>76</v>
      </c>
      <c r="BD3" s="61">
        <v>75</v>
      </c>
      <c r="BE3" s="61">
        <v>72</v>
      </c>
      <c r="BF3" s="61">
        <v>102</v>
      </c>
      <c r="BG3" s="61">
        <v>101</v>
      </c>
      <c r="BH3" s="61">
        <v>77</v>
      </c>
      <c r="BI3" s="61">
        <v>95</v>
      </c>
      <c r="BJ3" s="61">
        <v>96</v>
      </c>
      <c r="BK3" s="61">
        <v>78</v>
      </c>
      <c r="BL3" s="61">
        <v>97</v>
      </c>
      <c r="BM3" s="61">
        <v>79</v>
      </c>
      <c r="BN3" s="61">
        <v>100</v>
      </c>
      <c r="BO3" s="61">
        <v>99</v>
      </c>
      <c r="BP3" s="61">
        <v>98</v>
      </c>
      <c r="BQ3" s="61">
        <v>93</v>
      </c>
      <c r="BR3" s="61">
        <v>92</v>
      </c>
      <c r="BS3" s="61">
        <v>80</v>
      </c>
      <c r="BT3" s="61">
        <v>81</v>
      </c>
      <c r="BU3" s="61">
        <v>94</v>
      </c>
      <c r="BV3" s="61">
        <v>82</v>
      </c>
      <c r="BW3" s="61">
        <v>83</v>
      </c>
      <c r="BX3" s="61">
        <v>84</v>
      </c>
      <c r="BY3" s="61">
        <v>86</v>
      </c>
      <c r="BZ3" s="61">
        <v>87</v>
      </c>
      <c r="CA3" s="61">
        <v>91</v>
      </c>
      <c r="CB3" s="61">
        <v>88</v>
      </c>
      <c r="CC3" s="61">
        <v>89</v>
      </c>
      <c r="CD3" s="61">
        <v>90</v>
      </c>
      <c r="CE3" s="61">
        <v>85</v>
      </c>
    </row>
    <row r="4" spans="1:83" s="18" customFormat="1" ht="24">
      <c r="A4" s="8"/>
      <c r="B4" s="8"/>
      <c r="C4" s="75" t="s">
        <v>3</v>
      </c>
      <c r="D4" s="8"/>
      <c r="E4" s="8"/>
      <c r="F4" s="27">
        <v>12</v>
      </c>
      <c r="G4" s="27">
        <v>12</v>
      </c>
      <c r="H4" s="27">
        <v>13</v>
      </c>
      <c r="I4" s="27">
        <v>13</v>
      </c>
      <c r="J4" s="27">
        <v>14</v>
      </c>
      <c r="K4" s="27">
        <v>14</v>
      </c>
      <c r="L4" s="27">
        <v>15</v>
      </c>
      <c r="M4" s="27">
        <v>15</v>
      </c>
      <c r="N4" s="27">
        <v>15</v>
      </c>
      <c r="O4" s="27">
        <v>16</v>
      </c>
      <c r="P4" s="27">
        <v>16</v>
      </c>
      <c r="Q4" s="27">
        <v>16</v>
      </c>
      <c r="R4" s="27">
        <v>17</v>
      </c>
      <c r="S4" s="27">
        <v>17</v>
      </c>
      <c r="T4" s="27">
        <v>17</v>
      </c>
      <c r="U4" s="27">
        <v>18</v>
      </c>
      <c r="V4" s="27">
        <v>18</v>
      </c>
      <c r="W4" s="27">
        <v>18</v>
      </c>
      <c r="X4" s="27">
        <v>19</v>
      </c>
      <c r="Y4" s="27">
        <v>19</v>
      </c>
      <c r="Z4" s="27">
        <v>19</v>
      </c>
      <c r="AA4" s="27">
        <v>20</v>
      </c>
      <c r="AB4" s="27">
        <v>20</v>
      </c>
      <c r="AC4" s="27">
        <v>20</v>
      </c>
      <c r="AD4" s="27">
        <v>21</v>
      </c>
      <c r="AE4" s="27">
        <v>21</v>
      </c>
      <c r="AF4" s="27">
        <v>22</v>
      </c>
      <c r="AG4" s="27">
        <v>22</v>
      </c>
      <c r="AH4" s="27">
        <v>22</v>
      </c>
      <c r="AI4" s="27">
        <v>23</v>
      </c>
      <c r="AJ4" s="27">
        <v>23</v>
      </c>
      <c r="AK4" s="27">
        <v>23</v>
      </c>
      <c r="AL4" s="27">
        <v>24</v>
      </c>
      <c r="AM4" s="27">
        <v>24</v>
      </c>
      <c r="AN4" s="27">
        <v>25</v>
      </c>
      <c r="AO4" s="27">
        <v>25</v>
      </c>
      <c r="AP4" s="27">
        <v>25</v>
      </c>
      <c r="AQ4" s="27">
        <v>26</v>
      </c>
      <c r="AR4" s="27">
        <v>26</v>
      </c>
      <c r="AS4" s="20">
        <v>12</v>
      </c>
      <c r="AT4" s="20">
        <v>12</v>
      </c>
      <c r="AU4" s="20">
        <v>13</v>
      </c>
      <c r="AV4" s="20">
        <v>13</v>
      </c>
      <c r="AW4" s="20">
        <v>14</v>
      </c>
      <c r="AX4" s="20">
        <v>14</v>
      </c>
      <c r="AY4" s="20">
        <v>15</v>
      </c>
      <c r="AZ4" s="20">
        <v>15</v>
      </c>
      <c r="BA4" s="20">
        <v>15</v>
      </c>
      <c r="BB4" s="20">
        <v>16</v>
      </c>
      <c r="BC4" s="20">
        <v>16</v>
      </c>
      <c r="BD4" s="20">
        <v>16</v>
      </c>
      <c r="BE4" s="20">
        <v>17</v>
      </c>
      <c r="BF4" s="20">
        <v>17</v>
      </c>
      <c r="BG4" s="20">
        <v>17</v>
      </c>
      <c r="BH4" s="20">
        <v>18</v>
      </c>
      <c r="BI4" s="20">
        <v>18</v>
      </c>
      <c r="BJ4" s="20">
        <v>18</v>
      </c>
      <c r="BK4" s="20">
        <v>19</v>
      </c>
      <c r="BL4" s="20">
        <v>19</v>
      </c>
      <c r="BM4" s="20">
        <v>19</v>
      </c>
      <c r="BN4" s="20">
        <v>20</v>
      </c>
      <c r="BO4" s="20">
        <v>20</v>
      </c>
      <c r="BP4" s="20">
        <v>20</v>
      </c>
      <c r="BQ4" s="20">
        <v>21</v>
      </c>
      <c r="BR4" s="20">
        <v>21</v>
      </c>
      <c r="BS4" s="20">
        <v>22</v>
      </c>
      <c r="BT4" s="20">
        <v>22</v>
      </c>
      <c r="BU4" s="20">
        <v>22</v>
      </c>
      <c r="BV4" s="20">
        <v>23</v>
      </c>
      <c r="BW4" s="20">
        <v>23</v>
      </c>
      <c r="BX4" s="20">
        <v>23</v>
      </c>
      <c r="BY4" s="20">
        <v>24</v>
      </c>
      <c r="BZ4" s="20">
        <v>24</v>
      </c>
      <c r="CA4" s="20">
        <v>25</v>
      </c>
      <c r="CB4" s="20">
        <v>25</v>
      </c>
      <c r="CC4" s="20">
        <v>25</v>
      </c>
      <c r="CD4" s="20">
        <v>26</v>
      </c>
      <c r="CE4" s="20">
        <v>26</v>
      </c>
    </row>
    <row r="5" spans="1:83" s="18" customFormat="1" ht="24">
      <c r="A5" s="8"/>
      <c r="B5" s="8"/>
      <c r="C5" s="75" t="s">
        <v>123</v>
      </c>
      <c r="D5" s="8"/>
      <c r="E5" s="8"/>
      <c r="F5" s="27">
        <v>10</v>
      </c>
      <c r="G5" s="27">
        <v>10</v>
      </c>
      <c r="H5" s="27">
        <v>20</v>
      </c>
      <c r="I5" s="27">
        <v>20</v>
      </c>
      <c r="J5" s="27">
        <v>30</v>
      </c>
      <c r="K5" s="27">
        <v>30</v>
      </c>
      <c r="L5" s="27">
        <v>10</v>
      </c>
      <c r="M5" s="27">
        <v>10</v>
      </c>
      <c r="N5" s="27">
        <v>10</v>
      </c>
      <c r="O5" s="27">
        <v>20</v>
      </c>
      <c r="P5" s="27">
        <v>20</v>
      </c>
      <c r="Q5" s="27">
        <v>20</v>
      </c>
      <c r="R5" s="27">
        <v>30</v>
      </c>
      <c r="S5" s="27">
        <v>30</v>
      </c>
      <c r="T5" s="27">
        <v>30</v>
      </c>
      <c r="U5" s="27">
        <v>10</v>
      </c>
      <c r="V5" s="27">
        <v>10</v>
      </c>
      <c r="W5" s="27">
        <v>10</v>
      </c>
      <c r="X5" s="27">
        <v>20</v>
      </c>
      <c r="Y5" s="27">
        <v>20</v>
      </c>
      <c r="Z5" s="27">
        <v>20</v>
      </c>
      <c r="AA5" s="27">
        <v>30</v>
      </c>
      <c r="AB5" s="27">
        <v>30</v>
      </c>
      <c r="AC5" s="27">
        <v>30</v>
      </c>
      <c r="AD5" s="27">
        <v>10</v>
      </c>
      <c r="AE5" s="27">
        <v>10</v>
      </c>
      <c r="AF5" s="27">
        <v>20</v>
      </c>
      <c r="AG5" s="27">
        <v>20</v>
      </c>
      <c r="AH5" s="27">
        <v>20</v>
      </c>
      <c r="AI5" s="27">
        <v>30</v>
      </c>
      <c r="AJ5" s="27">
        <v>30</v>
      </c>
      <c r="AK5" s="27">
        <v>30</v>
      </c>
      <c r="AL5" s="27">
        <v>10</v>
      </c>
      <c r="AM5" s="27">
        <v>10</v>
      </c>
      <c r="AN5" s="27">
        <v>20</v>
      </c>
      <c r="AO5" s="27">
        <v>20</v>
      </c>
      <c r="AP5" s="27">
        <v>20</v>
      </c>
      <c r="AQ5" s="27">
        <v>30</v>
      </c>
      <c r="AR5" s="27">
        <v>30</v>
      </c>
      <c r="AS5" s="20">
        <v>10</v>
      </c>
      <c r="AT5" s="20">
        <v>10</v>
      </c>
      <c r="AU5" s="20">
        <v>20</v>
      </c>
      <c r="AV5" s="20">
        <v>20</v>
      </c>
      <c r="AW5" s="20">
        <v>30</v>
      </c>
      <c r="AX5" s="20">
        <v>30</v>
      </c>
      <c r="AY5" s="20">
        <v>10</v>
      </c>
      <c r="AZ5" s="20">
        <v>10</v>
      </c>
      <c r="BA5" s="20">
        <v>10</v>
      </c>
      <c r="BB5" s="20">
        <v>20</v>
      </c>
      <c r="BC5" s="20">
        <v>20</v>
      </c>
      <c r="BD5" s="20">
        <v>20</v>
      </c>
      <c r="BE5" s="20">
        <v>30</v>
      </c>
      <c r="BF5" s="20">
        <v>30</v>
      </c>
      <c r="BG5" s="20">
        <v>30</v>
      </c>
      <c r="BH5" s="20">
        <v>10</v>
      </c>
      <c r="BI5" s="20">
        <v>10</v>
      </c>
      <c r="BJ5" s="20">
        <v>10</v>
      </c>
      <c r="BK5" s="20">
        <v>20</v>
      </c>
      <c r="BL5" s="20">
        <v>20</v>
      </c>
      <c r="BM5" s="20">
        <v>20</v>
      </c>
      <c r="BN5" s="20">
        <v>30</v>
      </c>
      <c r="BO5" s="20">
        <v>30</v>
      </c>
      <c r="BP5" s="20">
        <v>30</v>
      </c>
      <c r="BQ5" s="20">
        <v>10</v>
      </c>
      <c r="BR5" s="20">
        <v>10</v>
      </c>
      <c r="BS5" s="20">
        <v>20</v>
      </c>
      <c r="BT5" s="20">
        <v>20</v>
      </c>
      <c r="BU5" s="20">
        <v>20</v>
      </c>
      <c r="BV5" s="20">
        <v>30</v>
      </c>
      <c r="BW5" s="20">
        <v>30</v>
      </c>
      <c r="BX5" s="20">
        <v>30</v>
      </c>
      <c r="BY5" s="20">
        <v>10</v>
      </c>
      <c r="BZ5" s="20">
        <v>10</v>
      </c>
      <c r="CA5" s="20">
        <v>20</v>
      </c>
      <c r="CB5" s="20">
        <v>20</v>
      </c>
      <c r="CC5" s="20">
        <v>20</v>
      </c>
      <c r="CD5" s="20">
        <v>30</v>
      </c>
      <c r="CE5" s="20">
        <v>30</v>
      </c>
    </row>
    <row r="6" spans="1:83" s="18" customFormat="1" ht="24">
      <c r="A6" s="8"/>
      <c r="B6" s="8"/>
      <c r="C6" s="75" t="s">
        <v>257</v>
      </c>
      <c r="D6" s="8"/>
      <c r="E6" s="8"/>
      <c r="F6" s="27">
        <v>11</v>
      </c>
      <c r="G6" s="27">
        <v>21</v>
      </c>
      <c r="H6" s="27">
        <v>2</v>
      </c>
      <c r="I6" s="27">
        <v>13</v>
      </c>
      <c r="J6" s="27">
        <v>8</v>
      </c>
      <c r="K6" s="27">
        <v>15</v>
      </c>
      <c r="L6" s="27">
        <v>8</v>
      </c>
      <c r="M6" s="27">
        <v>21</v>
      </c>
      <c r="N6" s="27">
        <v>24</v>
      </c>
      <c r="O6" s="27">
        <v>4</v>
      </c>
      <c r="P6" s="27">
        <v>16</v>
      </c>
      <c r="Q6" s="27">
        <v>17</v>
      </c>
      <c r="R6" s="27">
        <v>28</v>
      </c>
      <c r="S6" s="27">
        <v>55</v>
      </c>
      <c r="T6" s="27">
        <v>65</v>
      </c>
      <c r="U6" s="27">
        <v>5</v>
      </c>
      <c r="V6" s="27">
        <v>42</v>
      </c>
      <c r="W6" s="27">
        <v>43</v>
      </c>
      <c r="X6" s="27">
        <v>25</v>
      </c>
      <c r="Y6" s="27">
        <v>29</v>
      </c>
      <c r="Z6" s="27">
        <v>34</v>
      </c>
      <c r="AA6" s="27">
        <v>5</v>
      </c>
      <c r="AB6" s="27">
        <v>27</v>
      </c>
      <c r="AC6" s="27">
        <v>50</v>
      </c>
      <c r="AD6" s="27">
        <v>8</v>
      </c>
      <c r="AE6" s="27">
        <v>15</v>
      </c>
      <c r="AF6" s="27">
        <v>3</v>
      </c>
      <c r="AG6" s="27">
        <v>17</v>
      </c>
      <c r="AH6" s="27">
        <v>33</v>
      </c>
      <c r="AI6" s="27">
        <v>16</v>
      </c>
      <c r="AJ6" s="27">
        <v>28</v>
      </c>
      <c r="AK6" s="27">
        <v>39</v>
      </c>
      <c r="AL6" s="27">
        <v>5</v>
      </c>
      <c r="AM6" s="27">
        <v>22</v>
      </c>
      <c r="AN6" s="27">
        <v>11</v>
      </c>
      <c r="AO6" s="27">
        <v>19</v>
      </c>
      <c r="AP6" s="27">
        <v>32</v>
      </c>
      <c r="AQ6" s="27">
        <v>5</v>
      </c>
      <c r="AR6" s="27">
        <v>32</v>
      </c>
      <c r="AS6" s="20">
        <v>11</v>
      </c>
      <c r="AT6" s="20">
        <v>21</v>
      </c>
      <c r="AU6" s="20">
        <v>2</v>
      </c>
      <c r="AV6" s="20">
        <v>13</v>
      </c>
      <c r="AW6" s="20">
        <v>8</v>
      </c>
      <c r="AX6" s="20">
        <v>15</v>
      </c>
      <c r="AY6" s="20">
        <v>8</v>
      </c>
      <c r="AZ6" s="20">
        <v>21</v>
      </c>
      <c r="BA6" s="20">
        <v>24</v>
      </c>
      <c r="BB6" s="20">
        <v>4</v>
      </c>
      <c r="BC6" s="20">
        <v>16</v>
      </c>
      <c r="BD6" s="20">
        <v>17</v>
      </c>
      <c r="BE6" s="20">
        <v>28</v>
      </c>
      <c r="BF6" s="20">
        <v>55</v>
      </c>
      <c r="BG6" s="20">
        <v>65</v>
      </c>
      <c r="BH6" s="20">
        <v>5</v>
      </c>
      <c r="BI6" s="20">
        <v>42</v>
      </c>
      <c r="BJ6" s="20">
        <v>43</v>
      </c>
      <c r="BK6" s="20">
        <v>25</v>
      </c>
      <c r="BL6" s="20">
        <v>29</v>
      </c>
      <c r="BM6" s="20">
        <v>34</v>
      </c>
      <c r="BN6" s="20">
        <v>5</v>
      </c>
      <c r="BO6" s="20">
        <v>27</v>
      </c>
      <c r="BP6" s="20">
        <v>50</v>
      </c>
      <c r="BQ6" s="20">
        <v>8</v>
      </c>
      <c r="BR6" s="20">
        <v>15</v>
      </c>
      <c r="BS6" s="20">
        <v>3</v>
      </c>
      <c r="BT6" s="20">
        <v>17</v>
      </c>
      <c r="BU6" s="20">
        <v>33</v>
      </c>
      <c r="BV6" s="20">
        <v>16</v>
      </c>
      <c r="BW6" s="20">
        <v>28</v>
      </c>
      <c r="BX6" s="20">
        <v>39</v>
      </c>
      <c r="BY6" s="20">
        <v>5</v>
      </c>
      <c r="BZ6" s="20">
        <v>22</v>
      </c>
      <c r="CA6" s="20">
        <v>11</v>
      </c>
      <c r="CB6" s="20">
        <v>19</v>
      </c>
      <c r="CC6" s="20">
        <v>32</v>
      </c>
      <c r="CD6" s="20">
        <v>5</v>
      </c>
      <c r="CE6" s="20">
        <v>32</v>
      </c>
    </row>
    <row r="7" spans="1:83" s="19" customFormat="1">
      <c r="A7" s="4"/>
      <c r="B7" s="4"/>
      <c r="C7" s="25" t="s">
        <v>19</v>
      </c>
      <c r="D7" s="4"/>
      <c r="E7" s="4"/>
      <c r="F7" s="9">
        <f t="shared" ref="F7:AR7" si="0">COUNTIF(F9:F75,"&gt;0")</f>
        <v>11</v>
      </c>
      <c r="G7" s="9">
        <f t="shared" si="0"/>
        <v>25</v>
      </c>
      <c r="H7" s="9">
        <f t="shared" si="0"/>
        <v>23</v>
      </c>
      <c r="I7" s="9">
        <f t="shared" si="0"/>
        <v>18</v>
      </c>
      <c r="J7" s="9">
        <f t="shared" si="0"/>
        <v>18</v>
      </c>
      <c r="K7" s="9">
        <f t="shared" si="0"/>
        <v>12</v>
      </c>
      <c r="L7" s="9">
        <f t="shared" si="0"/>
        <v>22</v>
      </c>
      <c r="M7" s="9">
        <f t="shared" si="0"/>
        <v>25</v>
      </c>
      <c r="N7" s="9">
        <f t="shared" si="0"/>
        <v>20</v>
      </c>
      <c r="O7" s="9">
        <f t="shared" si="0"/>
        <v>22</v>
      </c>
      <c r="P7" s="9">
        <f t="shared" si="0"/>
        <v>17</v>
      </c>
      <c r="Q7" s="9">
        <f t="shared" si="0"/>
        <v>15</v>
      </c>
      <c r="R7" s="9">
        <f t="shared" si="0"/>
        <v>11</v>
      </c>
      <c r="S7" s="9">
        <f t="shared" si="0"/>
        <v>11</v>
      </c>
      <c r="T7" s="9">
        <f t="shared" si="0"/>
        <v>10</v>
      </c>
      <c r="U7" s="9">
        <f t="shared" si="0"/>
        <v>30</v>
      </c>
      <c r="V7" s="9">
        <f t="shared" si="0"/>
        <v>24</v>
      </c>
      <c r="W7" s="9">
        <f t="shared" si="0"/>
        <v>29</v>
      </c>
      <c r="X7" s="9">
        <f t="shared" si="0"/>
        <v>17</v>
      </c>
      <c r="Y7" s="9">
        <f t="shared" si="0"/>
        <v>25</v>
      </c>
      <c r="Z7" s="9">
        <f t="shared" si="0"/>
        <v>27</v>
      </c>
      <c r="AA7" s="9">
        <f t="shared" si="0"/>
        <v>7</v>
      </c>
      <c r="AB7" s="9">
        <f t="shared" si="0"/>
        <v>7</v>
      </c>
      <c r="AC7" s="9">
        <f t="shared" si="0"/>
        <v>10</v>
      </c>
      <c r="AD7" s="9">
        <f t="shared" si="0"/>
        <v>31</v>
      </c>
      <c r="AE7" s="9">
        <f t="shared" si="0"/>
        <v>15</v>
      </c>
      <c r="AF7" s="9">
        <f t="shared" si="0"/>
        <v>13</v>
      </c>
      <c r="AG7" s="9">
        <f t="shared" si="0"/>
        <v>12</v>
      </c>
      <c r="AH7" s="9">
        <f t="shared" si="0"/>
        <v>12</v>
      </c>
      <c r="AI7" s="9">
        <f t="shared" si="0"/>
        <v>9</v>
      </c>
      <c r="AJ7" s="9">
        <f t="shared" si="0"/>
        <v>10</v>
      </c>
      <c r="AK7" s="9">
        <f t="shared" si="0"/>
        <v>9</v>
      </c>
      <c r="AL7" s="9">
        <f t="shared" si="0"/>
        <v>26</v>
      </c>
      <c r="AM7" s="9">
        <f t="shared" si="0"/>
        <v>19</v>
      </c>
      <c r="AN7" s="9">
        <f t="shared" si="0"/>
        <v>13</v>
      </c>
      <c r="AO7" s="9">
        <f t="shared" si="0"/>
        <v>15</v>
      </c>
      <c r="AP7" s="9">
        <f t="shared" si="0"/>
        <v>8</v>
      </c>
      <c r="AQ7" s="9">
        <f t="shared" si="0"/>
        <v>11</v>
      </c>
      <c r="AR7" s="9">
        <f t="shared" si="0"/>
        <v>8</v>
      </c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</row>
    <row r="8" spans="1:83" s="19" customFormat="1">
      <c r="A8" s="4" t="s">
        <v>125</v>
      </c>
      <c r="B8" s="4" t="s">
        <v>126</v>
      </c>
      <c r="C8" s="78" t="s">
        <v>20</v>
      </c>
      <c r="D8" s="4" t="s">
        <v>163</v>
      </c>
      <c r="E8" s="4" t="s">
        <v>204</v>
      </c>
      <c r="F8" s="9" t="s">
        <v>128</v>
      </c>
      <c r="G8" s="9" t="s">
        <v>128</v>
      </c>
      <c r="H8" s="9" t="s">
        <v>128</v>
      </c>
      <c r="I8" s="9" t="s">
        <v>128</v>
      </c>
      <c r="J8" s="9" t="s">
        <v>128</v>
      </c>
      <c r="K8" s="9" t="s">
        <v>128</v>
      </c>
      <c r="L8" s="9" t="s">
        <v>128</v>
      </c>
      <c r="M8" s="9" t="s">
        <v>128</v>
      </c>
      <c r="N8" s="9" t="s">
        <v>128</v>
      </c>
      <c r="O8" s="9" t="s">
        <v>128</v>
      </c>
      <c r="P8" s="9" t="s">
        <v>128</v>
      </c>
      <c r="Q8" s="9" t="s">
        <v>128</v>
      </c>
      <c r="R8" s="9" t="s">
        <v>128</v>
      </c>
      <c r="S8" s="9" t="s">
        <v>128</v>
      </c>
      <c r="T8" s="9" t="s">
        <v>128</v>
      </c>
      <c r="U8" s="9" t="s">
        <v>128</v>
      </c>
      <c r="V8" s="9" t="s">
        <v>128</v>
      </c>
      <c r="W8" s="9" t="s">
        <v>128</v>
      </c>
      <c r="X8" s="9" t="s">
        <v>128</v>
      </c>
      <c r="Y8" s="9" t="s">
        <v>128</v>
      </c>
      <c r="Z8" s="9" t="s">
        <v>128</v>
      </c>
      <c r="AA8" s="9" t="s">
        <v>128</v>
      </c>
      <c r="AB8" s="9" t="s">
        <v>128</v>
      </c>
      <c r="AC8" s="9" t="s">
        <v>128</v>
      </c>
      <c r="AD8" s="9" t="s">
        <v>128</v>
      </c>
      <c r="AE8" s="9" t="s">
        <v>128</v>
      </c>
      <c r="AF8" s="9" t="s">
        <v>128</v>
      </c>
      <c r="AG8" s="9" t="s">
        <v>128</v>
      </c>
      <c r="AH8" s="9" t="s">
        <v>128</v>
      </c>
      <c r="AI8" s="9" t="s">
        <v>128</v>
      </c>
      <c r="AJ8" s="9" t="s">
        <v>128</v>
      </c>
      <c r="AK8" s="9" t="s">
        <v>128</v>
      </c>
      <c r="AL8" s="9" t="s">
        <v>128</v>
      </c>
      <c r="AM8" s="9" t="s">
        <v>128</v>
      </c>
      <c r="AN8" s="9" t="s">
        <v>128</v>
      </c>
      <c r="AO8" s="9" t="s">
        <v>128</v>
      </c>
      <c r="AP8" s="9" t="s">
        <v>128</v>
      </c>
      <c r="AQ8" s="9" t="s">
        <v>128</v>
      </c>
      <c r="AR8" s="9" t="s">
        <v>128</v>
      </c>
      <c r="AS8" s="21" t="s">
        <v>129</v>
      </c>
      <c r="AT8" s="21" t="s">
        <v>129</v>
      </c>
      <c r="AU8" s="21" t="s">
        <v>129</v>
      </c>
      <c r="AV8" s="21" t="s">
        <v>129</v>
      </c>
      <c r="AW8" s="21" t="s">
        <v>129</v>
      </c>
      <c r="AX8" s="21" t="s">
        <v>129</v>
      </c>
      <c r="AY8" s="21" t="s">
        <v>129</v>
      </c>
      <c r="AZ8" s="21" t="s">
        <v>129</v>
      </c>
      <c r="BA8" s="21" t="s">
        <v>129</v>
      </c>
      <c r="BB8" s="21" t="s">
        <v>129</v>
      </c>
      <c r="BC8" s="21" t="s">
        <v>129</v>
      </c>
      <c r="BD8" s="21" t="s">
        <v>129</v>
      </c>
      <c r="BE8" s="21" t="s">
        <v>129</v>
      </c>
      <c r="BF8" s="21" t="s">
        <v>129</v>
      </c>
      <c r="BG8" s="21" t="s">
        <v>129</v>
      </c>
      <c r="BH8" s="21" t="s">
        <v>129</v>
      </c>
      <c r="BI8" s="21" t="s">
        <v>129</v>
      </c>
      <c r="BJ8" s="21" t="s">
        <v>129</v>
      </c>
      <c r="BK8" s="21" t="s">
        <v>129</v>
      </c>
      <c r="BL8" s="21" t="s">
        <v>129</v>
      </c>
      <c r="BM8" s="21" t="s">
        <v>129</v>
      </c>
      <c r="BN8" s="21" t="s">
        <v>129</v>
      </c>
      <c r="BO8" s="21" t="s">
        <v>129</v>
      </c>
      <c r="BP8" s="21" t="s">
        <v>129</v>
      </c>
      <c r="BQ8" s="21" t="s">
        <v>129</v>
      </c>
      <c r="BR8" s="21" t="s">
        <v>129</v>
      </c>
      <c r="BS8" s="21" t="s">
        <v>129</v>
      </c>
      <c r="BT8" s="21" t="s">
        <v>129</v>
      </c>
      <c r="BU8" s="21" t="s">
        <v>129</v>
      </c>
      <c r="BV8" s="21" t="s">
        <v>129</v>
      </c>
      <c r="BW8" s="21" t="s">
        <v>129</v>
      </c>
      <c r="BX8" s="21" t="s">
        <v>129</v>
      </c>
      <c r="BY8" s="21" t="s">
        <v>129</v>
      </c>
      <c r="BZ8" s="21" t="s">
        <v>129</v>
      </c>
      <c r="CA8" s="21" t="s">
        <v>129</v>
      </c>
      <c r="CB8" s="21" t="s">
        <v>129</v>
      </c>
      <c r="CC8" s="21" t="s">
        <v>129</v>
      </c>
      <c r="CD8" s="21" t="s">
        <v>129</v>
      </c>
      <c r="CE8" s="21" t="s">
        <v>129</v>
      </c>
    </row>
    <row r="9" spans="1:83">
      <c r="A9" s="1" t="s">
        <v>23</v>
      </c>
      <c r="B9" s="1" t="s">
        <v>146</v>
      </c>
      <c r="C9" s="16">
        <f t="shared" ref="C9:C40" si="1">SUM(F9:AR9)</f>
        <v>0.01</v>
      </c>
      <c r="D9" s="1">
        <f t="shared" ref="D9:D40" si="2">SUM(AS9:CE9)</f>
        <v>1</v>
      </c>
      <c r="E9" s="1">
        <f t="shared" ref="E9:E40" si="3">COUNTIF(F9:AR9,"&gt;0")</f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0.01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</row>
    <row r="10" spans="1:83">
      <c r="A10" s="1" t="s">
        <v>25</v>
      </c>
      <c r="B10" s="1" t="s">
        <v>171</v>
      </c>
      <c r="C10" s="16">
        <f t="shared" si="1"/>
        <v>84.14</v>
      </c>
      <c r="D10" s="1">
        <f t="shared" si="2"/>
        <v>7</v>
      </c>
      <c r="E10" s="1">
        <f t="shared" si="3"/>
        <v>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11.23</v>
      </c>
      <c r="AI10" s="1">
        <v>0</v>
      </c>
      <c r="AJ10" s="1">
        <v>0</v>
      </c>
      <c r="AK10" s="1">
        <v>0</v>
      </c>
      <c r="AL10" s="1">
        <v>0</v>
      </c>
      <c r="AM10" s="1">
        <v>25.74</v>
      </c>
      <c r="AN10" s="1">
        <v>0</v>
      </c>
      <c r="AO10" s="1">
        <v>47.17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1</v>
      </c>
      <c r="BV10" s="1">
        <v>0</v>
      </c>
      <c r="BW10" s="1">
        <v>0</v>
      </c>
      <c r="BX10" s="1">
        <v>0</v>
      </c>
      <c r="BY10" s="1">
        <v>0</v>
      </c>
      <c r="BZ10" s="1">
        <v>2</v>
      </c>
      <c r="CA10" s="1">
        <v>0</v>
      </c>
      <c r="CB10" s="1">
        <v>4</v>
      </c>
      <c r="CC10" s="1">
        <v>0</v>
      </c>
      <c r="CD10" s="1">
        <v>0</v>
      </c>
      <c r="CE10" s="1">
        <v>0</v>
      </c>
    </row>
    <row r="11" spans="1:83">
      <c r="A11" s="1" t="s">
        <v>27</v>
      </c>
      <c r="B11" s="1" t="s">
        <v>191</v>
      </c>
      <c r="C11" s="16">
        <f t="shared" si="1"/>
        <v>7.7499999999999991</v>
      </c>
      <c r="D11" s="1">
        <f t="shared" si="2"/>
        <v>54</v>
      </c>
      <c r="E11" s="1">
        <f t="shared" si="3"/>
        <v>8</v>
      </c>
      <c r="F11" s="1">
        <v>0</v>
      </c>
      <c r="G11" s="1">
        <v>0.14000000000000001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0.94</v>
      </c>
      <c r="N11" s="1">
        <v>0.3</v>
      </c>
      <c r="O11" s="1">
        <v>0.19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2.5299999999999998</v>
      </c>
      <c r="V11" s="1">
        <v>0</v>
      </c>
      <c r="W11" s="1">
        <v>0.13</v>
      </c>
      <c r="X11" s="1">
        <v>0</v>
      </c>
      <c r="Y11" s="1">
        <v>2.57</v>
      </c>
      <c r="Z11" s="1">
        <v>0.95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6</v>
      </c>
      <c r="BA11" s="1">
        <v>2</v>
      </c>
      <c r="BB11" s="1">
        <v>1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18</v>
      </c>
      <c r="BI11" s="1">
        <v>0</v>
      </c>
      <c r="BJ11" s="1">
        <v>1</v>
      </c>
      <c r="BK11" s="1">
        <v>0</v>
      </c>
      <c r="BL11" s="1">
        <v>18</v>
      </c>
      <c r="BM11" s="1">
        <v>7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</row>
    <row r="12" spans="1:83">
      <c r="A12" s="1" t="s">
        <v>28</v>
      </c>
      <c r="B12" s="1" t="s">
        <v>209</v>
      </c>
      <c r="C12" s="16">
        <f t="shared" si="1"/>
        <v>3.38</v>
      </c>
      <c r="D12" s="1">
        <f t="shared" si="2"/>
        <v>12</v>
      </c>
      <c r="E12" s="1">
        <f t="shared" si="3"/>
        <v>6</v>
      </c>
      <c r="F12" s="1">
        <v>0</v>
      </c>
      <c r="G12" s="1">
        <v>0</v>
      </c>
      <c r="H12" s="1">
        <v>0</v>
      </c>
      <c r="I12" s="1">
        <v>0</v>
      </c>
      <c r="J12" s="1">
        <v>0.45</v>
      </c>
      <c r="K12" s="1">
        <v>0</v>
      </c>
      <c r="L12" s="1">
        <v>0</v>
      </c>
      <c r="M12" s="1">
        <v>0</v>
      </c>
      <c r="N12" s="1">
        <v>0</v>
      </c>
      <c r="O12" s="1">
        <v>0.79</v>
      </c>
      <c r="P12" s="1">
        <v>0</v>
      </c>
      <c r="Q12" s="1">
        <v>0</v>
      </c>
      <c r="R12" s="1">
        <v>1.1200000000000001</v>
      </c>
      <c r="S12" s="1">
        <v>1</v>
      </c>
      <c r="T12" s="1">
        <v>0</v>
      </c>
      <c r="U12" s="1">
        <v>0.01</v>
      </c>
      <c r="V12" s="1">
        <v>0</v>
      </c>
      <c r="W12" s="1">
        <v>0</v>
      </c>
      <c r="X12" s="1">
        <v>0</v>
      </c>
      <c r="Y12" s="1">
        <v>0</v>
      </c>
      <c r="Z12" s="1">
        <v>0.01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2</v>
      </c>
      <c r="BF12" s="1">
        <v>1</v>
      </c>
      <c r="BG12" s="1">
        <v>0</v>
      </c>
      <c r="BH12" s="1">
        <v>3</v>
      </c>
      <c r="BI12" s="1">
        <v>0</v>
      </c>
      <c r="BJ12" s="1">
        <v>0</v>
      </c>
      <c r="BK12" s="1">
        <v>0</v>
      </c>
      <c r="BL12" s="1">
        <v>0</v>
      </c>
      <c r="BM12" s="1">
        <v>4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</row>
    <row r="13" spans="1:83">
      <c r="A13" s="1" t="s">
        <v>31</v>
      </c>
      <c r="B13" s="1" t="s">
        <v>135</v>
      </c>
      <c r="C13" s="16">
        <f t="shared" si="1"/>
        <v>4.2</v>
      </c>
      <c r="D13" s="1">
        <f t="shared" si="2"/>
        <v>22</v>
      </c>
      <c r="E13" s="1">
        <f t="shared" si="3"/>
        <v>9</v>
      </c>
      <c r="F13" s="1">
        <v>0</v>
      </c>
      <c r="G13" s="1">
        <v>0.08</v>
      </c>
      <c r="H13" s="1">
        <v>0</v>
      </c>
      <c r="I13" s="1">
        <v>0.27</v>
      </c>
      <c r="J13" s="1">
        <v>0.22</v>
      </c>
      <c r="K13" s="1">
        <v>0</v>
      </c>
      <c r="L13" s="1">
        <v>0</v>
      </c>
      <c r="M13" s="1">
        <v>0</v>
      </c>
      <c r="N13" s="1">
        <v>0</v>
      </c>
      <c r="O13" s="1">
        <v>0.21</v>
      </c>
      <c r="P13" s="1">
        <v>0.63</v>
      </c>
      <c r="Q13" s="1">
        <v>0</v>
      </c>
      <c r="R13" s="1">
        <v>0</v>
      </c>
      <c r="S13" s="1">
        <v>0</v>
      </c>
      <c r="T13" s="1">
        <v>0</v>
      </c>
      <c r="U13" s="1">
        <v>0.21</v>
      </c>
      <c r="V13" s="1">
        <v>0</v>
      </c>
      <c r="W13" s="1">
        <v>0</v>
      </c>
      <c r="X13" s="1">
        <v>1.85</v>
      </c>
      <c r="Y13" s="1">
        <v>0.36</v>
      </c>
      <c r="Z13" s="1">
        <v>0.37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3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1</v>
      </c>
      <c r="BC13" s="1">
        <v>2</v>
      </c>
      <c r="BD13" s="1">
        <v>0</v>
      </c>
      <c r="BE13" s="1">
        <v>0</v>
      </c>
      <c r="BF13" s="1">
        <v>0</v>
      </c>
      <c r="BG13" s="1">
        <v>0</v>
      </c>
      <c r="BH13" s="1">
        <v>1</v>
      </c>
      <c r="BI13" s="1">
        <v>0</v>
      </c>
      <c r="BJ13" s="1">
        <v>0</v>
      </c>
      <c r="BK13" s="1">
        <v>9</v>
      </c>
      <c r="BL13" s="1">
        <v>2</v>
      </c>
      <c r="BM13" s="1">
        <v>2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</row>
    <row r="14" spans="1:83">
      <c r="A14" s="1" t="s">
        <v>32</v>
      </c>
      <c r="B14" s="1" t="s">
        <v>200</v>
      </c>
      <c r="C14" s="16">
        <f t="shared" si="1"/>
        <v>1.2269600000000001</v>
      </c>
      <c r="D14" s="1">
        <f t="shared" si="2"/>
        <v>346</v>
      </c>
      <c r="E14" s="1">
        <f t="shared" si="3"/>
        <v>13</v>
      </c>
      <c r="F14" s="1">
        <v>0</v>
      </c>
      <c r="G14" s="1">
        <v>0.23938000000000001</v>
      </c>
      <c r="H14" s="1">
        <v>0</v>
      </c>
      <c r="I14" s="1">
        <v>0</v>
      </c>
      <c r="J14" s="1">
        <v>0</v>
      </c>
      <c r="K14" s="1">
        <v>0</v>
      </c>
      <c r="L14" s="1">
        <v>0.09</v>
      </c>
      <c r="M14" s="1">
        <v>0.04</v>
      </c>
      <c r="N14" s="1">
        <v>0.02</v>
      </c>
      <c r="O14" s="1">
        <v>0</v>
      </c>
      <c r="P14" s="1">
        <v>0.01</v>
      </c>
      <c r="Q14" s="1">
        <v>0</v>
      </c>
      <c r="R14" s="1">
        <v>0</v>
      </c>
      <c r="S14" s="1">
        <v>0</v>
      </c>
      <c r="T14" s="1">
        <v>0</v>
      </c>
      <c r="U14" s="1">
        <v>0.04</v>
      </c>
      <c r="V14" s="1">
        <v>0.05</v>
      </c>
      <c r="W14" s="1">
        <v>0.34612999999999999</v>
      </c>
      <c r="X14" s="1">
        <v>0</v>
      </c>
      <c r="Y14" s="1">
        <v>0.01</v>
      </c>
      <c r="Z14" s="1">
        <v>0.01</v>
      </c>
      <c r="AA14" s="1">
        <v>0</v>
      </c>
      <c r="AB14" s="1">
        <v>0</v>
      </c>
      <c r="AC14" s="1">
        <v>0</v>
      </c>
      <c r="AD14" s="1">
        <v>0.30145</v>
      </c>
      <c r="AE14" s="1">
        <v>0.06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0.01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25</v>
      </c>
      <c r="AU14" s="1">
        <v>0</v>
      </c>
      <c r="AV14" s="1">
        <v>0</v>
      </c>
      <c r="AW14" s="1">
        <v>0</v>
      </c>
      <c r="AX14" s="1">
        <v>0</v>
      </c>
      <c r="AY14" s="1">
        <v>37</v>
      </c>
      <c r="AZ14" s="1">
        <v>14</v>
      </c>
      <c r="BA14" s="1">
        <v>9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0</v>
      </c>
      <c r="BH14" s="1">
        <v>23</v>
      </c>
      <c r="BI14" s="1">
        <v>9</v>
      </c>
      <c r="BJ14" s="1">
        <v>81</v>
      </c>
      <c r="BK14" s="1">
        <v>0</v>
      </c>
      <c r="BL14" s="1">
        <v>4</v>
      </c>
      <c r="BM14" s="1">
        <v>2</v>
      </c>
      <c r="BN14" s="1">
        <v>0</v>
      </c>
      <c r="BO14" s="1">
        <v>0</v>
      </c>
      <c r="BP14" s="1">
        <v>0</v>
      </c>
      <c r="BQ14" s="1">
        <v>121</v>
      </c>
      <c r="BR14" s="1">
        <v>19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1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</row>
    <row r="15" spans="1:83">
      <c r="A15" s="1" t="s">
        <v>33</v>
      </c>
      <c r="B15" s="1" t="s">
        <v>181</v>
      </c>
      <c r="C15" s="16">
        <f t="shared" si="1"/>
        <v>38.69</v>
      </c>
      <c r="D15" s="1">
        <f t="shared" si="2"/>
        <v>10</v>
      </c>
      <c r="E15" s="1">
        <f t="shared" si="3"/>
        <v>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3.49</v>
      </c>
      <c r="W15" s="1">
        <v>11.31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23.89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</v>
      </c>
      <c r="BJ15" s="1">
        <v>3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6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</row>
    <row r="16" spans="1:83">
      <c r="A16" s="1" t="s">
        <v>37</v>
      </c>
      <c r="B16" s="1" t="s">
        <v>189</v>
      </c>
      <c r="C16" s="16">
        <f t="shared" si="1"/>
        <v>1.1922900000000001</v>
      </c>
      <c r="D16" s="1">
        <f t="shared" si="2"/>
        <v>251</v>
      </c>
      <c r="E16" s="1">
        <f t="shared" si="3"/>
        <v>5</v>
      </c>
      <c r="F16" s="1">
        <v>0</v>
      </c>
      <c r="G16" s="1">
        <v>0.22938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0.01</v>
      </c>
      <c r="V16" s="1">
        <v>0.01</v>
      </c>
      <c r="W16" s="1">
        <v>0.24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0.70291000000000003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23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7</v>
      </c>
      <c r="BI16" s="1">
        <v>2</v>
      </c>
      <c r="BJ16" s="1">
        <v>4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215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</row>
    <row r="17" spans="1:83">
      <c r="A17" s="1" t="s">
        <v>39</v>
      </c>
      <c r="B17" s="1" t="s">
        <v>212</v>
      </c>
      <c r="C17" s="16">
        <f t="shared" si="1"/>
        <v>1.57</v>
      </c>
      <c r="D17" s="1">
        <f t="shared" si="2"/>
        <v>11</v>
      </c>
      <c r="E17" s="1">
        <f t="shared" si="3"/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1.57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11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</row>
    <row r="18" spans="1:83">
      <c r="A18" s="1" t="s">
        <v>40</v>
      </c>
      <c r="B18" s="1" t="s">
        <v>153</v>
      </c>
      <c r="C18" s="16">
        <f t="shared" si="1"/>
        <v>36.131599999999999</v>
      </c>
      <c r="D18" s="1">
        <f t="shared" si="2"/>
        <v>37369</v>
      </c>
      <c r="E18" s="1">
        <f t="shared" si="3"/>
        <v>10</v>
      </c>
      <c r="F18" s="1">
        <v>0</v>
      </c>
      <c r="G18" s="1">
        <v>5.73454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7.4770000000000003E-2</v>
      </c>
      <c r="N18" s="1">
        <v>0.01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0.29488999999999999</v>
      </c>
      <c r="V18" s="1">
        <v>16.30791</v>
      </c>
      <c r="W18" s="1">
        <v>9.3036999999999992</v>
      </c>
      <c r="X18" s="1">
        <v>0</v>
      </c>
      <c r="Y18" s="1">
        <v>0.12536</v>
      </c>
      <c r="Z18" s="1">
        <v>0.01</v>
      </c>
      <c r="AA18" s="1">
        <v>0</v>
      </c>
      <c r="AB18" s="1">
        <v>0</v>
      </c>
      <c r="AC18" s="1">
        <v>0</v>
      </c>
      <c r="AD18" s="1">
        <v>4.2204300000000003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0.05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4358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22</v>
      </c>
      <c r="BA18" s="1">
        <v>2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305</v>
      </c>
      <c r="BI18" s="1">
        <v>15085</v>
      </c>
      <c r="BJ18" s="1">
        <v>11164</v>
      </c>
      <c r="BK18" s="1">
        <v>0</v>
      </c>
      <c r="BL18" s="1">
        <v>50</v>
      </c>
      <c r="BM18" s="1">
        <v>3</v>
      </c>
      <c r="BN18" s="1">
        <v>0</v>
      </c>
      <c r="BO18" s="1">
        <v>0</v>
      </c>
      <c r="BP18" s="1">
        <v>0</v>
      </c>
      <c r="BQ18" s="1">
        <v>6331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49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</row>
    <row r="19" spans="1:83">
      <c r="A19" s="1" t="s">
        <v>41</v>
      </c>
      <c r="B19" s="1" t="s">
        <v>225</v>
      </c>
      <c r="C19" s="16">
        <f t="shared" si="1"/>
        <v>0.01</v>
      </c>
      <c r="D19" s="1">
        <f t="shared" si="2"/>
        <v>1</v>
      </c>
      <c r="E19" s="1">
        <f t="shared" si="3"/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0.01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1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</row>
    <row r="20" spans="1:83">
      <c r="A20" s="1" t="s">
        <v>42</v>
      </c>
      <c r="B20" s="1" t="s">
        <v>220</v>
      </c>
      <c r="C20" s="16">
        <f t="shared" si="1"/>
        <v>0.04</v>
      </c>
      <c r="D20" s="1">
        <f t="shared" si="2"/>
        <v>1</v>
      </c>
      <c r="E20" s="1">
        <f t="shared" si="3"/>
        <v>1</v>
      </c>
      <c r="F20" s="1">
        <v>0</v>
      </c>
      <c r="G20" s="1">
        <v>0</v>
      </c>
      <c r="H20" s="1">
        <v>0</v>
      </c>
      <c r="I20" s="1">
        <v>0.04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</row>
    <row r="21" spans="1:83">
      <c r="A21" s="1" t="s">
        <v>44</v>
      </c>
      <c r="B21" s="1" t="s">
        <v>173</v>
      </c>
      <c r="C21" s="16">
        <f t="shared" si="1"/>
        <v>114.31999999999998</v>
      </c>
      <c r="D21" s="1">
        <f t="shared" si="2"/>
        <v>2041</v>
      </c>
      <c r="E21" s="1">
        <f t="shared" si="3"/>
        <v>34</v>
      </c>
      <c r="F21" s="1">
        <v>2.57</v>
      </c>
      <c r="G21" s="1">
        <v>0.17</v>
      </c>
      <c r="H21" s="1">
        <v>0.57999999999999996</v>
      </c>
      <c r="I21" s="1">
        <v>2.8</v>
      </c>
      <c r="J21" s="1">
        <v>4.8099999999999996</v>
      </c>
      <c r="K21" s="1">
        <v>3.14</v>
      </c>
      <c r="L21" s="1">
        <v>0.45</v>
      </c>
      <c r="M21" s="1">
        <v>0.16</v>
      </c>
      <c r="N21" s="1">
        <v>0</v>
      </c>
      <c r="O21" s="1">
        <v>1.02</v>
      </c>
      <c r="P21" s="1">
        <v>0.23</v>
      </c>
      <c r="Q21" s="1">
        <v>0.93</v>
      </c>
      <c r="R21" s="1">
        <v>0</v>
      </c>
      <c r="S21" s="1">
        <v>0.18</v>
      </c>
      <c r="T21" s="1">
        <v>0.42</v>
      </c>
      <c r="U21" s="1">
        <v>0.86</v>
      </c>
      <c r="V21" s="1">
        <v>0.28000000000000003</v>
      </c>
      <c r="W21" s="1">
        <v>0.28000000000000003</v>
      </c>
      <c r="X21" s="1">
        <v>0.06</v>
      </c>
      <c r="Y21" s="1">
        <v>0.95</v>
      </c>
      <c r="Z21" s="1">
        <v>1.49</v>
      </c>
      <c r="AA21" s="1">
        <v>0</v>
      </c>
      <c r="AB21" s="1">
        <v>2.92</v>
      </c>
      <c r="AC21" s="1">
        <v>1.3</v>
      </c>
      <c r="AD21" s="1">
        <v>7.0000000000000007E-2</v>
      </c>
      <c r="AE21" s="1">
        <v>0</v>
      </c>
      <c r="AF21" s="1">
        <v>7.0000000000000007E-2</v>
      </c>
      <c r="AG21" s="1">
        <v>0.27</v>
      </c>
      <c r="AH21" s="1">
        <v>0.92</v>
      </c>
      <c r="AI21" s="1">
        <v>2.44</v>
      </c>
      <c r="AJ21" s="1">
        <v>4.53</v>
      </c>
      <c r="AK21" s="1">
        <v>0.22</v>
      </c>
      <c r="AL21" s="1">
        <v>4.71</v>
      </c>
      <c r="AM21" s="1">
        <v>3.3</v>
      </c>
      <c r="AN21" s="1">
        <v>8.1</v>
      </c>
      <c r="AO21" s="1">
        <v>63.22</v>
      </c>
      <c r="AP21" s="1">
        <v>0.05</v>
      </c>
      <c r="AQ21" s="1">
        <v>0.82</v>
      </c>
      <c r="AR21" s="1">
        <v>0</v>
      </c>
      <c r="AS21" s="1">
        <v>52</v>
      </c>
      <c r="AT21" s="1">
        <v>4</v>
      </c>
      <c r="AU21" s="1">
        <v>11</v>
      </c>
      <c r="AV21" s="1">
        <v>11</v>
      </c>
      <c r="AW21" s="1">
        <v>16</v>
      </c>
      <c r="AX21" s="1">
        <v>15</v>
      </c>
      <c r="AY21" s="1">
        <v>1</v>
      </c>
      <c r="AZ21" s="1">
        <v>3</v>
      </c>
      <c r="BA21" s="1">
        <v>0</v>
      </c>
      <c r="BB21" s="1">
        <v>7</v>
      </c>
      <c r="BC21" s="1">
        <v>3</v>
      </c>
      <c r="BD21" s="1">
        <v>4</v>
      </c>
      <c r="BE21" s="1">
        <v>0</v>
      </c>
      <c r="BF21" s="1">
        <v>1</v>
      </c>
      <c r="BG21" s="1">
        <v>2</v>
      </c>
      <c r="BH21" s="1">
        <v>21</v>
      </c>
      <c r="BI21" s="1">
        <v>5</v>
      </c>
      <c r="BJ21" s="1">
        <v>6</v>
      </c>
      <c r="BK21" s="1">
        <v>2</v>
      </c>
      <c r="BL21" s="1">
        <v>17</v>
      </c>
      <c r="BM21" s="1">
        <v>31</v>
      </c>
      <c r="BN21" s="1">
        <v>0</v>
      </c>
      <c r="BO21" s="1">
        <v>10</v>
      </c>
      <c r="BP21" s="1">
        <v>4</v>
      </c>
      <c r="BQ21" s="1">
        <v>1</v>
      </c>
      <c r="BR21" s="1">
        <v>0</v>
      </c>
      <c r="BS21" s="1">
        <v>1</v>
      </c>
      <c r="BT21" s="1">
        <v>5</v>
      </c>
      <c r="BU21" s="1">
        <v>18</v>
      </c>
      <c r="BV21" s="1">
        <v>22</v>
      </c>
      <c r="BW21" s="1">
        <v>17</v>
      </c>
      <c r="BX21" s="1">
        <v>1</v>
      </c>
      <c r="BY21" s="1">
        <v>120</v>
      </c>
      <c r="BZ21" s="1">
        <v>68</v>
      </c>
      <c r="CA21" s="1">
        <v>156</v>
      </c>
      <c r="CB21" s="1">
        <v>1401</v>
      </c>
      <c r="CC21" s="1">
        <v>1</v>
      </c>
      <c r="CD21" s="1">
        <v>4</v>
      </c>
      <c r="CE21" s="1">
        <v>0</v>
      </c>
    </row>
    <row r="22" spans="1:83">
      <c r="A22" s="1" t="s">
        <v>46</v>
      </c>
      <c r="B22" s="1" t="s">
        <v>219</v>
      </c>
      <c r="C22" s="16">
        <f t="shared" si="1"/>
        <v>0.05</v>
      </c>
      <c r="D22" s="1">
        <f t="shared" si="2"/>
        <v>2</v>
      </c>
      <c r="E22" s="1">
        <f t="shared" si="3"/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0.05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2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</row>
    <row r="23" spans="1:83">
      <c r="A23" s="1" t="s">
        <v>48</v>
      </c>
      <c r="B23" s="1" t="s">
        <v>206</v>
      </c>
      <c r="C23" s="16">
        <f t="shared" si="1"/>
        <v>39.681450000000005</v>
      </c>
      <c r="D23" s="1">
        <f t="shared" si="2"/>
        <v>145</v>
      </c>
      <c r="E23" s="1">
        <f t="shared" si="3"/>
        <v>16</v>
      </c>
      <c r="F23" s="1">
        <v>15.18</v>
      </c>
      <c r="G23" s="1">
        <v>1.81</v>
      </c>
      <c r="H23" s="1">
        <v>0</v>
      </c>
      <c r="I23" s="1">
        <v>1.81</v>
      </c>
      <c r="J23" s="1">
        <v>0.95</v>
      </c>
      <c r="K23" s="1">
        <v>3.6</v>
      </c>
      <c r="L23" s="1">
        <v>1.29</v>
      </c>
      <c r="M23" s="1">
        <v>0</v>
      </c>
      <c r="N23" s="1">
        <v>0.46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2.21</v>
      </c>
      <c r="V23" s="1">
        <v>0.9</v>
      </c>
      <c r="W23" s="1">
        <v>2.96</v>
      </c>
      <c r="X23" s="1">
        <v>0</v>
      </c>
      <c r="Y23" s="1">
        <v>0.55000000000000004</v>
      </c>
      <c r="Z23" s="1">
        <v>0.49</v>
      </c>
      <c r="AA23" s="1">
        <v>0</v>
      </c>
      <c r="AB23" s="1">
        <v>0</v>
      </c>
      <c r="AC23" s="1">
        <v>0</v>
      </c>
      <c r="AD23" s="1">
        <v>1.1214500000000001</v>
      </c>
      <c r="AE23" s="1">
        <v>3.37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0.24</v>
      </c>
      <c r="AM23" s="1">
        <v>2.74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35</v>
      </c>
      <c r="AT23" s="1">
        <v>3</v>
      </c>
      <c r="AU23" s="1">
        <v>0</v>
      </c>
      <c r="AV23" s="1">
        <v>3</v>
      </c>
      <c r="AW23" s="1">
        <v>2</v>
      </c>
      <c r="AX23" s="1">
        <v>6</v>
      </c>
      <c r="AY23" s="1">
        <v>4</v>
      </c>
      <c r="AZ23" s="1">
        <v>0</v>
      </c>
      <c r="BA23" s="1">
        <v>1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7</v>
      </c>
      <c r="BI23" s="1">
        <v>4</v>
      </c>
      <c r="BJ23" s="1">
        <v>12</v>
      </c>
      <c r="BK23" s="1">
        <v>0</v>
      </c>
      <c r="BL23" s="1">
        <v>7</v>
      </c>
      <c r="BM23" s="1">
        <v>2</v>
      </c>
      <c r="BN23" s="1">
        <v>0</v>
      </c>
      <c r="BO23" s="1">
        <v>0</v>
      </c>
      <c r="BP23" s="1">
        <v>0</v>
      </c>
      <c r="BQ23" s="1">
        <v>36</v>
      </c>
      <c r="BR23" s="1">
        <v>14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1</v>
      </c>
      <c r="BZ23" s="1">
        <v>8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</row>
    <row r="24" spans="1:83">
      <c r="A24" s="1" t="s">
        <v>49</v>
      </c>
      <c r="B24" s="1" t="s">
        <v>224</v>
      </c>
      <c r="C24" s="16">
        <f t="shared" si="1"/>
        <v>0.01</v>
      </c>
      <c r="D24" s="1">
        <f t="shared" si="2"/>
        <v>1</v>
      </c>
      <c r="E24" s="1">
        <f t="shared" si="3"/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0.01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</row>
    <row r="25" spans="1:83">
      <c r="A25" s="1" t="s">
        <v>50</v>
      </c>
      <c r="B25" s="1" t="s">
        <v>185</v>
      </c>
      <c r="C25" s="16">
        <f t="shared" si="1"/>
        <v>3.49</v>
      </c>
      <c r="D25" s="1">
        <f t="shared" si="2"/>
        <v>9</v>
      </c>
      <c r="E25" s="1">
        <f t="shared" si="3"/>
        <v>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0.82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0.31</v>
      </c>
      <c r="AE25" s="1">
        <v>1.95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0.41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2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1</v>
      </c>
      <c r="BR25" s="1">
        <v>5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1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</row>
    <row r="26" spans="1:83">
      <c r="A26" s="1" t="s">
        <v>51</v>
      </c>
      <c r="B26" s="1" t="s">
        <v>165</v>
      </c>
      <c r="C26" s="16">
        <f t="shared" si="1"/>
        <v>3410.059999999999</v>
      </c>
      <c r="D26" s="1">
        <f t="shared" si="2"/>
        <v>510</v>
      </c>
      <c r="E26" s="1">
        <f t="shared" si="3"/>
        <v>25</v>
      </c>
      <c r="F26" s="1">
        <v>4.66</v>
      </c>
      <c r="G26" s="1">
        <v>83.49</v>
      </c>
      <c r="H26" s="1">
        <v>35.56</v>
      </c>
      <c r="I26" s="1">
        <v>77.010000000000005</v>
      </c>
      <c r="J26" s="1">
        <v>635.1</v>
      </c>
      <c r="K26" s="1">
        <v>0</v>
      </c>
      <c r="L26" s="1">
        <v>1145.8599999999999</v>
      </c>
      <c r="M26" s="1">
        <v>51.36</v>
      </c>
      <c r="N26" s="1">
        <v>49.49</v>
      </c>
      <c r="O26" s="1">
        <v>80.510000000000005</v>
      </c>
      <c r="P26" s="1">
        <v>171.14</v>
      </c>
      <c r="Q26" s="1">
        <v>4.2</v>
      </c>
      <c r="R26" s="1">
        <v>0</v>
      </c>
      <c r="S26" s="1">
        <v>0</v>
      </c>
      <c r="T26" s="1">
        <v>0</v>
      </c>
      <c r="U26" s="1">
        <v>1.93</v>
      </c>
      <c r="V26" s="1">
        <v>60.65</v>
      </c>
      <c r="W26" s="1">
        <v>36.119999999999997</v>
      </c>
      <c r="X26" s="1">
        <v>54.38</v>
      </c>
      <c r="Y26" s="1">
        <v>71.94</v>
      </c>
      <c r="Z26" s="1">
        <v>22.22</v>
      </c>
      <c r="AA26" s="1">
        <v>0</v>
      </c>
      <c r="AB26" s="1">
        <v>0</v>
      </c>
      <c r="AC26" s="1">
        <v>0</v>
      </c>
      <c r="AD26" s="1">
        <v>76.900000000000006</v>
      </c>
      <c r="AE26" s="1">
        <v>90.18</v>
      </c>
      <c r="AF26" s="1">
        <v>23.67</v>
      </c>
      <c r="AG26" s="1">
        <v>7.04</v>
      </c>
      <c r="AH26" s="1">
        <v>0</v>
      </c>
      <c r="AI26" s="1">
        <v>0</v>
      </c>
      <c r="AJ26" s="1">
        <v>0</v>
      </c>
      <c r="AK26" s="1">
        <v>0</v>
      </c>
      <c r="AL26" s="1">
        <v>118.14</v>
      </c>
      <c r="AM26" s="1">
        <v>290.33</v>
      </c>
      <c r="AN26" s="1">
        <v>204.39</v>
      </c>
      <c r="AO26" s="1">
        <v>13.79</v>
      </c>
      <c r="AP26" s="1">
        <v>0</v>
      </c>
      <c r="AQ26" s="1">
        <v>0</v>
      </c>
      <c r="AR26" s="1">
        <v>0</v>
      </c>
      <c r="AS26" s="1">
        <v>1</v>
      </c>
      <c r="AT26" s="1">
        <v>36</v>
      </c>
      <c r="AU26" s="1">
        <v>2</v>
      </c>
      <c r="AV26" s="1">
        <v>5</v>
      </c>
      <c r="AW26" s="1">
        <v>36</v>
      </c>
      <c r="AX26" s="1">
        <v>0</v>
      </c>
      <c r="AY26" s="1">
        <v>64</v>
      </c>
      <c r="AZ26" s="1">
        <v>16</v>
      </c>
      <c r="BA26" s="1">
        <v>23</v>
      </c>
      <c r="BB26" s="1">
        <v>21</v>
      </c>
      <c r="BC26" s="1">
        <v>18</v>
      </c>
      <c r="BD26" s="1">
        <v>2</v>
      </c>
      <c r="BE26" s="1">
        <v>0</v>
      </c>
      <c r="BF26" s="1">
        <v>0</v>
      </c>
      <c r="BG26" s="1">
        <v>0</v>
      </c>
      <c r="BH26" s="1">
        <v>5</v>
      </c>
      <c r="BI26" s="1">
        <v>9</v>
      </c>
      <c r="BJ26" s="1">
        <v>31</v>
      </c>
      <c r="BK26" s="1">
        <v>2</v>
      </c>
      <c r="BL26" s="1">
        <v>15</v>
      </c>
      <c r="BM26" s="1">
        <v>30</v>
      </c>
      <c r="BN26" s="1">
        <v>0</v>
      </c>
      <c r="BO26" s="1">
        <v>0</v>
      </c>
      <c r="BP26" s="1">
        <v>0</v>
      </c>
      <c r="BQ26" s="1">
        <v>52</v>
      </c>
      <c r="BR26" s="1">
        <v>49</v>
      </c>
      <c r="BS26" s="1">
        <v>5</v>
      </c>
      <c r="BT26" s="1">
        <v>1</v>
      </c>
      <c r="BU26" s="1">
        <v>0</v>
      </c>
      <c r="BV26" s="1">
        <v>0</v>
      </c>
      <c r="BW26" s="1">
        <v>0</v>
      </c>
      <c r="BX26" s="1">
        <v>0</v>
      </c>
      <c r="BY26" s="1">
        <v>54</v>
      </c>
      <c r="BZ26" s="1">
        <v>26</v>
      </c>
      <c r="CA26" s="1">
        <v>4</v>
      </c>
      <c r="CB26" s="1">
        <v>3</v>
      </c>
      <c r="CC26" s="1">
        <v>0</v>
      </c>
      <c r="CD26" s="1">
        <v>0</v>
      </c>
      <c r="CE26" s="1">
        <v>0</v>
      </c>
    </row>
    <row r="27" spans="1:83">
      <c r="A27" s="1" t="s">
        <v>52</v>
      </c>
      <c r="B27" s="1" t="s">
        <v>152</v>
      </c>
      <c r="C27" s="16">
        <f t="shared" si="1"/>
        <v>4.6153599999999981</v>
      </c>
      <c r="D27" s="1">
        <f t="shared" si="2"/>
        <v>515</v>
      </c>
      <c r="E27" s="1">
        <f t="shared" si="3"/>
        <v>28</v>
      </c>
      <c r="F27" s="1">
        <v>0</v>
      </c>
      <c r="G27" s="1">
        <v>0</v>
      </c>
      <c r="H27" s="1">
        <v>0.25</v>
      </c>
      <c r="I27" s="1">
        <v>0.01</v>
      </c>
      <c r="J27" s="1">
        <v>0.03</v>
      </c>
      <c r="K27" s="1">
        <v>0</v>
      </c>
      <c r="L27" s="1">
        <v>0.6</v>
      </c>
      <c r="M27" s="1">
        <v>0.01</v>
      </c>
      <c r="N27" s="1">
        <v>0.01</v>
      </c>
      <c r="O27" s="1">
        <v>0.05</v>
      </c>
      <c r="P27" s="1">
        <v>0.01</v>
      </c>
      <c r="Q27" s="1">
        <v>0.01</v>
      </c>
      <c r="R27" s="1">
        <v>0</v>
      </c>
      <c r="S27" s="1">
        <v>0</v>
      </c>
      <c r="T27" s="1">
        <v>0.03</v>
      </c>
      <c r="U27" s="1">
        <v>0.2</v>
      </c>
      <c r="V27" s="1">
        <v>0</v>
      </c>
      <c r="W27" s="1">
        <v>0.04</v>
      </c>
      <c r="X27" s="1">
        <v>0.09</v>
      </c>
      <c r="Y27" s="1">
        <v>0.32535999999999998</v>
      </c>
      <c r="Z27" s="1">
        <v>1.07</v>
      </c>
      <c r="AA27" s="1">
        <v>0.56999999999999995</v>
      </c>
      <c r="AB27" s="1">
        <v>0</v>
      </c>
      <c r="AC27" s="1">
        <v>0.69</v>
      </c>
      <c r="AD27" s="1">
        <v>0.01</v>
      </c>
      <c r="AE27" s="1">
        <v>0</v>
      </c>
      <c r="AF27" s="1">
        <v>0.04</v>
      </c>
      <c r="AG27" s="1">
        <v>0.01</v>
      </c>
      <c r="AH27" s="1">
        <v>0</v>
      </c>
      <c r="AI27" s="1">
        <v>0.03</v>
      </c>
      <c r="AJ27" s="1">
        <v>0.18</v>
      </c>
      <c r="AK27" s="1">
        <v>0.01</v>
      </c>
      <c r="AL27" s="1">
        <v>0.01</v>
      </c>
      <c r="AM27" s="1">
        <v>0</v>
      </c>
      <c r="AN27" s="1">
        <v>0.01</v>
      </c>
      <c r="AO27" s="1">
        <v>0.01</v>
      </c>
      <c r="AP27" s="1">
        <v>0</v>
      </c>
      <c r="AQ27" s="1">
        <v>0.01</v>
      </c>
      <c r="AR27" s="1">
        <v>0.3</v>
      </c>
      <c r="AS27" s="1">
        <v>0</v>
      </c>
      <c r="AT27" s="1">
        <v>0</v>
      </c>
      <c r="AU27" s="1">
        <v>20</v>
      </c>
      <c r="AV27" s="1">
        <v>3</v>
      </c>
      <c r="AW27" s="1">
        <v>5</v>
      </c>
      <c r="AX27" s="1">
        <v>0</v>
      </c>
      <c r="AY27" s="1">
        <v>10</v>
      </c>
      <c r="AZ27" s="1">
        <v>7</v>
      </c>
      <c r="BA27" s="1">
        <v>27</v>
      </c>
      <c r="BB27" s="1">
        <v>17</v>
      </c>
      <c r="BC27" s="1">
        <v>6</v>
      </c>
      <c r="BD27" s="1">
        <v>2</v>
      </c>
      <c r="BE27" s="1">
        <v>0</v>
      </c>
      <c r="BF27" s="1">
        <v>0</v>
      </c>
      <c r="BG27" s="1">
        <v>1</v>
      </c>
      <c r="BH27" s="1">
        <v>2</v>
      </c>
      <c r="BI27" s="1">
        <v>0</v>
      </c>
      <c r="BJ27" s="1">
        <v>1</v>
      </c>
      <c r="BK27" s="1">
        <v>55</v>
      </c>
      <c r="BL27" s="1">
        <v>163</v>
      </c>
      <c r="BM27" s="1">
        <v>96</v>
      </c>
      <c r="BN27" s="1">
        <v>14</v>
      </c>
      <c r="BO27" s="1">
        <v>0</v>
      </c>
      <c r="BP27" s="1">
        <v>18</v>
      </c>
      <c r="BQ27" s="1">
        <v>1</v>
      </c>
      <c r="BR27" s="1">
        <v>0</v>
      </c>
      <c r="BS27" s="1">
        <v>28</v>
      </c>
      <c r="BT27" s="1">
        <v>3</v>
      </c>
      <c r="BU27" s="1">
        <v>0</v>
      </c>
      <c r="BV27" s="1">
        <v>4</v>
      </c>
      <c r="BW27" s="1">
        <v>7</v>
      </c>
      <c r="BX27" s="1">
        <v>1</v>
      </c>
      <c r="BY27" s="1">
        <v>3</v>
      </c>
      <c r="BZ27" s="1">
        <v>0</v>
      </c>
      <c r="CA27" s="1">
        <v>6</v>
      </c>
      <c r="CB27" s="1">
        <v>1</v>
      </c>
      <c r="CC27" s="1">
        <v>0</v>
      </c>
      <c r="CD27" s="1">
        <v>3</v>
      </c>
      <c r="CE27" s="1">
        <v>11</v>
      </c>
    </row>
    <row r="28" spans="1:83">
      <c r="A28" s="1" t="s">
        <v>53</v>
      </c>
      <c r="B28" s="1" t="s">
        <v>195</v>
      </c>
      <c r="C28" s="16">
        <f t="shared" si="1"/>
        <v>0.48</v>
      </c>
      <c r="D28" s="1">
        <f t="shared" si="2"/>
        <v>8</v>
      </c>
      <c r="E28" s="1">
        <f t="shared" si="3"/>
        <v>4</v>
      </c>
      <c r="F28" s="1">
        <v>0</v>
      </c>
      <c r="G28" s="1">
        <v>0</v>
      </c>
      <c r="H28" s="1">
        <v>0</v>
      </c>
      <c r="I28" s="1">
        <v>0</v>
      </c>
      <c r="J28" s="1">
        <v>0.06</v>
      </c>
      <c r="K28" s="1">
        <v>0.32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0.05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0.05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5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1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</row>
    <row r="29" spans="1:83">
      <c r="A29" s="1" t="s">
        <v>54</v>
      </c>
      <c r="B29" s="1" t="s">
        <v>164</v>
      </c>
      <c r="C29" s="16">
        <f t="shared" si="1"/>
        <v>5371.92</v>
      </c>
      <c r="D29" s="1">
        <f t="shared" si="2"/>
        <v>4780</v>
      </c>
      <c r="E29" s="1">
        <f t="shared" si="3"/>
        <v>32</v>
      </c>
      <c r="F29" s="1">
        <v>314.94</v>
      </c>
      <c r="G29" s="1">
        <v>538.59</v>
      </c>
      <c r="H29" s="1">
        <v>98.64</v>
      </c>
      <c r="I29" s="1">
        <v>12.26</v>
      </c>
      <c r="J29" s="1">
        <v>31.32</v>
      </c>
      <c r="K29" s="1">
        <v>0.62</v>
      </c>
      <c r="L29" s="1">
        <v>209.94</v>
      </c>
      <c r="M29" s="1">
        <v>664.83</v>
      </c>
      <c r="N29" s="1">
        <v>352.97</v>
      </c>
      <c r="O29" s="1">
        <v>287.64999999999998</v>
      </c>
      <c r="P29" s="1">
        <v>382.57</v>
      </c>
      <c r="Q29" s="1">
        <v>109.26</v>
      </c>
      <c r="R29" s="1">
        <v>4.1500000000000004</v>
      </c>
      <c r="S29" s="1">
        <v>6.05</v>
      </c>
      <c r="T29" s="1">
        <v>0</v>
      </c>
      <c r="U29" s="1">
        <v>22.8</v>
      </c>
      <c r="V29" s="1">
        <v>24.79</v>
      </c>
      <c r="W29" s="1">
        <v>54.48</v>
      </c>
      <c r="X29" s="1">
        <v>85.86</v>
      </c>
      <c r="Y29" s="1">
        <v>116.54</v>
      </c>
      <c r="Z29" s="1">
        <v>53.4</v>
      </c>
      <c r="AA29" s="1">
        <v>0</v>
      </c>
      <c r="AB29" s="1">
        <v>0</v>
      </c>
      <c r="AC29" s="1">
        <v>0</v>
      </c>
      <c r="AD29" s="1">
        <v>115.72</v>
      </c>
      <c r="AE29" s="1">
        <v>326.14</v>
      </c>
      <c r="AF29" s="1">
        <v>25.06</v>
      </c>
      <c r="AG29" s="1">
        <v>19.86</v>
      </c>
      <c r="AH29" s="1">
        <v>53.46</v>
      </c>
      <c r="AI29" s="1">
        <v>0</v>
      </c>
      <c r="AJ29" s="1">
        <v>0</v>
      </c>
      <c r="AK29" s="1">
        <v>0</v>
      </c>
      <c r="AL29" s="1">
        <v>237.07</v>
      </c>
      <c r="AM29" s="1">
        <v>457.01</v>
      </c>
      <c r="AN29" s="1">
        <v>520.95000000000005</v>
      </c>
      <c r="AO29" s="1">
        <v>203.44</v>
      </c>
      <c r="AP29" s="1">
        <v>6.09</v>
      </c>
      <c r="AQ29" s="1">
        <v>35.18</v>
      </c>
      <c r="AR29" s="1">
        <v>0.28000000000000003</v>
      </c>
      <c r="AS29" s="1">
        <v>259</v>
      </c>
      <c r="AT29" s="1">
        <v>429</v>
      </c>
      <c r="AU29" s="1">
        <v>77</v>
      </c>
      <c r="AV29" s="1">
        <v>9</v>
      </c>
      <c r="AW29" s="1">
        <v>26</v>
      </c>
      <c r="AX29" s="1">
        <v>1</v>
      </c>
      <c r="AY29" s="1">
        <v>167</v>
      </c>
      <c r="AZ29" s="1">
        <v>636</v>
      </c>
      <c r="BA29" s="1">
        <v>297</v>
      </c>
      <c r="BB29" s="1">
        <v>366</v>
      </c>
      <c r="BC29" s="1">
        <v>377</v>
      </c>
      <c r="BD29" s="1">
        <v>96</v>
      </c>
      <c r="BE29" s="1">
        <v>2</v>
      </c>
      <c r="BF29" s="1">
        <v>1</v>
      </c>
      <c r="BG29" s="1">
        <v>0</v>
      </c>
      <c r="BH29" s="1">
        <v>20</v>
      </c>
      <c r="BI29" s="1">
        <v>21</v>
      </c>
      <c r="BJ29" s="1">
        <v>42</v>
      </c>
      <c r="BK29" s="1">
        <v>95</v>
      </c>
      <c r="BL29" s="1">
        <v>108</v>
      </c>
      <c r="BM29" s="1">
        <v>65</v>
      </c>
      <c r="BN29" s="1">
        <v>0</v>
      </c>
      <c r="BO29" s="1">
        <v>0</v>
      </c>
      <c r="BP29" s="1">
        <v>0</v>
      </c>
      <c r="BQ29" s="1">
        <v>95</v>
      </c>
      <c r="BR29" s="1">
        <v>249</v>
      </c>
      <c r="BS29" s="1">
        <v>21</v>
      </c>
      <c r="BT29" s="1">
        <v>13</v>
      </c>
      <c r="BU29" s="1">
        <v>66</v>
      </c>
      <c r="BV29" s="1">
        <v>0</v>
      </c>
      <c r="BW29" s="1">
        <v>0</v>
      </c>
      <c r="BX29" s="1">
        <v>0</v>
      </c>
      <c r="BY29" s="1">
        <v>192</v>
      </c>
      <c r="BZ29" s="1">
        <v>373</v>
      </c>
      <c r="CA29" s="1">
        <v>481</v>
      </c>
      <c r="CB29" s="1">
        <v>169</v>
      </c>
      <c r="CC29" s="1">
        <v>5</v>
      </c>
      <c r="CD29" s="1">
        <v>21</v>
      </c>
      <c r="CE29" s="1">
        <v>1</v>
      </c>
    </row>
    <row r="30" spans="1:83">
      <c r="A30" s="1" t="s">
        <v>56</v>
      </c>
      <c r="B30" s="1" t="s">
        <v>215</v>
      </c>
      <c r="C30" s="16">
        <f t="shared" si="1"/>
        <v>0.3</v>
      </c>
      <c r="D30" s="1">
        <f t="shared" si="2"/>
        <v>1</v>
      </c>
      <c r="E30" s="1">
        <f t="shared" si="3"/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0.3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</row>
    <row r="31" spans="1:83">
      <c r="A31" s="1" t="s">
        <v>57</v>
      </c>
      <c r="B31" s="1" t="s">
        <v>207</v>
      </c>
      <c r="C31" s="16">
        <f t="shared" si="1"/>
        <v>7.3100000000000005</v>
      </c>
      <c r="D31" s="1">
        <f t="shared" si="2"/>
        <v>3</v>
      </c>
      <c r="E31" s="1">
        <f t="shared" si="3"/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1.9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5.41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2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</row>
    <row r="32" spans="1:83">
      <c r="A32" s="1" t="s">
        <v>58</v>
      </c>
      <c r="B32" s="1" t="s">
        <v>197</v>
      </c>
      <c r="C32" s="16">
        <f t="shared" si="1"/>
        <v>0.32145000000000001</v>
      </c>
      <c r="D32" s="1">
        <f t="shared" si="2"/>
        <v>32</v>
      </c>
      <c r="E32" s="1">
        <f t="shared" si="3"/>
        <v>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0.31145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0.01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31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1</v>
      </c>
      <c r="CB32" s="1">
        <v>0</v>
      </c>
      <c r="CC32" s="1">
        <v>0</v>
      </c>
      <c r="CD32" s="1">
        <v>0</v>
      </c>
      <c r="CE32" s="1">
        <v>0</v>
      </c>
    </row>
    <row r="33" spans="1:83">
      <c r="A33" s="1" t="s">
        <v>59</v>
      </c>
      <c r="B33" s="1" t="s">
        <v>208</v>
      </c>
      <c r="C33" s="16">
        <f t="shared" si="1"/>
        <v>6.1755999999999993</v>
      </c>
      <c r="D33" s="1">
        <f t="shared" si="2"/>
        <v>3525</v>
      </c>
      <c r="E33" s="1">
        <f t="shared" si="3"/>
        <v>5</v>
      </c>
      <c r="F33" s="1">
        <v>0</v>
      </c>
      <c r="G33" s="1">
        <v>4.5976299999999997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0.29488999999999999</v>
      </c>
      <c r="V33" s="1">
        <v>0.80549999999999999</v>
      </c>
      <c r="W33" s="1">
        <v>0.16613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0.31145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2950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122</v>
      </c>
      <c r="BI33" s="1">
        <v>359</v>
      </c>
      <c r="BJ33" s="1">
        <v>33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61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</row>
    <row r="34" spans="1:83">
      <c r="A34" s="1" t="s">
        <v>60</v>
      </c>
      <c r="B34" s="1" t="s">
        <v>199</v>
      </c>
      <c r="C34" s="16">
        <f t="shared" si="1"/>
        <v>0.02</v>
      </c>
      <c r="D34" s="1">
        <f t="shared" si="2"/>
        <v>1</v>
      </c>
      <c r="E34" s="1">
        <f t="shared" si="3"/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0.02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</row>
    <row r="35" spans="1:83">
      <c r="A35" s="1" t="s">
        <v>61</v>
      </c>
      <c r="B35" s="1" t="s">
        <v>180</v>
      </c>
      <c r="C35" s="16">
        <f t="shared" si="1"/>
        <v>2.19</v>
      </c>
      <c r="D35" s="1">
        <f t="shared" si="2"/>
        <v>18</v>
      </c>
      <c r="E35" s="1">
        <f t="shared" si="3"/>
        <v>10</v>
      </c>
      <c r="F35" s="1">
        <v>0</v>
      </c>
      <c r="G35" s="1">
        <v>0</v>
      </c>
      <c r="H35" s="1">
        <v>0.01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0.48</v>
      </c>
      <c r="U35" s="1">
        <v>0</v>
      </c>
      <c r="V35" s="1">
        <v>0</v>
      </c>
      <c r="W35" s="1">
        <v>0.01</v>
      </c>
      <c r="X35" s="1">
        <v>0</v>
      </c>
      <c r="Y35" s="1">
        <v>0.01</v>
      </c>
      <c r="Z35" s="1">
        <v>0.01</v>
      </c>
      <c r="AA35" s="1">
        <v>0.41</v>
      </c>
      <c r="AB35" s="1">
        <v>0</v>
      </c>
      <c r="AC35" s="1">
        <v>0.27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0.41</v>
      </c>
      <c r="AJ35" s="1">
        <v>0.46</v>
      </c>
      <c r="AK35" s="1">
        <v>0.12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2</v>
      </c>
      <c r="BH35" s="1">
        <v>0</v>
      </c>
      <c r="BI35" s="1">
        <v>0</v>
      </c>
      <c r="BJ35" s="1">
        <v>1</v>
      </c>
      <c r="BK35" s="1">
        <v>0</v>
      </c>
      <c r="BL35" s="1">
        <v>2</v>
      </c>
      <c r="BM35" s="1">
        <v>1</v>
      </c>
      <c r="BN35" s="1">
        <v>3</v>
      </c>
      <c r="BO35" s="1">
        <v>0</v>
      </c>
      <c r="BP35" s="1">
        <v>2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3</v>
      </c>
      <c r="BW35" s="1">
        <v>2</v>
      </c>
      <c r="BX35" s="1">
        <v>1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</row>
    <row r="36" spans="1:83">
      <c r="A36" s="1" t="s">
        <v>64</v>
      </c>
      <c r="B36" s="1" t="s">
        <v>210</v>
      </c>
      <c r="C36" s="16">
        <f t="shared" si="1"/>
        <v>2.67</v>
      </c>
      <c r="D36" s="1">
        <f t="shared" si="2"/>
        <v>2</v>
      </c>
      <c r="E36" s="1">
        <f t="shared" si="3"/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2.67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2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</row>
    <row r="37" spans="1:83">
      <c r="A37" s="1" t="s">
        <v>65</v>
      </c>
      <c r="B37" s="1" t="s">
        <v>196</v>
      </c>
      <c r="C37" s="16">
        <f t="shared" si="1"/>
        <v>0.04</v>
      </c>
      <c r="D37" s="1">
        <f t="shared" si="2"/>
        <v>5</v>
      </c>
      <c r="E37" s="1">
        <f t="shared" si="3"/>
        <v>1</v>
      </c>
      <c r="F37" s="1">
        <v>0</v>
      </c>
      <c r="G37" s="1">
        <v>0</v>
      </c>
      <c r="H37" s="1">
        <v>0</v>
      </c>
      <c r="I37" s="1">
        <v>0</v>
      </c>
      <c r="J37" s="1">
        <v>0.04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5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</row>
    <row r="38" spans="1:83">
      <c r="A38" s="1" t="s">
        <v>67</v>
      </c>
      <c r="B38" s="1" t="s">
        <v>217</v>
      </c>
      <c r="C38" s="16">
        <f t="shared" si="1"/>
        <v>0.13</v>
      </c>
      <c r="D38" s="1">
        <f t="shared" si="2"/>
        <v>1</v>
      </c>
      <c r="E38" s="1">
        <f t="shared" si="3"/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0.13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</row>
    <row r="39" spans="1:83">
      <c r="A39" s="1" t="s">
        <v>69</v>
      </c>
      <c r="B39" s="1" t="s">
        <v>183</v>
      </c>
      <c r="C39" s="16">
        <f t="shared" si="1"/>
        <v>0.22</v>
      </c>
      <c r="D39" s="1">
        <f t="shared" si="2"/>
        <v>3</v>
      </c>
      <c r="E39" s="1">
        <f t="shared" si="3"/>
        <v>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0.11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0.11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1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2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</row>
    <row r="40" spans="1:83">
      <c r="A40" s="1" t="s">
        <v>71</v>
      </c>
      <c r="B40" s="1" t="s">
        <v>223</v>
      </c>
      <c r="C40" s="16">
        <f t="shared" si="1"/>
        <v>0.02</v>
      </c>
      <c r="D40" s="1">
        <f t="shared" si="2"/>
        <v>2</v>
      </c>
      <c r="E40" s="1">
        <f t="shared" si="3"/>
        <v>2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0.01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0.01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1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1</v>
      </c>
      <c r="CE40" s="1">
        <v>0</v>
      </c>
    </row>
    <row r="41" spans="1:83">
      <c r="A41" s="1" t="s">
        <v>72</v>
      </c>
      <c r="B41" s="1" t="s">
        <v>131</v>
      </c>
      <c r="C41" s="16">
        <f t="shared" ref="C41:C75" si="4">SUM(F41:AR41)</f>
        <v>841.44</v>
      </c>
      <c r="D41" s="1">
        <f t="shared" ref="D41:D75" si="5">SUM(AS41:CE41)</f>
        <v>1535</v>
      </c>
      <c r="E41" s="1">
        <f t="shared" ref="E41:E72" si="6">COUNTIF(F41:AR41,"&gt;0")</f>
        <v>26</v>
      </c>
      <c r="F41" s="1">
        <v>0</v>
      </c>
      <c r="G41" s="1">
        <v>0</v>
      </c>
      <c r="H41" s="1">
        <v>60.14</v>
      </c>
      <c r="I41" s="1">
        <v>2.09</v>
      </c>
      <c r="J41" s="1">
        <v>52.39</v>
      </c>
      <c r="K41" s="1">
        <v>32.36</v>
      </c>
      <c r="L41" s="1">
        <v>0</v>
      </c>
      <c r="M41" s="1">
        <v>4.24</v>
      </c>
      <c r="N41" s="1">
        <v>0.56000000000000005</v>
      </c>
      <c r="O41" s="1">
        <v>222.57</v>
      </c>
      <c r="P41" s="1">
        <v>23.28</v>
      </c>
      <c r="Q41" s="1">
        <v>14.82</v>
      </c>
      <c r="R41" s="1">
        <v>58.67</v>
      </c>
      <c r="S41" s="1">
        <v>71.52</v>
      </c>
      <c r="T41" s="1">
        <v>82.9</v>
      </c>
      <c r="U41" s="1">
        <v>0</v>
      </c>
      <c r="V41" s="1">
        <v>0</v>
      </c>
      <c r="W41" s="1">
        <v>0</v>
      </c>
      <c r="X41" s="1">
        <v>2.46</v>
      </c>
      <c r="Y41" s="1">
        <v>0</v>
      </c>
      <c r="Z41" s="1">
        <v>2.83</v>
      </c>
      <c r="AA41" s="1">
        <v>24.6</v>
      </c>
      <c r="AB41" s="1">
        <v>23.96</v>
      </c>
      <c r="AC41" s="1">
        <v>19.43</v>
      </c>
      <c r="AD41" s="1">
        <v>0</v>
      </c>
      <c r="AE41" s="1">
        <v>0</v>
      </c>
      <c r="AF41" s="1">
        <v>6.08</v>
      </c>
      <c r="AG41" s="1">
        <v>23.4</v>
      </c>
      <c r="AH41" s="1">
        <v>0.56000000000000005</v>
      </c>
      <c r="AI41" s="1">
        <v>52.74</v>
      </c>
      <c r="AJ41" s="1">
        <v>23.57</v>
      </c>
      <c r="AK41" s="1">
        <v>17.829999999999998</v>
      </c>
      <c r="AL41" s="1">
        <v>0</v>
      </c>
      <c r="AM41" s="1">
        <v>0</v>
      </c>
      <c r="AN41" s="1">
        <v>0</v>
      </c>
      <c r="AO41" s="1">
        <v>0</v>
      </c>
      <c r="AP41" s="1">
        <v>1.1299999999999999</v>
      </c>
      <c r="AQ41" s="1">
        <v>11.89</v>
      </c>
      <c r="AR41" s="1">
        <v>5.42</v>
      </c>
      <c r="AS41" s="1">
        <v>0</v>
      </c>
      <c r="AT41" s="1">
        <v>0</v>
      </c>
      <c r="AU41" s="1">
        <v>114</v>
      </c>
      <c r="AV41" s="1">
        <v>4</v>
      </c>
      <c r="AW41" s="1">
        <v>103</v>
      </c>
      <c r="AX41" s="1">
        <v>62</v>
      </c>
      <c r="AY41" s="1">
        <v>0</v>
      </c>
      <c r="AZ41" s="1">
        <v>8</v>
      </c>
      <c r="BA41" s="1">
        <v>1</v>
      </c>
      <c r="BB41" s="1">
        <v>414</v>
      </c>
      <c r="BC41" s="1">
        <v>44</v>
      </c>
      <c r="BD41" s="1">
        <v>28</v>
      </c>
      <c r="BE41" s="1">
        <v>107</v>
      </c>
      <c r="BF41" s="1">
        <v>133</v>
      </c>
      <c r="BG41" s="1">
        <v>149</v>
      </c>
      <c r="BH41" s="1">
        <v>0</v>
      </c>
      <c r="BI41" s="1">
        <v>0</v>
      </c>
      <c r="BJ41" s="1">
        <v>0</v>
      </c>
      <c r="BK41" s="1">
        <v>4</v>
      </c>
      <c r="BL41" s="1">
        <v>0</v>
      </c>
      <c r="BM41" s="1">
        <v>5</v>
      </c>
      <c r="BN41" s="1">
        <v>48</v>
      </c>
      <c r="BO41" s="1">
        <v>46</v>
      </c>
      <c r="BP41" s="1">
        <v>36</v>
      </c>
      <c r="BQ41" s="1">
        <v>0</v>
      </c>
      <c r="BR41" s="1">
        <v>0</v>
      </c>
      <c r="BS41" s="1">
        <v>10</v>
      </c>
      <c r="BT41" s="1">
        <v>40</v>
      </c>
      <c r="BU41" s="1">
        <v>1</v>
      </c>
      <c r="BV41" s="1">
        <v>80</v>
      </c>
      <c r="BW41" s="1">
        <v>38</v>
      </c>
      <c r="BX41" s="1">
        <v>30</v>
      </c>
      <c r="BY41" s="1">
        <v>0</v>
      </c>
      <c r="BZ41" s="1">
        <v>0</v>
      </c>
      <c r="CA41" s="1">
        <v>0</v>
      </c>
      <c r="CB41" s="1">
        <v>0</v>
      </c>
      <c r="CC41" s="1">
        <v>2</v>
      </c>
      <c r="CD41" s="1">
        <v>19</v>
      </c>
      <c r="CE41" s="1">
        <v>9</v>
      </c>
    </row>
    <row r="42" spans="1:83">
      <c r="A42" s="1" t="s">
        <v>74</v>
      </c>
      <c r="B42" s="1" t="s">
        <v>226</v>
      </c>
      <c r="C42" s="16">
        <f t="shared" si="4"/>
        <v>0.01</v>
      </c>
      <c r="D42" s="1">
        <f t="shared" si="5"/>
        <v>2</v>
      </c>
      <c r="E42" s="1">
        <f t="shared" si="6"/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0.01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2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</row>
    <row r="43" spans="1:83">
      <c r="A43" s="1" t="s">
        <v>75</v>
      </c>
      <c r="B43" s="1" t="s">
        <v>174</v>
      </c>
      <c r="C43" s="16">
        <f t="shared" si="4"/>
        <v>94.2</v>
      </c>
      <c r="D43" s="1">
        <f t="shared" si="5"/>
        <v>701</v>
      </c>
      <c r="E43" s="1">
        <f t="shared" si="6"/>
        <v>15</v>
      </c>
      <c r="F43" s="1">
        <v>0</v>
      </c>
      <c r="G43" s="1">
        <v>3.5</v>
      </c>
      <c r="H43" s="1">
        <v>0.32</v>
      </c>
      <c r="I43" s="1">
        <v>0</v>
      </c>
      <c r="J43" s="1">
        <v>0</v>
      </c>
      <c r="K43" s="1">
        <v>0</v>
      </c>
      <c r="L43" s="1">
        <v>5.71</v>
      </c>
      <c r="M43" s="1">
        <v>4.5199999999999996</v>
      </c>
      <c r="N43" s="1">
        <v>0.57999999999999996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10.97</v>
      </c>
      <c r="V43" s="1">
        <v>26.69</v>
      </c>
      <c r="W43" s="1">
        <v>8.01</v>
      </c>
      <c r="X43" s="1">
        <v>1.18</v>
      </c>
      <c r="Y43" s="1">
        <v>12.48</v>
      </c>
      <c r="Z43" s="1">
        <v>5.47</v>
      </c>
      <c r="AA43" s="1">
        <v>0</v>
      </c>
      <c r="AB43" s="1">
        <v>0</v>
      </c>
      <c r="AC43" s="1">
        <v>0</v>
      </c>
      <c r="AD43" s="1">
        <v>11.42</v>
      </c>
      <c r="AE43" s="1">
        <v>0</v>
      </c>
      <c r="AF43" s="1">
        <v>0.3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2.63</v>
      </c>
      <c r="AM43" s="1">
        <v>0.42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17</v>
      </c>
      <c r="AU43" s="1">
        <v>1</v>
      </c>
      <c r="AV43" s="1">
        <v>0</v>
      </c>
      <c r="AW43" s="1">
        <v>0</v>
      </c>
      <c r="AX43" s="1">
        <v>0</v>
      </c>
      <c r="AY43" s="1">
        <v>48</v>
      </c>
      <c r="AZ43" s="1">
        <v>26</v>
      </c>
      <c r="BA43" s="1">
        <v>3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72</v>
      </c>
      <c r="BI43" s="1">
        <v>223</v>
      </c>
      <c r="BJ43" s="1">
        <v>61</v>
      </c>
      <c r="BK43" s="1">
        <v>6</v>
      </c>
      <c r="BL43" s="1">
        <v>90</v>
      </c>
      <c r="BM43" s="1">
        <v>38</v>
      </c>
      <c r="BN43" s="1">
        <v>0</v>
      </c>
      <c r="BO43" s="1">
        <v>0</v>
      </c>
      <c r="BP43" s="1">
        <v>0</v>
      </c>
      <c r="BQ43" s="1">
        <v>92</v>
      </c>
      <c r="BR43" s="1">
        <v>0</v>
      </c>
      <c r="BS43" s="1">
        <v>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20</v>
      </c>
      <c r="BZ43" s="1">
        <v>3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</row>
    <row r="44" spans="1:83">
      <c r="A44" s="1" t="s">
        <v>76</v>
      </c>
      <c r="B44" s="1" t="s">
        <v>156</v>
      </c>
      <c r="C44" s="16">
        <f t="shared" si="4"/>
        <v>0.14000000000000001</v>
      </c>
      <c r="D44" s="1">
        <f t="shared" si="5"/>
        <v>26</v>
      </c>
      <c r="E44" s="1">
        <f t="shared" si="6"/>
        <v>2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0.13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0.01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25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1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</row>
    <row r="45" spans="1:83">
      <c r="A45" s="1" t="s">
        <v>77</v>
      </c>
      <c r="B45" s="1" t="s">
        <v>190</v>
      </c>
      <c r="C45" s="16">
        <f t="shared" si="4"/>
        <v>11.16</v>
      </c>
      <c r="D45" s="1">
        <f t="shared" si="5"/>
        <v>173</v>
      </c>
      <c r="E45" s="1">
        <f t="shared" si="6"/>
        <v>20</v>
      </c>
      <c r="F45" s="1">
        <v>4.1500000000000004</v>
      </c>
      <c r="G45" s="1">
        <v>0.02</v>
      </c>
      <c r="H45" s="1">
        <v>0.28999999999999998</v>
      </c>
      <c r="I45" s="1">
        <v>0.02</v>
      </c>
      <c r="J45" s="1">
        <v>0</v>
      </c>
      <c r="K45" s="1">
        <v>0</v>
      </c>
      <c r="L45" s="1">
        <v>0.23</v>
      </c>
      <c r="M45" s="1">
        <v>0.09</v>
      </c>
      <c r="N45" s="1">
        <v>4.59</v>
      </c>
      <c r="O45" s="1">
        <v>7.0000000000000007E-2</v>
      </c>
      <c r="P45" s="1">
        <v>0.13</v>
      </c>
      <c r="Q45" s="1">
        <v>0.02</v>
      </c>
      <c r="R45" s="1">
        <v>0</v>
      </c>
      <c r="S45" s="1">
        <v>0</v>
      </c>
      <c r="T45" s="1">
        <v>0</v>
      </c>
      <c r="U45" s="1">
        <v>0.06</v>
      </c>
      <c r="V45" s="1">
        <v>7.0000000000000007E-2</v>
      </c>
      <c r="W45" s="1">
        <v>0.12</v>
      </c>
      <c r="X45" s="1">
        <v>0.16</v>
      </c>
      <c r="Y45" s="1">
        <v>0.23</v>
      </c>
      <c r="Z45" s="1">
        <v>0</v>
      </c>
      <c r="AA45" s="1">
        <v>0</v>
      </c>
      <c r="AB45" s="1">
        <v>0</v>
      </c>
      <c r="AC45" s="1">
        <v>0</v>
      </c>
      <c r="AD45" s="1">
        <v>0.01</v>
      </c>
      <c r="AE45" s="1">
        <v>0.06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0.01</v>
      </c>
      <c r="AM45" s="1">
        <v>0.79</v>
      </c>
      <c r="AN45" s="1">
        <v>0</v>
      </c>
      <c r="AO45" s="1">
        <v>0.04</v>
      </c>
      <c r="AP45" s="1">
        <v>0</v>
      </c>
      <c r="AQ45" s="1">
        <v>0</v>
      </c>
      <c r="AR45" s="1">
        <v>0</v>
      </c>
      <c r="AS45" s="1">
        <v>33</v>
      </c>
      <c r="AT45" s="1">
        <v>1</v>
      </c>
      <c r="AU45" s="1">
        <v>18</v>
      </c>
      <c r="AV45" s="1">
        <v>1</v>
      </c>
      <c r="AW45" s="1">
        <v>0</v>
      </c>
      <c r="AX45" s="1">
        <v>0</v>
      </c>
      <c r="AY45" s="1">
        <v>6</v>
      </c>
      <c r="AZ45" s="1">
        <v>6</v>
      </c>
      <c r="BA45" s="1">
        <v>33</v>
      </c>
      <c r="BB45" s="1">
        <v>4</v>
      </c>
      <c r="BC45" s="1">
        <v>9</v>
      </c>
      <c r="BD45" s="1">
        <v>1</v>
      </c>
      <c r="BE45" s="1">
        <v>0</v>
      </c>
      <c r="BF45" s="1">
        <v>0</v>
      </c>
      <c r="BG45" s="1">
        <v>0</v>
      </c>
      <c r="BH45" s="1">
        <v>6</v>
      </c>
      <c r="BI45" s="1">
        <v>4</v>
      </c>
      <c r="BJ45" s="1">
        <v>5</v>
      </c>
      <c r="BK45" s="1">
        <v>17</v>
      </c>
      <c r="BL45" s="1">
        <v>15</v>
      </c>
      <c r="BM45" s="1">
        <v>0</v>
      </c>
      <c r="BN45" s="1">
        <v>0</v>
      </c>
      <c r="BO45" s="1">
        <v>0</v>
      </c>
      <c r="BP45" s="1">
        <v>0</v>
      </c>
      <c r="BQ45" s="1">
        <v>1</v>
      </c>
      <c r="BR45" s="1">
        <v>3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2</v>
      </c>
      <c r="BZ45" s="1">
        <v>7</v>
      </c>
      <c r="CA45" s="1">
        <v>0</v>
      </c>
      <c r="CB45" s="1">
        <v>1</v>
      </c>
      <c r="CC45" s="1">
        <v>0</v>
      </c>
      <c r="CD45" s="1">
        <v>0</v>
      </c>
      <c r="CE45" s="1">
        <v>0</v>
      </c>
    </row>
    <row r="46" spans="1:83">
      <c r="A46" s="1" t="s">
        <v>78</v>
      </c>
      <c r="B46" s="1" t="s">
        <v>159</v>
      </c>
      <c r="C46" s="16">
        <f t="shared" si="4"/>
        <v>4354.0700000000006</v>
      </c>
      <c r="D46" s="1">
        <f t="shared" si="5"/>
        <v>43498</v>
      </c>
      <c r="E46" s="1">
        <f t="shared" si="6"/>
        <v>39</v>
      </c>
      <c r="F46" s="1">
        <v>4.2</v>
      </c>
      <c r="G46" s="1">
        <v>14.9</v>
      </c>
      <c r="H46" s="1">
        <v>15.08</v>
      </c>
      <c r="I46" s="1">
        <v>48.12</v>
      </c>
      <c r="J46" s="1">
        <v>3.28</v>
      </c>
      <c r="K46" s="1">
        <v>325.02999999999997</v>
      </c>
      <c r="L46" s="1">
        <v>1.65</v>
      </c>
      <c r="M46" s="1">
        <v>2.23</v>
      </c>
      <c r="N46" s="1">
        <v>21.03</v>
      </c>
      <c r="O46" s="1">
        <v>18.239999999999998</v>
      </c>
      <c r="P46" s="1">
        <v>60.61</v>
      </c>
      <c r="Q46" s="1">
        <v>145.63999999999999</v>
      </c>
      <c r="R46" s="1">
        <v>276.43</v>
      </c>
      <c r="S46" s="1">
        <v>681.97</v>
      </c>
      <c r="T46" s="1">
        <v>687.84</v>
      </c>
      <c r="U46" s="1">
        <v>1.62</v>
      </c>
      <c r="V46" s="1">
        <v>1.1499999999999999</v>
      </c>
      <c r="W46" s="1">
        <v>1.7</v>
      </c>
      <c r="X46" s="1">
        <v>5.64</v>
      </c>
      <c r="Y46" s="1">
        <v>4.42</v>
      </c>
      <c r="Z46" s="1">
        <v>7.0000000000000007E-2</v>
      </c>
      <c r="AA46" s="1">
        <v>276.18</v>
      </c>
      <c r="AB46" s="1">
        <v>163.12</v>
      </c>
      <c r="AC46" s="1">
        <v>295.99</v>
      </c>
      <c r="AD46" s="1">
        <v>1.19</v>
      </c>
      <c r="AE46" s="1">
        <v>0.13</v>
      </c>
      <c r="AF46" s="1">
        <v>3</v>
      </c>
      <c r="AG46" s="1">
        <v>20.100000000000001</v>
      </c>
      <c r="AH46" s="1">
        <v>56.37</v>
      </c>
      <c r="AI46" s="1">
        <v>251.68</v>
      </c>
      <c r="AJ46" s="1">
        <v>344.42</v>
      </c>
      <c r="AK46" s="1">
        <v>418.04</v>
      </c>
      <c r="AL46" s="1">
        <v>4.22</v>
      </c>
      <c r="AM46" s="1">
        <v>1.7</v>
      </c>
      <c r="AN46" s="1">
        <v>17.91</v>
      </c>
      <c r="AO46" s="1">
        <v>53.88</v>
      </c>
      <c r="AP46" s="1">
        <v>24.68</v>
      </c>
      <c r="AQ46" s="1">
        <v>49.84</v>
      </c>
      <c r="AR46" s="1">
        <v>50.77</v>
      </c>
      <c r="AS46" s="1">
        <v>338</v>
      </c>
      <c r="AT46" s="1">
        <v>138</v>
      </c>
      <c r="AU46" s="1">
        <v>212</v>
      </c>
      <c r="AV46" s="1">
        <v>423</v>
      </c>
      <c r="AW46" s="1">
        <v>45</v>
      </c>
      <c r="AX46" s="1">
        <v>2795</v>
      </c>
      <c r="AY46" s="1">
        <v>28</v>
      </c>
      <c r="AZ46" s="1">
        <v>45</v>
      </c>
      <c r="BA46" s="1">
        <v>311</v>
      </c>
      <c r="BB46" s="1">
        <v>144</v>
      </c>
      <c r="BC46" s="1">
        <v>708</v>
      </c>
      <c r="BD46" s="1">
        <v>1272</v>
      </c>
      <c r="BE46" s="1">
        <v>2585</v>
      </c>
      <c r="BF46" s="1">
        <v>5683</v>
      </c>
      <c r="BG46" s="1">
        <v>6223</v>
      </c>
      <c r="BH46" s="1">
        <v>74</v>
      </c>
      <c r="BI46" s="1">
        <v>72</v>
      </c>
      <c r="BJ46" s="1">
        <v>106</v>
      </c>
      <c r="BK46" s="1">
        <v>106</v>
      </c>
      <c r="BL46" s="1">
        <v>199</v>
      </c>
      <c r="BM46" s="1">
        <v>3</v>
      </c>
      <c r="BN46" s="1">
        <v>2911</v>
      </c>
      <c r="BO46" s="1">
        <v>1539</v>
      </c>
      <c r="BP46" s="1">
        <v>2855</v>
      </c>
      <c r="BQ46" s="1">
        <v>89</v>
      </c>
      <c r="BR46" s="1">
        <v>11</v>
      </c>
      <c r="BS46" s="1">
        <v>61</v>
      </c>
      <c r="BT46" s="1">
        <v>260</v>
      </c>
      <c r="BU46" s="1">
        <v>1071</v>
      </c>
      <c r="BV46" s="1">
        <v>2703</v>
      </c>
      <c r="BW46" s="1">
        <v>3284</v>
      </c>
      <c r="BX46" s="1">
        <v>3889</v>
      </c>
      <c r="BY46" s="1">
        <v>323</v>
      </c>
      <c r="BZ46" s="1">
        <v>88</v>
      </c>
      <c r="CA46" s="1">
        <v>285</v>
      </c>
      <c r="CB46" s="1">
        <v>991</v>
      </c>
      <c r="CC46" s="1">
        <v>327</v>
      </c>
      <c r="CD46" s="1">
        <v>677</v>
      </c>
      <c r="CE46" s="1">
        <v>624</v>
      </c>
    </row>
    <row r="47" spans="1:83">
      <c r="A47" s="1" t="s">
        <v>79</v>
      </c>
      <c r="B47" s="1" t="s">
        <v>216</v>
      </c>
      <c r="C47" s="16">
        <f t="shared" si="4"/>
        <v>0.3</v>
      </c>
      <c r="D47" s="1">
        <f t="shared" si="5"/>
        <v>9</v>
      </c>
      <c r="E47" s="1">
        <f t="shared" si="6"/>
        <v>4</v>
      </c>
      <c r="F47" s="1">
        <v>0</v>
      </c>
      <c r="G47" s="1">
        <v>0.03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0.05</v>
      </c>
      <c r="W47" s="1">
        <v>0.04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0.18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1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6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</row>
    <row r="48" spans="1:83">
      <c r="A48" s="1" t="s">
        <v>84</v>
      </c>
      <c r="B48" s="1" t="s">
        <v>222</v>
      </c>
      <c r="C48" s="16">
        <f t="shared" si="4"/>
        <v>0.02</v>
      </c>
      <c r="D48" s="1">
        <f t="shared" si="5"/>
        <v>1</v>
      </c>
      <c r="E48" s="1">
        <f t="shared" si="6"/>
        <v>1</v>
      </c>
      <c r="F48" s="1">
        <v>0</v>
      </c>
      <c r="G48" s="1">
        <v>0</v>
      </c>
      <c r="H48" s="1">
        <v>0</v>
      </c>
      <c r="I48" s="1">
        <v>0.02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</row>
    <row r="49" spans="1:83">
      <c r="A49" s="1" t="s">
        <v>85</v>
      </c>
      <c r="B49" s="1" t="s">
        <v>151</v>
      </c>
      <c r="C49" s="16">
        <f t="shared" si="4"/>
        <v>0.4</v>
      </c>
      <c r="D49" s="1">
        <f t="shared" si="5"/>
        <v>2</v>
      </c>
      <c r="E49" s="1">
        <f t="shared" si="6"/>
        <v>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0.03</v>
      </c>
      <c r="T49" s="1">
        <v>0.37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1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</row>
    <row r="50" spans="1:83">
      <c r="A50" s="1" t="s">
        <v>87</v>
      </c>
      <c r="B50" s="1" t="s">
        <v>192</v>
      </c>
      <c r="C50" s="16">
        <f t="shared" si="4"/>
        <v>0.30000000000000004</v>
      </c>
      <c r="D50" s="1">
        <f t="shared" si="5"/>
        <v>32</v>
      </c>
      <c r="E50" s="1">
        <f t="shared" si="6"/>
        <v>3</v>
      </c>
      <c r="F50" s="1">
        <v>0.01</v>
      </c>
      <c r="G50" s="1">
        <v>0</v>
      </c>
      <c r="H50" s="1">
        <v>0.28000000000000003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0.01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2</v>
      </c>
      <c r="AT50" s="1">
        <v>0</v>
      </c>
      <c r="AU50" s="1">
        <v>29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</row>
    <row r="51" spans="1:83">
      <c r="A51" s="1" t="s">
        <v>88</v>
      </c>
      <c r="B51" s="1" t="s">
        <v>168</v>
      </c>
      <c r="C51" s="16">
        <f t="shared" si="4"/>
        <v>261.94000000000005</v>
      </c>
      <c r="D51" s="1">
        <f t="shared" si="5"/>
        <v>21</v>
      </c>
      <c r="E51" s="1">
        <f t="shared" si="6"/>
        <v>13</v>
      </c>
      <c r="F51" s="1">
        <v>0</v>
      </c>
      <c r="G51" s="1">
        <v>8.02</v>
      </c>
      <c r="H51" s="1">
        <v>0</v>
      </c>
      <c r="I51" s="1">
        <v>0</v>
      </c>
      <c r="J51" s="1">
        <v>0</v>
      </c>
      <c r="K51" s="1">
        <v>0</v>
      </c>
      <c r="L51" s="1">
        <v>37.700000000000003</v>
      </c>
      <c r="M51" s="1">
        <v>15.49</v>
      </c>
      <c r="N51" s="1">
        <v>0</v>
      </c>
      <c r="O51" s="1">
        <v>0</v>
      </c>
      <c r="P51" s="1">
        <v>11.76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3.04</v>
      </c>
      <c r="W51" s="1">
        <v>2.7</v>
      </c>
      <c r="X51" s="1">
        <v>62</v>
      </c>
      <c r="Y51" s="1">
        <v>0</v>
      </c>
      <c r="Z51" s="1">
        <v>8.4600000000000009</v>
      </c>
      <c r="AA51" s="1">
        <v>0</v>
      </c>
      <c r="AB51" s="1">
        <v>0</v>
      </c>
      <c r="AC51" s="1">
        <v>0</v>
      </c>
      <c r="AD51" s="1">
        <v>14.51</v>
      </c>
      <c r="AE51" s="1">
        <v>16.34</v>
      </c>
      <c r="AF51" s="1">
        <v>0</v>
      </c>
      <c r="AG51" s="1">
        <v>0</v>
      </c>
      <c r="AH51" s="1">
        <v>32.340000000000003</v>
      </c>
      <c r="AI51" s="1">
        <v>0</v>
      </c>
      <c r="AJ51" s="1">
        <v>0</v>
      </c>
      <c r="AK51" s="1">
        <v>0</v>
      </c>
      <c r="AL51" s="1">
        <v>24.55</v>
      </c>
      <c r="AM51" s="1">
        <v>0</v>
      </c>
      <c r="AN51" s="1">
        <v>0</v>
      </c>
      <c r="AO51" s="1">
        <v>25.03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2</v>
      </c>
      <c r="AZ51" s="1">
        <v>2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1</v>
      </c>
      <c r="BK51" s="1">
        <v>1</v>
      </c>
      <c r="BL51" s="1">
        <v>0</v>
      </c>
      <c r="BM51" s="1">
        <v>1</v>
      </c>
      <c r="BN51" s="1">
        <v>0</v>
      </c>
      <c r="BO51" s="1">
        <v>0</v>
      </c>
      <c r="BP51" s="1">
        <v>0</v>
      </c>
      <c r="BQ51" s="1">
        <v>5</v>
      </c>
      <c r="BR51" s="1">
        <v>3</v>
      </c>
      <c r="BS51" s="1">
        <v>0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1</v>
      </c>
      <c r="BZ51" s="1">
        <v>0</v>
      </c>
      <c r="CA51" s="1">
        <v>0</v>
      </c>
      <c r="CB51" s="1">
        <v>1</v>
      </c>
      <c r="CC51" s="1">
        <v>0</v>
      </c>
      <c r="CD51" s="1">
        <v>0</v>
      </c>
      <c r="CE51" s="1">
        <v>0</v>
      </c>
    </row>
    <row r="52" spans="1:83">
      <c r="A52" s="1" t="s">
        <v>89</v>
      </c>
      <c r="B52" s="1" t="s">
        <v>214</v>
      </c>
      <c r="C52" s="16">
        <f t="shared" si="4"/>
        <v>1.1080699999999999</v>
      </c>
      <c r="D52" s="1">
        <f t="shared" si="5"/>
        <v>264</v>
      </c>
      <c r="E52" s="1">
        <f t="shared" si="6"/>
        <v>7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4.7379999999999999E-2</v>
      </c>
      <c r="N52" s="1">
        <v>0.01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0.40775</v>
      </c>
      <c r="W52" s="1">
        <v>0.17613000000000001</v>
      </c>
      <c r="X52" s="1">
        <v>0</v>
      </c>
      <c r="Y52" s="1">
        <v>0.14535999999999999</v>
      </c>
      <c r="Z52" s="1">
        <v>0.01</v>
      </c>
      <c r="AA52" s="1">
        <v>0</v>
      </c>
      <c r="AB52" s="1">
        <v>0</v>
      </c>
      <c r="AC52" s="1">
        <v>0</v>
      </c>
      <c r="AD52" s="1">
        <v>0.31145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12</v>
      </c>
      <c r="BA52" s="1">
        <v>6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81</v>
      </c>
      <c r="BJ52" s="1">
        <v>18</v>
      </c>
      <c r="BK52" s="1">
        <v>0</v>
      </c>
      <c r="BL52" s="1">
        <v>23</v>
      </c>
      <c r="BM52" s="1">
        <v>1</v>
      </c>
      <c r="BN52" s="1">
        <v>0</v>
      </c>
      <c r="BO52" s="1">
        <v>0</v>
      </c>
      <c r="BP52" s="1">
        <v>0</v>
      </c>
      <c r="BQ52" s="1">
        <v>123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</row>
    <row r="53" spans="1:83">
      <c r="A53" s="1" t="s">
        <v>91</v>
      </c>
      <c r="B53" s="1" t="s">
        <v>169</v>
      </c>
      <c r="C53" s="16">
        <f t="shared" si="4"/>
        <v>21.52</v>
      </c>
      <c r="D53" s="1">
        <f t="shared" si="5"/>
        <v>1</v>
      </c>
      <c r="E53" s="1">
        <f t="shared" si="6"/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21.52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</row>
    <row r="54" spans="1:83">
      <c r="A54" s="1" t="s">
        <v>92</v>
      </c>
      <c r="B54" s="1" t="s">
        <v>158</v>
      </c>
      <c r="C54" s="16">
        <f t="shared" si="4"/>
        <v>518.73</v>
      </c>
      <c r="D54" s="1">
        <f t="shared" si="5"/>
        <v>14170</v>
      </c>
      <c r="E54" s="1">
        <f t="shared" si="6"/>
        <v>23</v>
      </c>
      <c r="F54" s="1">
        <v>2.1800000000000002</v>
      </c>
      <c r="G54" s="1">
        <v>0.85</v>
      </c>
      <c r="H54" s="1">
        <v>5.08</v>
      </c>
      <c r="I54" s="1">
        <v>2.4500000000000002</v>
      </c>
      <c r="J54" s="1">
        <v>0</v>
      </c>
      <c r="K54" s="1">
        <v>0.69</v>
      </c>
      <c r="L54" s="1">
        <v>0</v>
      </c>
      <c r="M54" s="1">
        <v>0.1</v>
      </c>
      <c r="N54" s="1">
        <v>0.18</v>
      </c>
      <c r="O54" s="1">
        <v>1.03</v>
      </c>
      <c r="P54" s="1">
        <v>1.0900000000000001</v>
      </c>
      <c r="Q54" s="1">
        <v>1.33</v>
      </c>
      <c r="R54" s="1">
        <v>0.08</v>
      </c>
      <c r="S54" s="1">
        <v>0</v>
      </c>
      <c r="T54" s="1">
        <v>0</v>
      </c>
      <c r="U54" s="1">
        <v>3.54</v>
      </c>
      <c r="V54" s="1">
        <v>0.11</v>
      </c>
      <c r="W54" s="1">
        <v>0.02</v>
      </c>
      <c r="X54" s="1">
        <v>0.26</v>
      </c>
      <c r="Y54" s="1">
        <v>0.02</v>
      </c>
      <c r="Z54" s="1">
        <v>0</v>
      </c>
      <c r="AA54" s="1">
        <v>0</v>
      </c>
      <c r="AB54" s="1">
        <v>0</v>
      </c>
      <c r="AC54" s="1">
        <v>0</v>
      </c>
      <c r="AD54" s="1">
        <v>0.03</v>
      </c>
      <c r="AE54" s="1">
        <v>0</v>
      </c>
      <c r="AF54" s="1">
        <v>0.06</v>
      </c>
      <c r="AG54" s="1">
        <v>0</v>
      </c>
      <c r="AH54" s="1">
        <v>0.12</v>
      </c>
      <c r="AI54" s="1">
        <v>0.05</v>
      </c>
      <c r="AJ54" s="1">
        <v>0</v>
      </c>
      <c r="AK54" s="1">
        <v>0</v>
      </c>
      <c r="AL54" s="1">
        <v>113.52</v>
      </c>
      <c r="AM54" s="1">
        <v>373.3</v>
      </c>
      <c r="AN54" s="1">
        <v>0</v>
      </c>
      <c r="AO54" s="1">
        <v>12.64</v>
      </c>
      <c r="AP54" s="1">
        <v>0</v>
      </c>
      <c r="AQ54" s="1">
        <v>0</v>
      </c>
      <c r="AR54" s="1">
        <v>0</v>
      </c>
      <c r="AS54" s="1">
        <v>165</v>
      </c>
      <c r="AT54" s="1">
        <v>26</v>
      </c>
      <c r="AU54" s="1">
        <v>158</v>
      </c>
      <c r="AV54" s="1">
        <v>112</v>
      </c>
      <c r="AW54" s="1">
        <v>0</v>
      </c>
      <c r="AX54" s="1">
        <v>28</v>
      </c>
      <c r="AY54" s="1">
        <v>0</v>
      </c>
      <c r="AZ54" s="1">
        <v>4</v>
      </c>
      <c r="BA54" s="1">
        <v>12</v>
      </c>
      <c r="BB54" s="1">
        <v>38</v>
      </c>
      <c r="BC54" s="1">
        <v>47</v>
      </c>
      <c r="BD54" s="1">
        <v>66</v>
      </c>
      <c r="BE54" s="1">
        <v>3</v>
      </c>
      <c r="BF54" s="1">
        <v>0</v>
      </c>
      <c r="BG54" s="1">
        <v>0</v>
      </c>
      <c r="BH54" s="1">
        <v>145</v>
      </c>
      <c r="BI54" s="1">
        <v>3</v>
      </c>
      <c r="BJ54" s="1">
        <v>1</v>
      </c>
      <c r="BK54" s="1">
        <v>13</v>
      </c>
      <c r="BL54" s="1">
        <v>1</v>
      </c>
      <c r="BM54" s="1">
        <v>0</v>
      </c>
      <c r="BN54" s="1">
        <v>0</v>
      </c>
      <c r="BO54" s="1">
        <v>0</v>
      </c>
      <c r="BP54" s="1">
        <v>0</v>
      </c>
      <c r="BQ54" s="1">
        <v>1</v>
      </c>
      <c r="BR54" s="1">
        <v>0</v>
      </c>
      <c r="BS54" s="1">
        <v>2</v>
      </c>
      <c r="BT54" s="1">
        <v>0</v>
      </c>
      <c r="BU54" s="1">
        <v>4</v>
      </c>
      <c r="BV54" s="1">
        <v>1</v>
      </c>
      <c r="BW54" s="1">
        <v>0</v>
      </c>
      <c r="BX54" s="1">
        <v>0</v>
      </c>
      <c r="BY54" s="1">
        <v>3377</v>
      </c>
      <c r="BZ54" s="1">
        <v>9644</v>
      </c>
      <c r="CA54" s="1">
        <v>0</v>
      </c>
      <c r="CB54" s="1">
        <v>319</v>
      </c>
      <c r="CC54" s="1">
        <v>0</v>
      </c>
      <c r="CD54" s="1">
        <v>0</v>
      </c>
      <c r="CE54" s="1">
        <v>0</v>
      </c>
    </row>
    <row r="55" spans="1:83">
      <c r="A55" s="1" t="s">
        <v>95</v>
      </c>
      <c r="B55" s="1" t="s">
        <v>182</v>
      </c>
      <c r="C55" s="16">
        <f t="shared" si="4"/>
        <v>81.36</v>
      </c>
      <c r="D55" s="1">
        <f t="shared" si="5"/>
        <v>22</v>
      </c>
      <c r="E55" s="1">
        <f t="shared" si="6"/>
        <v>1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81.36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22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</row>
    <row r="56" spans="1:83">
      <c r="A56" s="1" t="s">
        <v>96</v>
      </c>
      <c r="B56" s="1" t="s">
        <v>143</v>
      </c>
      <c r="C56" s="16">
        <f t="shared" si="4"/>
        <v>0.98</v>
      </c>
      <c r="D56" s="1">
        <f t="shared" si="5"/>
        <v>51</v>
      </c>
      <c r="E56" s="1">
        <f t="shared" si="6"/>
        <v>2</v>
      </c>
      <c r="F56" s="1">
        <v>0</v>
      </c>
      <c r="G56" s="1">
        <v>0</v>
      </c>
      <c r="H56" s="1">
        <v>0</v>
      </c>
      <c r="I56" s="1">
        <v>0</v>
      </c>
      <c r="J56" s="1">
        <v>0.95</v>
      </c>
      <c r="K56" s="1">
        <v>0</v>
      </c>
      <c r="L56" s="1">
        <v>0</v>
      </c>
      <c r="M56" s="1">
        <v>0</v>
      </c>
      <c r="N56" s="1">
        <v>0</v>
      </c>
      <c r="O56" s="1">
        <v>0.03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50</v>
      </c>
      <c r="AX56" s="1">
        <v>0</v>
      </c>
      <c r="AY56" s="1">
        <v>0</v>
      </c>
      <c r="AZ56" s="1">
        <v>0</v>
      </c>
      <c r="BA56" s="1">
        <v>0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</row>
    <row r="57" spans="1:83">
      <c r="A57" s="1" t="s">
        <v>97</v>
      </c>
      <c r="B57" s="1" t="s">
        <v>221</v>
      </c>
      <c r="C57" s="16">
        <f t="shared" si="4"/>
        <v>0.03</v>
      </c>
      <c r="D57" s="1">
        <f t="shared" si="5"/>
        <v>1</v>
      </c>
      <c r="E57" s="1">
        <f t="shared" si="6"/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0.03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1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</row>
    <row r="58" spans="1:83">
      <c r="A58" s="1" t="s">
        <v>98</v>
      </c>
      <c r="B58" s="1" t="s">
        <v>150</v>
      </c>
      <c r="C58" s="16">
        <f t="shared" si="4"/>
        <v>6.6014499999999989</v>
      </c>
      <c r="D58" s="1">
        <f t="shared" si="5"/>
        <v>418</v>
      </c>
      <c r="E58" s="1">
        <f t="shared" si="6"/>
        <v>31</v>
      </c>
      <c r="F58" s="1">
        <v>0</v>
      </c>
      <c r="G58" s="1">
        <v>0</v>
      </c>
      <c r="H58" s="1">
        <v>2.0499999999999998</v>
      </c>
      <c r="I58" s="1">
        <v>0.06</v>
      </c>
      <c r="J58" s="1">
        <v>0.82</v>
      </c>
      <c r="K58" s="1">
        <v>0.13</v>
      </c>
      <c r="L58" s="1">
        <v>0</v>
      </c>
      <c r="M58" s="1">
        <v>7.0000000000000007E-2</v>
      </c>
      <c r="N58" s="1">
        <v>0.01</v>
      </c>
      <c r="O58" s="1">
        <v>0.12</v>
      </c>
      <c r="P58" s="1">
        <v>0.15</v>
      </c>
      <c r="Q58" s="1">
        <v>0.06</v>
      </c>
      <c r="R58" s="1">
        <v>0.42</v>
      </c>
      <c r="S58" s="1">
        <v>0.02</v>
      </c>
      <c r="T58" s="1">
        <v>0</v>
      </c>
      <c r="U58" s="1">
        <v>0.06</v>
      </c>
      <c r="V58" s="1">
        <v>0.02</v>
      </c>
      <c r="W58" s="1">
        <v>0</v>
      </c>
      <c r="X58" s="1">
        <v>0.37</v>
      </c>
      <c r="Y58" s="1">
        <v>0.3</v>
      </c>
      <c r="Z58" s="1">
        <v>0.11</v>
      </c>
      <c r="AA58" s="1">
        <v>0</v>
      </c>
      <c r="AB58" s="1">
        <v>0</v>
      </c>
      <c r="AC58" s="1">
        <v>0.04</v>
      </c>
      <c r="AD58" s="1">
        <v>0.47144999999999998</v>
      </c>
      <c r="AE58" s="1">
        <v>0.02</v>
      </c>
      <c r="AF58" s="1">
        <v>0.15</v>
      </c>
      <c r="AG58" s="1">
        <v>0.04</v>
      </c>
      <c r="AH58" s="1">
        <v>0.01</v>
      </c>
      <c r="AI58" s="1">
        <v>0.03</v>
      </c>
      <c r="AJ58" s="1">
        <v>0.02</v>
      </c>
      <c r="AK58" s="1">
        <v>0</v>
      </c>
      <c r="AL58" s="1">
        <v>0.83</v>
      </c>
      <c r="AM58" s="1">
        <v>0.01</v>
      </c>
      <c r="AN58" s="1">
        <v>0.08</v>
      </c>
      <c r="AO58" s="1">
        <v>0.08</v>
      </c>
      <c r="AP58" s="1">
        <v>0.03</v>
      </c>
      <c r="AQ58" s="1">
        <v>0.01</v>
      </c>
      <c r="AR58" s="1">
        <v>0.01</v>
      </c>
      <c r="AS58" s="1">
        <v>0</v>
      </c>
      <c r="AT58" s="1">
        <v>0</v>
      </c>
      <c r="AU58" s="1">
        <v>132</v>
      </c>
      <c r="AV58" s="1">
        <v>4</v>
      </c>
      <c r="AW58" s="1">
        <v>29</v>
      </c>
      <c r="AX58" s="1">
        <v>4</v>
      </c>
      <c r="AY58" s="1">
        <v>0</v>
      </c>
      <c r="AZ58" s="1">
        <v>7</v>
      </c>
      <c r="BA58" s="1">
        <v>1</v>
      </c>
      <c r="BB58" s="1">
        <v>12</v>
      </c>
      <c r="BC58" s="1">
        <v>6</v>
      </c>
      <c r="BD58" s="1">
        <v>2</v>
      </c>
      <c r="BE58" s="1">
        <v>17</v>
      </c>
      <c r="BF58" s="1">
        <v>1</v>
      </c>
      <c r="BG58" s="1">
        <v>0</v>
      </c>
      <c r="BH58" s="1">
        <v>6</v>
      </c>
      <c r="BI58" s="1">
        <v>1</v>
      </c>
      <c r="BJ58" s="1">
        <v>0</v>
      </c>
      <c r="BK58" s="1">
        <v>21</v>
      </c>
      <c r="BL58" s="1">
        <v>21</v>
      </c>
      <c r="BM58" s="1">
        <v>10</v>
      </c>
      <c r="BN58" s="1">
        <v>0</v>
      </c>
      <c r="BO58" s="1">
        <v>0</v>
      </c>
      <c r="BP58" s="1">
        <v>1</v>
      </c>
      <c r="BQ58" s="1">
        <v>42</v>
      </c>
      <c r="BR58" s="1">
        <v>2</v>
      </c>
      <c r="BS58" s="1">
        <v>13</v>
      </c>
      <c r="BT58" s="1">
        <v>4</v>
      </c>
      <c r="BU58" s="1">
        <v>2</v>
      </c>
      <c r="BV58" s="1">
        <v>2</v>
      </c>
      <c r="BW58" s="1">
        <v>2</v>
      </c>
      <c r="BX58" s="1">
        <v>0</v>
      </c>
      <c r="BY58" s="1">
        <v>64</v>
      </c>
      <c r="BZ58" s="1">
        <v>1</v>
      </c>
      <c r="CA58" s="1">
        <v>4</v>
      </c>
      <c r="CB58" s="1">
        <v>3</v>
      </c>
      <c r="CC58" s="1">
        <v>2</v>
      </c>
      <c r="CD58" s="1">
        <v>1</v>
      </c>
      <c r="CE58" s="1">
        <v>1</v>
      </c>
    </row>
    <row r="59" spans="1:83">
      <c r="A59" s="1" t="s">
        <v>99</v>
      </c>
      <c r="B59" s="1" t="s">
        <v>166</v>
      </c>
      <c r="C59" s="16">
        <f t="shared" si="4"/>
        <v>274.1699999999999</v>
      </c>
      <c r="D59" s="1">
        <f t="shared" si="5"/>
        <v>374</v>
      </c>
      <c r="E59" s="1">
        <f t="shared" si="6"/>
        <v>22</v>
      </c>
      <c r="F59" s="1">
        <v>17.010000000000002</v>
      </c>
      <c r="G59" s="1">
        <v>1.22</v>
      </c>
      <c r="H59" s="1">
        <v>72.59</v>
      </c>
      <c r="I59" s="1">
        <v>1.34</v>
      </c>
      <c r="J59" s="1">
        <v>0</v>
      </c>
      <c r="K59" s="1">
        <v>0</v>
      </c>
      <c r="L59" s="1">
        <v>3.02</v>
      </c>
      <c r="M59" s="1">
        <v>2.36</v>
      </c>
      <c r="N59" s="1">
        <v>1.39</v>
      </c>
      <c r="O59" s="1">
        <v>0.48</v>
      </c>
      <c r="P59" s="1">
        <v>0.47</v>
      </c>
      <c r="Q59" s="1">
        <v>0</v>
      </c>
      <c r="R59" s="1">
        <v>2.2000000000000002</v>
      </c>
      <c r="S59" s="1">
        <v>0</v>
      </c>
      <c r="T59" s="1">
        <v>0</v>
      </c>
      <c r="U59" s="1">
        <v>5.34</v>
      </c>
      <c r="V59" s="1">
        <v>8.16</v>
      </c>
      <c r="W59" s="1">
        <v>8.8000000000000007</v>
      </c>
      <c r="X59" s="1">
        <v>0.48</v>
      </c>
      <c r="Y59" s="1">
        <v>3.22</v>
      </c>
      <c r="Z59" s="1">
        <v>8.42</v>
      </c>
      <c r="AA59" s="1">
        <v>0</v>
      </c>
      <c r="AB59" s="1">
        <v>0</v>
      </c>
      <c r="AC59" s="1">
        <v>0</v>
      </c>
      <c r="AD59" s="1">
        <v>0.17</v>
      </c>
      <c r="AE59" s="1">
        <v>1.44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1.82</v>
      </c>
      <c r="AM59" s="1">
        <v>130.13</v>
      </c>
      <c r="AN59" s="1">
        <v>1.83</v>
      </c>
      <c r="AO59" s="1">
        <v>2.2799999999999998</v>
      </c>
      <c r="AP59" s="1">
        <v>0</v>
      </c>
      <c r="AQ59" s="1">
        <v>0</v>
      </c>
      <c r="AR59" s="1">
        <v>0</v>
      </c>
      <c r="AS59" s="1">
        <v>20</v>
      </c>
      <c r="AT59" s="1">
        <v>1</v>
      </c>
      <c r="AU59" s="1">
        <v>38</v>
      </c>
      <c r="AV59" s="1">
        <v>1</v>
      </c>
      <c r="AW59" s="1">
        <v>0</v>
      </c>
      <c r="AX59" s="1">
        <v>0</v>
      </c>
      <c r="AY59" s="1">
        <v>10</v>
      </c>
      <c r="AZ59" s="1">
        <v>7</v>
      </c>
      <c r="BA59" s="1">
        <v>3</v>
      </c>
      <c r="BB59" s="1">
        <v>1</v>
      </c>
      <c r="BC59" s="1">
        <v>2</v>
      </c>
      <c r="BD59" s="1">
        <v>0</v>
      </c>
      <c r="BE59" s="1">
        <v>1</v>
      </c>
      <c r="BF59" s="1">
        <v>0</v>
      </c>
      <c r="BG59" s="1">
        <v>0</v>
      </c>
      <c r="BH59" s="1">
        <v>28</v>
      </c>
      <c r="BI59" s="1">
        <v>39</v>
      </c>
      <c r="BJ59" s="1">
        <v>40</v>
      </c>
      <c r="BK59" s="1">
        <v>2</v>
      </c>
      <c r="BL59" s="1">
        <v>15</v>
      </c>
      <c r="BM59" s="1">
        <v>44</v>
      </c>
      <c r="BN59" s="1">
        <v>0</v>
      </c>
      <c r="BO59" s="1">
        <v>0</v>
      </c>
      <c r="BP59" s="1">
        <v>0</v>
      </c>
      <c r="BQ59" s="1">
        <v>1</v>
      </c>
      <c r="BR59" s="1">
        <v>7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9</v>
      </c>
      <c r="BZ59" s="1">
        <v>89</v>
      </c>
      <c r="CA59" s="1">
        <v>7</v>
      </c>
      <c r="CB59" s="1">
        <v>9</v>
      </c>
      <c r="CC59" s="1">
        <v>0</v>
      </c>
      <c r="CD59" s="1">
        <v>0</v>
      </c>
      <c r="CE59" s="1">
        <v>0</v>
      </c>
    </row>
    <row r="60" spans="1:83">
      <c r="A60" s="1" t="s">
        <v>100</v>
      </c>
      <c r="B60" s="1" t="s">
        <v>162</v>
      </c>
      <c r="C60" s="16">
        <f t="shared" si="4"/>
        <v>113.19999999999999</v>
      </c>
      <c r="D60" s="1">
        <f t="shared" si="5"/>
        <v>834</v>
      </c>
      <c r="E60" s="1">
        <f t="shared" si="6"/>
        <v>11</v>
      </c>
      <c r="F60" s="1">
        <v>0</v>
      </c>
      <c r="G60" s="1">
        <v>1.91</v>
      </c>
      <c r="H60" s="1">
        <v>0</v>
      </c>
      <c r="I60" s="1">
        <v>0</v>
      </c>
      <c r="J60" s="1">
        <v>0</v>
      </c>
      <c r="K60" s="1">
        <v>0</v>
      </c>
      <c r="L60" s="1">
        <v>7.06</v>
      </c>
      <c r="M60" s="1">
        <v>11.56</v>
      </c>
      <c r="N60" s="1">
        <v>0.16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18.22</v>
      </c>
      <c r="V60" s="1">
        <v>7.69</v>
      </c>
      <c r="W60" s="1">
        <v>17.79</v>
      </c>
      <c r="X60" s="1">
        <v>0</v>
      </c>
      <c r="Y60" s="1">
        <v>0.51</v>
      </c>
      <c r="Z60" s="1">
        <v>2.0699999999999998</v>
      </c>
      <c r="AA60" s="1">
        <v>0</v>
      </c>
      <c r="AB60" s="1">
        <v>0</v>
      </c>
      <c r="AC60" s="1">
        <v>0</v>
      </c>
      <c r="AD60" s="1">
        <v>45.94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0.28999999999999998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8</v>
      </c>
      <c r="AU60" s="1">
        <v>0</v>
      </c>
      <c r="AV60" s="1">
        <v>0</v>
      </c>
      <c r="AW60" s="1">
        <v>0</v>
      </c>
      <c r="AX60" s="1">
        <v>0</v>
      </c>
      <c r="AY60" s="1">
        <v>41</v>
      </c>
      <c r="AZ60" s="1">
        <v>73</v>
      </c>
      <c r="BA60" s="1">
        <v>1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101</v>
      </c>
      <c r="BI60" s="1">
        <v>44</v>
      </c>
      <c r="BJ60" s="1">
        <v>155</v>
      </c>
      <c r="BK60" s="1">
        <v>0</v>
      </c>
      <c r="BL60" s="1">
        <v>3</v>
      </c>
      <c r="BM60" s="1">
        <v>12</v>
      </c>
      <c r="BN60" s="1">
        <v>0</v>
      </c>
      <c r="BO60" s="1">
        <v>0</v>
      </c>
      <c r="BP60" s="1">
        <v>0</v>
      </c>
      <c r="BQ60" s="1">
        <v>394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2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</row>
    <row r="61" spans="1:83">
      <c r="A61" s="1" t="s">
        <v>102</v>
      </c>
      <c r="B61" s="1" t="s">
        <v>170</v>
      </c>
      <c r="C61" s="16">
        <f t="shared" si="4"/>
        <v>378.28</v>
      </c>
      <c r="D61" s="1">
        <f t="shared" si="5"/>
        <v>13</v>
      </c>
      <c r="E61" s="1">
        <f t="shared" si="6"/>
        <v>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94.43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121.38</v>
      </c>
      <c r="W61" s="1">
        <v>55.52</v>
      </c>
      <c r="X61" s="1">
        <v>0</v>
      </c>
      <c r="Y61" s="1">
        <v>0</v>
      </c>
      <c r="Z61" s="1">
        <v>64.400000000000006</v>
      </c>
      <c r="AA61" s="1">
        <v>0</v>
      </c>
      <c r="AB61" s="1">
        <v>0</v>
      </c>
      <c r="AC61" s="1">
        <v>0</v>
      </c>
      <c r="AD61" s="1">
        <v>0</v>
      </c>
      <c r="AE61" s="1">
        <v>20.149999999999999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22.4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2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5</v>
      </c>
      <c r="BJ61" s="1">
        <v>3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</v>
      </c>
      <c r="BQ61" s="1">
        <v>0</v>
      </c>
      <c r="BR61" s="1">
        <v>1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1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</row>
    <row r="62" spans="1:83">
      <c r="A62" s="1" t="s">
        <v>103</v>
      </c>
      <c r="B62" s="1" t="s">
        <v>211</v>
      </c>
      <c r="C62" s="16">
        <f t="shared" si="4"/>
        <v>1.89</v>
      </c>
      <c r="D62" s="1">
        <f t="shared" si="5"/>
        <v>14</v>
      </c>
      <c r="E62" s="1">
        <f t="shared" si="6"/>
        <v>6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0.13</v>
      </c>
      <c r="N62" s="1">
        <v>0</v>
      </c>
      <c r="O62" s="1">
        <v>0</v>
      </c>
      <c r="P62" s="1">
        <v>0</v>
      </c>
      <c r="Q62" s="1">
        <v>0.12</v>
      </c>
      <c r="R62" s="1">
        <v>0</v>
      </c>
      <c r="S62" s="1">
        <v>0</v>
      </c>
      <c r="T62" s="1">
        <v>0.24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0.51</v>
      </c>
      <c r="AC62" s="1">
        <v>0.71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0.18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1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2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4</v>
      </c>
      <c r="BP62" s="1">
        <v>5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1</v>
      </c>
      <c r="CB62" s="1">
        <v>0</v>
      </c>
      <c r="CC62" s="1">
        <v>0</v>
      </c>
      <c r="CD62" s="1">
        <v>0</v>
      </c>
      <c r="CE62" s="1">
        <v>0</v>
      </c>
    </row>
    <row r="63" spans="1:83">
      <c r="A63" s="1" t="s">
        <v>104</v>
      </c>
      <c r="B63" s="1" t="s">
        <v>205</v>
      </c>
      <c r="C63" s="16">
        <f t="shared" si="4"/>
        <v>655.53</v>
      </c>
      <c r="D63" s="1">
        <f t="shared" si="5"/>
        <v>11150</v>
      </c>
      <c r="E63" s="1">
        <f t="shared" si="6"/>
        <v>8</v>
      </c>
      <c r="F63" s="1">
        <v>0</v>
      </c>
      <c r="G63" s="1">
        <v>285.81</v>
      </c>
      <c r="H63" s="1">
        <v>0.11</v>
      </c>
      <c r="I63" s="1">
        <v>0</v>
      </c>
      <c r="J63" s="1">
        <v>0</v>
      </c>
      <c r="K63" s="1">
        <v>0</v>
      </c>
      <c r="L63" s="1">
        <v>25.93</v>
      </c>
      <c r="M63" s="1">
        <v>100.48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117.68</v>
      </c>
      <c r="V63" s="1">
        <v>0</v>
      </c>
      <c r="W63" s="1">
        <v>11.37</v>
      </c>
      <c r="X63" s="1">
        <v>0</v>
      </c>
      <c r="Y63" s="1">
        <v>0</v>
      </c>
      <c r="Z63" s="1">
        <v>0.18</v>
      </c>
      <c r="AA63" s="1">
        <v>0</v>
      </c>
      <c r="AB63" s="1">
        <v>0</v>
      </c>
      <c r="AC63" s="1">
        <v>0</v>
      </c>
      <c r="AD63" s="1">
        <v>113.97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4356</v>
      </c>
      <c r="AU63" s="1">
        <v>2</v>
      </c>
      <c r="AV63" s="1">
        <v>0</v>
      </c>
      <c r="AW63" s="1">
        <v>0</v>
      </c>
      <c r="AX63" s="1">
        <v>0</v>
      </c>
      <c r="AY63" s="1">
        <v>441</v>
      </c>
      <c r="AZ63" s="1">
        <v>1588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1997</v>
      </c>
      <c r="BI63" s="1">
        <v>0</v>
      </c>
      <c r="BJ63" s="1">
        <v>191</v>
      </c>
      <c r="BK63" s="1">
        <v>0</v>
      </c>
      <c r="BL63" s="1">
        <v>0</v>
      </c>
      <c r="BM63" s="1">
        <v>3</v>
      </c>
      <c r="BN63" s="1">
        <v>0</v>
      </c>
      <c r="BO63" s="1">
        <v>0</v>
      </c>
      <c r="BP63" s="1">
        <v>0</v>
      </c>
      <c r="BQ63" s="1">
        <v>2572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</row>
    <row r="64" spans="1:83">
      <c r="A64" s="1" t="s">
        <v>107</v>
      </c>
      <c r="B64" s="1" t="s">
        <v>148</v>
      </c>
      <c r="C64" s="16">
        <f t="shared" si="4"/>
        <v>45.81</v>
      </c>
      <c r="D64" s="1">
        <f t="shared" si="5"/>
        <v>611</v>
      </c>
      <c r="E64" s="1">
        <f t="shared" si="6"/>
        <v>30</v>
      </c>
      <c r="F64" s="1">
        <v>0</v>
      </c>
      <c r="G64" s="1">
        <v>0</v>
      </c>
      <c r="H64" s="1">
        <v>0.68</v>
      </c>
      <c r="I64" s="1">
        <v>0</v>
      </c>
      <c r="J64" s="1">
        <v>9.7899999999999991</v>
      </c>
      <c r="K64" s="1">
        <v>0.18</v>
      </c>
      <c r="L64" s="1">
        <v>0.06</v>
      </c>
      <c r="M64" s="1">
        <v>0.04</v>
      </c>
      <c r="N64" s="1">
        <v>0</v>
      </c>
      <c r="O64" s="1">
        <v>0.65</v>
      </c>
      <c r="P64" s="1">
        <v>0.04</v>
      </c>
      <c r="Q64" s="1">
        <v>0</v>
      </c>
      <c r="R64" s="1">
        <v>0.37</v>
      </c>
      <c r="S64" s="1">
        <v>2.09</v>
      </c>
      <c r="T64" s="1">
        <v>1.96</v>
      </c>
      <c r="U64" s="1">
        <v>1.88</v>
      </c>
      <c r="V64" s="1">
        <v>0</v>
      </c>
      <c r="W64" s="1">
        <v>0.03</v>
      </c>
      <c r="X64" s="1">
        <v>0.67</v>
      </c>
      <c r="Y64" s="1">
        <v>0.98</v>
      </c>
      <c r="Z64" s="1">
        <v>6.53</v>
      </c>
      <c r="AA64" s="1">
        <v>0.18</v>
      </c>
      <c r="AB64" s="1">
        <v>1.1100000000000001</v>
      </c>
      <c r="AC64" s="1">
        <v>0.91</v>
      </c>
      <c r="AD64" s="1">
        <v>0</v>
      </c>
      <c r="AE64" s="1">
        <v>0</v>
      </c>
      <c r="AF64" s="1">
        <v>0.43</v>
      </c>
      <c r="AG64" s="1">
        <v>1.2</v>
      </c>
      <c r="AH64" s="1">
        <v>0.5</v>
      </c>
      <c r="AI64" s="1">
        <v>6.75</v>
      </c>
      <c r="AJ64" s="1">
        <v>1.96</v>
      </c>
      <c r="AK64" s="1">
        <v>0.59</v>
      </c>
      <c r="AL64" s="1">
        <v>7.0000000000000007E-2</v>
      </c>
      <c r="AM64" s="1">
        <v>0</v>
      </c>
      <c r="AN64" s="1">
        <v>0.23</v>
      </c>
      <c r="AO64" s="1">
        <v>1.8</v>
      </c>
      <c r="AP64" s="1">
        <v>0.23</v>
      </c>
      <c r="AQ64" s="1">
        <v>1.49</v>
      </c>
      <c r="AR64" s="1">
        <v>2.41</v>
      </c>
      <c r="AS64" s="1">
        <v>0</v>
      </c>
      <c r="AT64" s="1">
        <v>0</v>
      </c>
      <c r="AU64" s="1">
        <v>14</v>
      </c>
      <c r="AV64" s="1">
        <v>0</v>
      </c>
      <c r="AW64" s="1">
        <v>160</v>
      </c>
      <c r="AX64" s="1">
        <v>3</v>
      </c>
      <c r="AY64" s="1">
        <v>1</v>
      </c>
      <c r="AZ64" s="1">
        <v>2</v>
      </c>
      <c r="BA64" s="1">
        <v>0</v>
      </c>
      <c r="BB64" s="1">
        <v>7</v>
      </c>
      <c r="BC64" s="1">
        <v>3</v>
      </c>
      <c r="BD64" s="1">
        <v>0</v>
      </c>
      <c r="BE64" s="1">
        <v>5</v>
      </c>
      <c r="BF64" s="1">
        <v>16</v>
      </c>
      <c r="BG64" s="1">
        <v>13</v>
      </c>
      <c r="BH64" s="1">
        <v>25</v>
      </c>
      <c r="BI64" s="1">
        <v>0</v>
      </c>
      <c r="BJ64" s="1">
        <v>1</v>
      </c>
      <c r="BK64" s="1">
        <v>10</v>
      </c>
      <c r="BL64" s="1">
        <v>12</v>
      </c>
      <c r="BM64" s="1">
        <v>70</v>
      </c>
      <c r="BN64" s="1">
        <v>3</v>
      </c>
      <c r="BO64" s="1">
        <v>9</v>
      </c>
      <c r="BP64" s="1">
        <v>9</v>
      </c>
      <c r="BQ64" s="1">
        <v>0</v>
      </c>
      <c r="BR64" s="1">
        <v>0</v>
      </c>
      <c r="BS64" s="1">
        <v>5</v>
      </c>
      <c r="BT64" s="1">
        <v>14</v>
      </c>
      <c r="BU64" s="1">
        <v>6</v>
      </c>
      <c r="BV64" s="1">
        <v>105</v>
      </c>
      <c r="BW64" s="1">
        <v>18</v>
      </c>
      <c r="BX64" s="1">
        <v>4</v>
      </c>
      <c r="BY64" s="1">
        <v>1</v>
      </c>
      <c r="BZ64" s="1">
        <v>0</v>
      </c>
      <c r="CA64" s="1">
        <v>2</v>
      </c>
      <c r="CB64" s="1">
        <v>15</v>
      </c>
      <c r="CC64" s="1">
        <v>2</v>
      </c>
      <c r="CD64" s="1">
        <v>14</v>
      </c>
      <c r="CE64" s="1">
        <v>62</v>
      </c>
    </row>
    <row r="65" spans="1:83">
      <c r="A65" s="1" t="s">
        <v>109</v>
      </c>
      <c r="B65" s="1" t="s">
        <v>172</v>
      </c>
      <c r="C65" s="16">
        <f t="shared" si="4"/>
        <v>195.71010999999999</v>
      </c>
      <c r="D65" s="1">
        <f t="shared" si="5"/>
        <v>66959</v>
      </c>
      <c r="E65" s="1">
        <f t="shared" si="6"/>
        <v>12</v>
      </c>
      <c r="F65" s="1">
        <v>0</v>
      </c>
      <c r="G65" s="1">
        <v>33.489690000000003</v>
      </c>
      <c r="H65" s="1">
        <v>0.03</v>
      </c>
      <c r="I65" s="1">
        <v>0</v>
      </c>
      <c r="J65" s="1">
        <v>0</v>
      </c>
      <c r="K65" s="1">
        <v>0</v>
      </c>
      <c r="L65" s="1">
        <v>17.27</v>
      </c>
      <c r="M65" s="1">
        <v>5.6830600000000002</v>
      </c>
      <c r="N65" s="1">
        <v>0.01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5.3502099999999997</v>
      </c>
      <c r="V65" s="1">
        <v>56.481070000000003</v>
      </c>
      <c r="W65" s="1">
        <v>21.59788</v>
      </c>
      <c r="X65" s="1">
        <v>0</v>
      </c>
      <c r="Y65" s="1">
        <v>11.03242</v>
      </c>
      <c r="Z65" s="1">
        <v>2.19</v>
      </c>
      <c r="AA65" s="1">
        <v>0</v>
      </c>
      <c r="AB65" s="1">
        <v>0</v>
      </c>
      <c r="AC65" s="1">
        <v>0</v>
      </c>
      <c r="AD65" s="1">
        <v>42.505780000000001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7.0000000000000007E-2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9259</v>
      </c>
      <c r="AU65" s="1">
        <v>12</v>
      </c>
      <c r="AV65" s="1">
        <v>0</v>
      </c>
      <c r="AW65" s="1">
        <v>0</v>
      </c>
      <c r="AX65" s="1">
        <v>0</v>
      </c>
      <c r="AY65" s="1">
        <v>6661</v>
      </c>
      <c r="AZ65" s="1">
        <v>1948</v>
      </c>
      <c r="BA65" s="1">
        <v>1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1694</v>
      </c>
      <c r="BI65" s="1">
        <v>23298</v>
      </c>
      <c r="BJ65" s="1">
        <v>5759</v>
      </c>
      <c r="BK65" s="1">
        <v>0</v>
      </c>
      <c r="BL65" s="1">
        <v>3467</v>
      </c>
      <c r="BM65" s="1">
        <v>152</v>
      </c>
      <c r="BN65" s="1">
        <v>0</v>
      </c>
      <c r="BO65" s="1">
        <v>0</v>
      </c>
      <c r="BP65" s="1">
        <v>0</v>
      </c>
      <c r="BQ65" s="1">
        <v>14684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24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</row>
    <row r="66" spans="1:83">
      <c r="A66" s="1" t="s">
        <v>111</v>
      </c>
      <c r="B66" s="1" t="s">
        <v>213</v>
      </c>
      <c r="C66" s="16">
        <f t="shared" si="4"/>
        <v>1.4</v>
      </c>
      <c r="D66" s="1">
        <f t="shared" si="5"/>
        <v>5</v>
      </c>
      <c r="E66" s="1">
        <f t="shared" si="6"/>
        <v>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0.25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0.75</v>
      </c>
      <c r="AM66" s="1">
        <v>0.4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3</v>
      </c>
      <c r="BZ66" s="1">
        <v>1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</row>
    <row r="67" spans="1:83">
      <c r="A67" s="1" t="s">
        <v>112</v>
      </c>
      <c r="B67" s="1" t="s">
        <v>218</v>
      </c>
      <c r="C67" s="16">
        <f t="shared" si="4"/>
        <v>0.11</v>
      </c>
      <c r="D67" s="1">
        <f t="shared" si="5"/>
        <v>2</v>
      </c>
      <c r="E67" s="1">
        <f t="shared" si="6"/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0.11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2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</row>
    <row r="68" spans="1:83">
      <c r="A68" s="1" t="s">
        <v>113</v>
      </c>
      <c r="B68" s="1" t="s">
        <v>155</v>
      </c>
      <c r="C68" s="16">
        <f t="shared" si="4"/>
        <v>544.41737999999998</v>
      </c>
      <c r="D68" s="1">
        <f t="shared" si="5"/>
        <v>1809</v>
      </c>
      <c r="E68" s="1">
        <f t="shared" si="6"/>
        <v>35</v>
      </c>
      <c r="F68" s="1">
        <v>69.98</v>
      </c>
      <c r="G68" s="1">
        <v>56.14</v>
      </c>
      <c r="H68" s="1">
        <v>22</v>
      </c>
      <c r="I68" s="1">
        <v>2.67</v>
      </c>
      <c r="J68" s="1">
        <v>294.29000000000002</v>
      </c>
      <c r="K68" s="1">
        <v>2.2599999999999998</v>
      </c>
      <c r="L68" s="1">
        <v>1.05</v>
      </c>
      <c r="M68" s="1">
        <v>1.4573799999999999</v>
      </c>
      <c r="N68" s="1">
        <v>5.01</v>
      </c>
      <c r="O68" s="1">
        <v>22.57</v>
      </c>
      <c r="P68" s="1">
        <v>47.94</v>
      </c>
      <c r="Q68" s="1">
        <v>0.51</v>
      </c>
      <c r="R68" s="1">
        <v>1.78</v>
      </c>
      <c r="S68" s="1">
        <v>0.22</v>
      </c>
      <c r="T68" s="1">
        <v>1.4</v>
      </c>
      <c r="U68" s="1">
        <v>0.1</v>
      </c>
      <c r="V68" s="1">
        <v>0</v>
      </c>
      <c r="W68" s="1">
        <v>0.01</v>
      </c>
      <c r="X68" s="1">
        <v>2.4700000000000002</v>
      </c>
      <c r="Y68" s="1">
        <v>1.1000000000000001</v>
      </c>
      <c r="Z68" s="1">
        <v>0.01</v>
      </c>
      <c r="AA68" s="1">
        <v>0.74</v>
      </c>
      <c r="AB68" s="1">
        <v>1.0900000000000001</v>
      </c>
      <c r="AC68" s="1">
        <v>0.27</v>
      </c>
      <c r="AD68" s="1">
        <v>0.03</v>
      </c>
      <c r="AE68" s="1">
        <v>0.01</v>
      </c>
      <c r="AF68" s="1">
        <v>0.22</v>
      </c>
      <c r="AG68" s="1">
        <v>0.24</v>
      </c>
      <c r="AH68" s="1">
        <v>1.47</v>
      </c>
      <c r="AI68" s="1">
        <v>0</v>
      </c>
      <c r="AJ68" s="1">
        <v>2.16</v>
      </c>
      <c r="AK68" s="1">
        <v>1.67</v>
      </c>
      <c r="AL68" s="1">
        <v>0.28999999999999998</v>
      </c>
      <c r="AM68" s="1">
        <v>0.82</v>
      </c>
      <c r="AN68" s="1">
        <v>0.48</v>
      </c>
      <c r="AO68" s="1">
        <v>1.41</v>
      </c>
      <c r="AP68" s="1">
        <v>0</v>
      </c>
      <c r="AQ68" s="1">
        <v>0.55000000000000004</v>
      </c>
      <c r="AR68" s="1">
        <v>0</v>
      </c>
      <c r="AS68" s="1">
        <v>435</v>
      </c>
      <c r="AT68" s="1">
        <v>289</v>
      </c>
      <c r="AU68" s="1">
        <v>61</v>
      </c>
      <c r="AV68" s="1">
        <v>9</v>
      </c>
      <c r="AW68" s="1">
        <v>597</v>
      </c>
      <c r="AX68" s="1">
        <v>9</v>
      </c>
      <c r="AY68" s="1">
        <v>2</v>
      </c>
      <c r="AZ68" s="1">
        <v>12</v>
      </c>
      <c r="BA68" s="1">
        <v>24</v>
      </c>
      <c r="BB68" s="1">
        <v>73</v>
      </c>
      <c r="BC68" s="1">
        <v>202</v>
      </c>
      <c r="BD68" s="1">
        <v>2</v>
      </c>
      <c r="BE68" s="1">
        <v>6</v>
      </c>
      <c r="BF68" s="1">
        <v>1</v>
      </c>
      <c r="BG68" s="1">
        <v>4</v>
      </c>
      <c r="BH68" s="1">
        <v>1</v>
      </c>
      <c r="BI68" s="1">
        <v>0</v>
      </c>
      <c r="BJ68" s="1">
        <v>1</v>
      </c>
      <c r="BK68" s="1">
        <v>10</v>
      </c>
      <c r="BL68" s="1">
        <v>5</v>
      </c>
      <c r="BM68" s="1">
        <v>1</v>
      </c>
      <c r="BN68" s="1">
        <v>2</v>
      </c>
      <c r="BO68" s="1">
        <v>5</v>
      </c>
      <c r="BP68" s="1">
        <v>3</v>
      </c>
      <c r="BQ68" s="1">
        <v>1</v>
      </c>
      <c r="BR68" s="1">
        <v>1</v>
      </c>
      <c r="BS68" s="1">
        <v>2</v>
      </c>
      <c r="BT68" s="1">
        <v>1</v>
      </c>
      <c r="BU68" s="1">
        <v>9</v>
      </c>
      <c r="BV68" s="1">
        <v>0</v>
      </c>
      <c r="BW68" s="1">
        <v>7</v>
      </c>
      <c r="BX68" s="1">
        <v>9</v>
      </c>
      <c r="BY68" s="1">
        <v>3</v>
      </c>
      <c r="BZ68" s="1">
        <v>8</v>
      </c>
      <c r="CA68" s="1">
        <v>2</v>
      </c>
      <c r="CB68" s="1">
        <v>10</v>
      </c>
      <c r="CC68" s="1">
        <v>0</v>
      </c>
      <c r="CD68" s="1">
        <v>2</v>
      </c>
      <c r="CE68" s="1">
        <v>0</v>
      </c>
    </row>
    <row r="69" spans="1:83">
      <c r="A69" s="1" t="s">
        <v>114</v>
      </c>
      <c r="B69" s="1" t="s">
        <v>141</v>
      </c>
      <c r="C69" s="16">
        <f t="shared" si="4"/>
        <v>369.71</v>
      </c>
      <c r="D69" s="1">
        <f t="shared" si="5"/>
        <v>995</v>
      </c>
      <c r="E69" s="1">
        <f t="shared" si="6"/>
        <v>33</v>
      </c>
      <c r="F69" s="1">
        <v>13.09</v>
      </c>
      <c r="G69" s="1">
        <v>17.75</v>
      </c>
      <c r="H69" s="1">
        <v>48.06</v>
      </c>
      <c r="I69" s="1">
        <v>7.53</v>
      </c>
      <c r="J69" s="1">
        <v>7.44</v>
      </c>
      <c r="K69" s="1">
        <v>3.68</v>
      </c>
      <c r="L69" s="1">
        <v>10.58</v>
      </c>
      <c r="M69" s="1">
        <v>3</v>
      </c>
      <c r="N69" s="1">
        <v>5.94</v>
      </c>
      <c r="O69" s="1">
        <v>49.57</v>
      </c>
      <c r="P69" s="1">
        <v>11.42</v>
      </c>
      <c r="Q69" s="1">
        <v>7.52</v>
      </c>
      <c r="R69" s="1">
        <v>23.02</v>
      </c>
      <c r="S69" s="1">
        <v>1.25</v>
      </c>
      <c r="T69" s="1">
        <v>0</v>
      </c>
      <c r="U69" s="1">
        <v>7.97</v>
      </c>
      <c r="V69" s="1">
        <v>3.58</v>
      </c>
      <c r="W69" s="1">
        <v>5.73</v>
      </c>
      <c r="X69" s="1">
        <v>19.3</v>
      </c>
      <c r="Y69" s="1">
        <v>32.31</v>
      </c>
      <c r="Z69" s="1">
        <v>25.58</v>
      </c>
      <c r="AA69" s="1">
        <v>0</v>
      </c>
      <c r="AB69" s="1">
        <v>0</v>
      </c>
      <c r="AC69" s="1">
        <v>0</v>
      </c>
      <c r="AD69" s="1">
        <v>3.46</v>
      </c>
      <c r="AE69" s="1">
        <v>12.2</v>
      </c>
      <c r="AF69" s="1">
        <v>10.5</v>
      </c>
      <c r="AG69" s="1">
        <v>1.54</v>
      </c>
      <c r="AH69" s="1">
        <v>9.66</v>
      </c>
      <c r="AI69" s="1">
        <v>0</v>
      </c>
      <c r="AJ69" s="1">
        <v>0</v>
      </c>
      <c r="AK69" s="1">
        <v>0.31</v>
      </c>
      <c r="AL69" s="1">
        <v>12.31</v>
      </c>
      <c r="AM69" s="1">
        <v>0.46</v>
      </c>
      <c r="AN69" s="1">
        <v>4.43</v>
      </c>
      <c r="AO69" s="1">
        <v>6.03</v>
      </c>
      <c r="AP69" s="1">
        <v>1.95</v>
      </c>
      <c r="AQ69" s="1">
        <v>1.05</v>
      </c>
      <c r="AR69" s="1">
        <v>1.49</v>
      </c>
      <c r="AS69" s="1">
        <v>29</v>
      </c>
      <c r="AT69" s="1">
        <v>59</v>
      </c>
      <c r="AU69" s="1">
        <v>112</v>
      </c>
      <c r="AV69" s="1">
        <v>18</v>
      </c>
      <c r="AW69" s="1">
        <v>15</v>
      </c>
      <c r="AX69" s="1">
        <v>9</v>
      </c>
      <c r="AY69" s="1">
        <v>50</v>
      </c>
      <c r="AZ69" s="1">
        <v>13</v>
      </c>
      <c r="BA69" s="1">
        <v>12</v>
      </c>
      <c r="BB69" s="1">
        <v>127</v>
      </c>
      <c r="BC69" s="1">
        <v>28</v>
      </c>
      <c r="BD69" s="1">
        <v>17</v>
      </c>
      <c r="BE69" s="1">
        <v>34</v>
      </c>
      <c r="BF69" s="1">
        <v>2</v>
      </c>
      <c r="BG69" s="1">
        <v>0</v>
      </c>
      <c r="BH69" s="1">
        <v>30</v>
      </c>
      <c r="BI69" s="1">
        <v>29</v>
      </c>
      <c r="BJ69" s="1">
        <v>29</v>
      </c>
      <c r="BK69" s="1">
        <v>36</v>
      </c>
      <c r="BL69" s="1">
        <v>73</v>
      </c>
      <c r="BM69" s="1">
        <v>57</v>
      </c>
      <c r="BN69" s="1">
        <v>0</v>
      </c>
      <c r="BO69" s="1">
        <v>0</v>
      </c>
      <c r="BP69" s="1">
        <v>0</v>
      </c>
      <c r="BQ69" s="1">
        <v>28</v>
      </c>
      <c r="BR69" s="1">
        <v>60</v>
      </c>
      <c r="BS69" s="1">
        <v>18</v>
      </c>
      <c r="BT69" s="1">
        <v>4</v>
      </c>
      <c r="BU69" s="1">
        <v>24</v>
      </c>
      <c r="BV69" s="1">
        <v>0</v>
      </c>
      <c r="BW69" s="1">
        <v>0</v>
      </c>
      <c r="BX69" s="1">
        <v>1</v>
      </c>
      <c r="BY69" s="1">
        <v>41</v>
      </c>
      <c r="BZ69" s="1">
        <v>2</v>
      </c>
      <c r="CA69" s="1">
        <v>12</v>
      </c>
      <c r="CB69" s="1">
        <v>13</v>
      </c>
      <c r="CC69" s="1">
        <v>7</v>
      </c>
      <c r="CD69" s="1">
        <v>3</v>
      </c>
      <c r="CE69" s="1">
        <v>3</v>
      </c>
    </row>
    <row r="70" spans="1:83">
      <c r="A70" s="1" t="s">
        <v>115</v>
      </c>
      <c r="B70" s="1" t="s">
        <v>184</v>
      </c>
      <c r="C70" s="16">
        <f t="shared" si="4"/>
        <v>24.740000000000002</v>
      </c>
      <c r="D70" s="1">
        <f t="shared" si="5"/>
        <v>28</v>
      </c>
      <c r="E70" s="1">
        <f t="shared" si="6"/>
        <v>4</v>
      </c>
      <c r="F70" s="1">
        <v>0</v>
      </c>
      <c r="G70" s="1">
        <v>5.26</v>
      </c>
      <c r="H70" s="1">
        <v>13.77</v>
      </c>
      <c r="I70" s="1">
        <v>1.78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3.93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7</v>
      </c>
      <c r="AU70" s="1">
        <v>13</v>
      </c>
      <c r="AV70" s="1">
        <v>5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3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</row>
    <row r="71" spans="1:83">
      <c r="A71" s="1" t="s">
        <v>116</v>
      </c>
      <c r="B71" s="1" t="s">
        <v>175</v>
      </c>
      <c r="C71" s="16">
        <f t="shared" si="4"/>
        <v>7.71</v>
      </c>
      <c r="D71" s="1">
        <f t="shared" si="5"/>
        <v>1</v>
      </c>
      <c r="E71" s="1">
        <f t="shared" si="6"/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7.71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</row>
    <row r="72" spans="1:83">
      <c r="A72" s="1" t="s">
        <v>117</v>
      </c>
      <c r="B72" s="1" t="s">
        <v>178</v>
      </c>
      <c r="C72" s="16">
        <f t="shared" si="4"/>
        <v>197.80145000000002</v>
      </c>
      <c r="D72" s="1">
        <f t="shared" si="5"/>
        <v>1933</v>
      </c>
      <c r="E72" s="1">
        <f t="shared" si="6"/>
        <v>9</v>
      </c>
      <c r="F72" s="1">
        <v>0</v>
      </c>
      <c r="G72" s="1">
        <v>1.2</v>
      </c>
      <c r="H72" s="1">
        <v>0.15</v>
      </c>
      <c r="I72" s="1">
        <v>0</v>
      </c>
      <c r="J72" s="1">
        <v>0</v>
      </c>
      <c r="K72" s="1">
        <v>0</v>
      </c>
      <c r="L72" s="1">
        <v>3.54</v>
      </c>
      <c r="M72" s="1">
        <v>7.93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115.35</v>
      </c>
      <c r="V72" s="1">
        <v>0</v>
      </c>
      <c r="W72" s="1">
        <v>3.36</v>
      </c>
      <c r="X72" s="1">
        <v>0</v>
      </c>
      <c r="Y72" s="1">
        <v>3.46</v>
      </c>
      <c r="Z72" s="1">
        <v>6.31</v>
      </c>
      <c r="AA72" s="1">
        <v>0</v>
      </c>
      <c r="AB72" s="1">
        <v>0</v>
      </c>
      <c r="AC72" s="1">
        <v>0</v>
      </c>
      <c r="AD72" s="1">
        <v>56.501449999999998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5</v>
      </c>
      <c r="AU72" s="1">
        <v>1</v>
      </c>
      <c r="AV72" s="1">
        <v>0</v>
      </c>
      <c r="AW72" s="1">
        <v>0</v>
      </c>
      <c r="AX72" s="1">
        <v>0</v>
      </c>
      <c r="AY72" s="1">
        <v>27</v>
      </c>
      <c r="AZ72" s="1">
        <v>52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1100</v>
      </c>
      <c r="BI72" s="1">
        <v>0</v>
      </c>
      <c r="BJ72" s="1">
        <v>37</v>
      </c>
      <c r="BK72" s="1">
        <v>0</v>
      </c>
      <c r="BL72" s="1">
        <v>22</v>
      </c>
      <c r="BM72" s="1">
        <v>60</v>
      </c>
      <c r="BN72" s="1">
        <v>0</v>
      </c>
      <c r="BO72" s="1">
        <v>0</v>
      </c>
      <c r="BP72" s="1">
        <v>0</v>
      </c>
      <c r="BQ72" s="1">
        <v>629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</row>
    <row r="73" spans="1:83">
      <c r="A73" s="1" t="s">
        <v>119</v>
      </c>
      <c r="B73" s="1" t="s">
        <v>134</v>
      </c>
      <c r="C73" s="16">
        <f t="shared" si="4"/>
        <v>134.90000000000003</v>
      </c>
      <c r="D73" s="1">
        <f t="shared" si="5"/>
        <v>1033</v>
      </c>
      <c r="E73" s="1">
        <f t="shared" ref="E73:E75" si="7">COUNTIF(F73:AR73,"&gt;0")</f>
        <v>37</v>
      </c>
      <c r="F73" s="1">
        <v>0</v>
      </c>
      <c r="G73" s="1">
        <v>15.6</v>
      </c>
      <c r="H73" s="1">
        <v>10.9</v>
      </c>
      <c r="I73" s="1">
        <v>0.56999999999999995</v>
      </c>
      <c r="J73" s="1">
        <v>7.6</v>
      </c>
      <c r="K73" s="1">
        <v>1.74</v>
      </c>
      <c r="L73" s="1">
        <v>0.75</v>
      </c>
      <c r="M73" s="1">
        <v>14.02</v>
      </c>
      <c r="N73" s="1">
        <v>9.18</v>
      </c>
      <c r="O73" s="1">
        <v>3.07</v>
      </c>
      <c r="P73" s="1">
        <v>13.46</v>
      </c>
      <c r="Q73" s="1">
        <v>0.87</v>
      </c>
      <c r="R73" s="1">
        <v>2.2400000000000002</v>
      </c>
      <c r="S73" s="1">
        <v>2.95</v>
      </c>
      <c r="T73" s="1">
        <v>2.36</v>
      </c>
      <c r="U73" s="1">
        <v>7.14</v>
      </c>
      <c r="V73" s="1">
        <v>0.94</v>
      </c>
      <c r="W73" s="1">
        <v>0.26</v>
      </c>
      <c r="X73" s="1">
        <v>0.35</v>
      </c>
      <c r="Y73" s="1">
        <v>5.85</v>
      </c>
      <c r="Z73" s="1">
        <v>4.2300000000000004</v>
      </c>
      <c r="AA73" s="1">
        <v>0.59</v>
      </c>
      <c r="AB73" s="1">
        <v>0.63</v>
      </c>
      <c r="AC73" s="1">
        <v>1.42</v>
      </c>
      <c r="AD73" s="1">
        <v>3.4</v>
      </c>
      <c r="AE73" s="1">
        <v>0.24</v>
      </c>
      <c r="AF73" s="1">
        <v>0.32</v>
      </c>
      <c r="AG73" s="1">
        <v>0.57999999999999996</v>
      </c>
      <c r="AH73" s="1">
        <v>0.34</v>
      </c>
      <c r="AI73" s="1">
        <v>0.28000000000000003</v>
      </c>
      <c r="AJ73" s="1">
        <v>0.71</v>
      </c>
      <c r="AK73" s="1">
        <v>1.06</v>
      </c>
      <c r="AL73" s="1">
        <v>11.84</v>
      </c>
      <c r="AM73" s="1">
        <v>0</v>
      </c>
      <c r="AN73" s="1">
        <v>0.18</v>
      </c>
      <c r="AO73" s="1">
        <v>0.25</v>
      </c>
      <c r="AP73" s="1">
        <v>0.31</v>
      </c>
      <c r="AQ73" s="1">
        <v>0.12</v>
      </c>
      <c r="AR73" s="1">
        <v>8.5500000000000007</v>
      </c>
      <c r="AS73" s="1">
        <v>0</v>
      </c>
      <c r="AT73" s="1">
        <v>99</v>
      </c>
      <c r="AU73" s="1">
        <v>60</v>
      </c>
      <c r="AV73" s="1">
        <v>3</v>
      </c>
      <c r="AW73" s="1">
        <v>38</v>
      </c>
      <c r="AX73" s="1">
        <v>9</v>
      </c>
      <c r="AY73" s="1">
        <v>8</v>
      </c>
      <c r="AZ73" s="1">
        <v>93</v>
      </c>
      <c r="BA73" s="1">
        <v>60</v>
      </c>
      <c r="BB73" s="1">
        <v>17</v>
      </c>
      <c r="BC73" s="1">
        <v>97</v>
      </c>
      <c r="BD73" s="1">
        <v>4</v>
      </c>
      <c r="BE73" s="1">
        <v>12</v>
      </c>
      <c r="BF73" s="1">
        <v>14</v>
      </c>
      <c r="BG73" s="1">
        <v>14</v>
      </c>
      <c r="BH73" s="1">
        <v>87</v>
      </c>
      <c r="BI73" s="1">
        <v>14</v>
      </c>
      <c r="BJ73" s="1">
        <v>4</v>
      </c>
      <c r="BK73" s="1">
        <v>2</v>
      </c>
      <c r="BL73" s="1">
        <v>53</v>
      </c>
      <c r="BM73" s="1">
        <v>47</v>
      </c>
      <c r="BN73" s="1">
        <v>4</v>
      </c>
      <c r="BO73" s="1">
        <v>4</v>
      </c>
      <c r="BP73" s="1">
        <v>8</v>
      </c>
      <c r="BQ73" s="1">
        <v>48</v>
      </c>
      <c r="BR73" s="1">
        <v>4</v>
      </c>
      <c r="BS73" s="1">
        <v>2</v>
      </c>
      <c r="BT73" s="1">
        <v>3</v>
      </c>
      <c r="BU73" s="1">
        <v>2</v>
      </c>
      <c r="BV73" s="1">
        <v>1</v>
      </c>
      <c r="BW73" s="1">
        <v>4</v>
      </c>
      <c r="BX73" s="1">
        <v>6</v>
      </c>
      <c r="BY73" s="1">
        <v>152</v>
      </c>
      <c r="BZ73" s="1">
        <v>0</v>
      </c>
      <c r="CA73" s="1">
        <v>2</v>
      </c>
      <c r="CB73" s="1">
        <v>2</v>
      </c>
      <c r="CC73" s="1">
        <v>2</v>
      </c>
      <c r="CD73" s="1">
        <v>1</v>
      </c>
      <c r="CE73" s="1">
        <v>53</v>
      </c>
    </row>
    <row r="74" spans="1:83">
      <c r="A74" s="1" t="s">
        <v>120</v>
      </c>
      <c r="B74" s="1" t="s">
        <v>140</v>
      </c>
      <c r="C74" s="16">
        <f t="shared" si="4"/>
        <v>1.23</v>
      </c>
      <c r="D74" s="1">
        <f t="shared" si="5"/>
        <v>8</v>
      </c>
      <c r="E74" s="1">
        <f t="shared" si="7"/>
        <v>2</v>
      </c>
      <c r="F74" s="1">
        <v>0</v>
      </c>
      <c r="G74" s="1">
        <v>0</v>
      </c>
      <c r="H74" s="1">
        <v>1.02</v>
      </c>
      <c r="I74" s="1">
        <v>0</v>
      </c>
      <c r="J74" s="1">
        <v>0.21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7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</row>
    <row r="75" spans="1:83">
      <c r="A75" s="1" t="s">
        <v>121</v>
      </c>
      <c r="B75" s="1" t="s">
        <v>132</v>
      </c>
      <c r="C75" s="16">
        <f t="shared" si="4"/>
        <v>4.32</v>
      </c>
      <c r="D75" s="1">
        <f t="shared" si="5"/>
        <v>3</v>
      </c>
      <c r="E75" s="1">
        <f t="shared" si="7"/>
        <v>1</v>
      </c>
      <c r="F75" s="1">
        <v>0</v>
      </c>
      <c r="G75" s="1">
        <v>0</v>
      </c>
      <c r="H75" s="1">
        <v>4.32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3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</row>
    <row r="79" spans="1:83">
      <c r="C79" s="1"/>
    </row>
    <row r="80" spans="1:8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</sheetData>
  <sortState xmlns:xlrd2="http://schemas.microsoft.com/office/spreadsheetml/2017/richdata2" ref="A9:CE75">
    <sortCondition ref="A9:A75"/>
  </sortState>
  <pageMargins left="0.7" right="0.7" top="0.75" bottom="0.75" header="0.3" footer="0.3"/>
  <ignoredErrors>
    <ignoredError sqref="C28:E7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AF706510698C4BB634B3D62FFF0CCB" ma:contentTypeVersion="10" ma:contentTypeDescription="Create a new document." ma:contentTypeScope="" ma:versionID="1cc531ed18baae59f67a277a333748d4">
  <xsd:schema xmlns:xsd="http://www.w3.org/2001/XMLSchema" xmlns:xs="http://www.w3.org/2001/XMLSchema" xmlns:p="http://schemas.microsoft.com/office/2006/metadata/properties" xmlns:ns2="3362c6e6-e215-419f-a096-57f02a13bc0d" xmlns:ns3="31062a0d-ede8-4112-b4bb-00a9c1bc8e16" xmlns:ns4="7cf8d4c0-2e0a-4ef5-b0df-ed0d4fcc810f" targetNamespace="http://schemas.microsoft.com/office/2006/metadata/properties" ma:root="true" ma:fieldsID="428bbb6ca805dd6e61aa0bd7c2744d8b" ns2:_="" ns3:_="" ns4:_="">
    <xsd:import namespace="3362c6e6-e215-419f-a096-57f02a13bc0d"/>
    <xsd:import namespace="31062a0d-ede8-4112-b4bb-00a9c1bc8e16"/>
    <xsd:import namespace="7cf8d4c0-2e0a-4ef5-b0df-ed0d4fcc8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62c6e6-e215-419f-a096-57f02a13b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c5df3ad-b4e5-45d1-88c9-23db5f1fe6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62a0d-ede8-4112-b4bb-00a9c1bc8e1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c181b9-cfe1-4e25-aad5-c4daa4b94c9c}" ma:internalName="TaxCatchAll" ma:showField="CatchAllData" ma:web="7cf8d4c0-2e0a-4ef5-b0df-ed0d4fcc8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8d4c0-2e0a-4ef5-b0df-ed0d4fcc8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12C77-2DF4-4D02-BB0B-7F9F81B77513}"/>
</file>

<file path=customXml/itemProps2.xml><?xml version="1.0" encoding="utf-8"?>
<ds:datastoreItem xmlns:ds="http://schemas.openxmlformats.org/officeDocument/2006/customXml" ds:itemID="{43C4A002-EC7E-4003-8B8B-349F4897FA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LIST OF TABLES</vt:lpstr>
      <vt:lpstr>Table 1 TOWS</vt:lpstr>
      <vt:lpstr>Table 2 WATER SAMPLES</vt:lpstr>
      <vt:lpstr>Table 3 eDNA ASV REF SEQS</vt:lpstr>
      <vt:lpstr>Table 4 WTS,INDIVS,TOWS BY MTH </vt:lpstr>
      <vt:lpstr>Table 5 CORRECTED WTS BY MTH</vt:lpstr>
      <vt:lpstr>Table 6A WTS,INDIVS,TOWS2019jan</vt:lpstr>
      <vt:lpstr>Table 6B WTS,INDIVS,TOWS2019jun</vt:lpstr>
      <vt:lpstr>Table 6C WTS,INDIVS,TOWS2019aug</vt:lpstr>
      <vt:lpstr>Table 6D WTS,INDIVS,TOWS2019nov</vt:lpstr>
      <vt:lpstr>'LIST OF TABLES'!Print_Area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Stoeckle</dc:creator>
  <cp:lastModifiedBy>Mark Stoeckle</cp:lastModifiedBy>
  <cp:lastPrinted>2020-04-07T19:35:44Z</cp:lastPrinted>
  <dcterms:created xsi:type="dcterms:W3CDTF">2020-03-20T15:11:42Z</dcterms:created>
  <dcterms:modified xsi:type="dcterms:W3CDTF">2020-08-13T20:56:03Z</dcterms:modified>
</cp:coreProperties>
</file>