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\Desktop\OELAB\"/>
    </mc:Choice>
  </mc:AlternateContent>
  <bookViews>
    <workbookView xWindow="0" yWindow="0" windowWidth="28800" windowHeight="15360" activeTab="1"/>
  </bookViews>
  <sheets>
    <sheet name="51設備 (2)" sheetId="1" r:id="rId1"/>
    <sheet name="OELa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 l="1"/>
  <c r="E8" i="2"/>
  <c r="E7" i="2"/>
  <c r="E6" i="2"/>
  <c r="E5" i="2"/>
  <c r="E4" i="2"/>
  <c r="E3" i="2"/>
  <c r="E2" i="2"/>
  <c r="E10" i="2" l="1"/>
  <c r="E45" i="1"/>
  <c r="E46" i="1" s="1"/>
  <c r="E44" i="1"/>
  <c r="E4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D23" i="1"/>
  <c r="E23" i="1" s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1" i="1" l="1"/>
  <c r="E49" i="1" s="1"/>
</calcChain>
</file>

<file path=xl/sharedStrings.xml><?xml version="1.0" encoding="utf-8"?>
<sst xmlns="http://schemas.openxmlformats.org/spreadsheetml/2006/main" count="175" uniqueCount="127">
  <si>
    <t>尚上儀器股份有限公司</t>
    <phoneticPr fontId="1" type="noConversion"/>
  </si>
  <si>
    <t>朱蔡豈</t>
    <phoneticPr fontId="1" type="noConversion"/>
  </si>
  <si>
    <t>高壓蒸氣滅菌器</t>
    <phoneticPr fontId="1" type="noConversion"/>
  </si>
  <si>
    <t>銓州光電股份有限公司</t>
    <phoneticPr fontId="1" type="noConversion"/>
  </si>
  <si>
    <t>廖冠博</t>
    <phoneticPr fontId="1" type="noConversion"/>
  </si>
  <si>
    <t>透鏡組等</t>
    <phoneticPr fontId="1" type="noConversion"/>
  </si>
  <si>
    <t>富達科技儀器有限公司</t>
    <phoneticPr fontId="1" type="noConversion"/>
  </si>
  <si>
    <t>朱蔡豈</t>
    <phoneticPr fontId="1" type="noConversion"/>
  </si>
  <si>
    <t>負30度醫學低溫冷凍櫃</t>
    <phoneticPr fontId="1" type="noConversion"/>
  </si>
  <si>
    <t>低溫恆溫振盪培養箱</t>
    <phoneticPr fontId="1" type="noConversion"/>
  </si>
  <si>
    <t>量源光電有限公司</t>
    <phoneticPr fontId="1" type="noConversion"/>
  </si>
  <si>
    <t>Koheron雷射模組</t>
    <phoneticPr fontId="1" type="noConversion"/>
  </si>
  <si>
    <t>捷昇生物科技有限公司</t>
    <phoneticPr fontId="1" type="noConversion"/>
  </si>
  <si>
    <t>微量分注器等</t>
    <phoneticPr fontId="1" type="noConversion"/>
  </si>
  <si>
    <t>台灣賽爾克斯應用生技有限公司</t>
    <phoneticPr fontId="1" type="noConversion"/>
  </si>
  <si>
    <t>賴思學</t>
    <phoneticPr fontId="1" type="noConversion"/>
  </si>
  <si>
    <t>LCMS質譜儀系統</t>
    <phoneticPr fontId="1" type="noConversion"/>
  </si>
  <si>
    <t>弘屹科技有限公司</t>
    <phoneticPr fontId="1" type="noConversion"/>
  </si>
  <si>
    <t>施錫璋</t>
    <phoneticPr fontId="1" type="noConversion"/>
  </si>
  <si>
    <t>桌上多功能型冷凍離心機</t>
    <phoneticPr fontId="1" type="noConversion"/>
  </si>
  <si>
    <t>全備資訊科技股份有限公司</t>
    <phoneticPr fontId="1" type="noConversion"/>
  </si>
  <si>
    <t>蕭安祺</t>
    <phoneticPr fontId="1" type="noConversion"/>
  </si>
  <si>
    <t>羅技logitech MEETUP視訊會議攝影機</t>
    <phoneticPr fontId="1" type="noConversion"/>
  </si>
  <si>
    <t>鴻洺科技有限公司</t>
    <phoneticPr fontId="1" type="noConversion"/>
  </si>
  <si>
    <t>蘇大順</t>
    <phoneticPr fontId="1" type="noConversion"/>
  </si>
  <si>
    <t>精密熱風循環烘箱</t>
    <phoneticPr fontId="1" type="noConversion"/>
  </si>
  <si>
    <t>固緯電子實業股份有限公司</t>
    <phoneticPr fontId="1" type="noConversion"/>
  </si>
  <si>
    <t>蘇大順</t>
    <phoneticPr fontId="1" type="noConversion"/>
  </si>
  <si>
    <t>直流電源供應器4台</t>
    <phoneticPr fontId="1" type="noConversion"/>
  </si>
  <si>
    <t>防潮家股份有限公司</t>
    <phoneticPr fontId="1" type="noConversion"/>
  </si>
  <si>
    <t>微電腦電子防潮箱</t>
    <phoneticPr fontId="1" type="noConversion"/>
  </si>
  <si>
    <t>台灣賽默飛世爾科技股份有限公司</t>
    <phoneticPr fontId="1" type="noConversion"/>
  </si>
  <si>
    <t>陳建宏</t>
    <phoneticPr fontId="1" type="noConversion"/>
  </si>
  <si>
    <t>整合式奈米流速高效能液相層析儀EASY-nLC™ 1200 Integrated Ultra High Pressure Nano-HPLC System</t>
    <phoneticPr fontId="1" type="noConversion"/>
  </si>
  <si>
    <t>東楓辦公家具有限公司</t>
    <phoneticPr fontId="1" type="noConversion"/>
  </si>
  <si>
    <t>人體工學椅</t>
    <phoneticPr fontId="1" type="noConversion"/>
  </si>
  <si>
    <t>蕭安祺</t>
    <phoneticPr fontId="1" type="noConversion"/>
  </si>
  <si>
    <t>木製烤漆主管桌</t>
    <phoneticPr fontId="1" type="noConversion"/>
  </si>
  <si>
    <t>進階生物科技股份有限公司</t>
    <phoneticPr fontId="1" type="noConversion"/>
  </si>
  <si>
    <t>多功能高解析螢冷光生醫影像系統UVP ChemStudio PLUS Imaging System</t>
    <phoneticPr fontId="1" type="noConversion"/>
  </si>
  <si>
    <t>倍晶生技股份有限公司</t>
    <phoneticPr fontId="1" type="noConversion"/>
  </si>
  <si>
    <t>多功能吸收光螢光冷光偵測儀、直立式超低溫冷凍櫃、真空離心濃縮系統</t>
    <phoneticPr fontId="1" type="noConversion"/>
  </si>
  <si>
    <t>先鋒科技股份有限公司</t>
    <phoneticPr fontId="1" type="noConversion"/>
  </si>
  <si>
    <t>影像光譜系統Kymera 328i imaging spectrograph base unit,328 mm FL, 2 slt in, 1 slt % CCD out</t>
    <phoneticPr fontId="1" type="noConversion"/>
  </si>
  <si>
    <t>諾貝爾生物有限公司</t>
    <phoneticPr fontId="1" type="noConversion"/>
  </si>
  <si>
    <t>全功能超微量分光光度計等3台</t>
    <phoneticPr fontId="1" type="noConversion"/>
  </si>
  <si>
    <t>泰洛科技股份有限公司</t>
    <phoneticPr fontId="1" type="noConversion"/>
  </si>
  <si>
    <t>蕭淳仁</t>
    <phoneticPr fontId="1" type="noConversion"/>
  </si>
  <si>
    <t>鏡頭等</t>
    <phoneticPr fontId="1" type="noConversion"/>
  </si>
  <si>
    <t>極電資訊有限公司</t>
    <phoneticPr fontId="1" type="noConversion"/>
  </si>
  <si>
    <t>蘇大順</t>
    <phoneticPr fontId="1" type="noConversion"/>
  </si>
  <si>
    <t>Mac mini 2.8GHz雙核心</t>
    <phoneticPr fontId="1" type="noConversion"/>
  </si>
  <si>
    <t>國家儀器股份有限公司</t>
    <phoneticPr fontId="1" type="noConversion"/>
  </si>
  <si>
    <t>廖冠博</t>
    <phoneticPr fontId="1" type="noConversion"/>
  </si>
  <si>
    <t>儀器控制DAQ卡</t>
    <phoneticPr fontId="1" type="noConversion"/>
  </si>
  <si>
    <t>DJ Instruments</t>
    <phoneticPr fontId="1" type="noConversion"/>
  </si>
  <si>
    <t>壓力感測器</t>
    <phoneticPr fontId="1" type="noConversion"/>
  </si>
  <si>
    <t>鎖相放大器</t>
    <phoneticPr fontId="1" type="noConversion"/>
  </si>
  <si>
    <t>一升科技股份有限公司</t>
    <phoneticPr fontId="1" type="noConversion"/>
  </si>
  <si>
    <t>林倉成</t>
    <phoneticPr fontId="1" type="noConversion"/>
  </si>
  <si>
    <t>溫度控制器</t>
    <phoneticPr fontId="1" type="noConversion"/>
  </si>
  <si>
    <t>銓州光電股份有限公司</t>
    <phoneticPr fontId="1" type="noConversion"/>
  </si>
  <si>
    <t>光檢計Compact Power and Engergy Meter Console</t>
    <phoneticPr fontId="1" type="noConversion"/>
  </si>
  <si>
    <t>Digi-Key</t>
    <phoneticPr fontId="1" type="noConversion"/>
  </si>
  <si>
    <t>流速感測器</t>
    <phoneticPr fontId="1" type="noConversion"/>
  </si>
  <si>
    <t>友聲電子有限公司</t>
    <phoneticPr fontId="1" type="noConversion"/>
  </si>
  <si>
    <t>林倉成</t>
    <phoneticPr fontId="1" type="noConversion"/>
  </si>
  <si>
    <t>高壓直流電源供應器YSTC</t>
    <phoneticPr fontId="1" type="noConversion"/>
  </si>
  <si>
    <t>台灣東方馬達股份有限公司</t>
    <phoneticPr fontId="1" type="noConversion"/>
  </si>
  <si>
    <t>施錫璋</t>
    <phoneticPr fontId="1" type="noConversion"/>
  </si>
  <si>
    <t>AZ系列DC電源機種驅動器等</t>
    <phoneticPr fontId="1" type="noConversion"/>
  </si>
  <si>
    <t>司麥德國際股份有限公司</t>
  </si>
  <si>
    <t>林倉成</t>
    <phoneticPr fontId="1" type="noConversion"/>
  </si>
  <si>
    <t>超音波XY工作平台</t>
    <phoneticPr fontId="1" type="noConversion"/>
  </si>
  <si>
    <t>伯東國際通商股份有限公司</t>
    <phoneticPr fontId="1" type="noConversion"/>
  </si>
  <si>
    <t>微型光譜儀</t>
    <phoneticPr fontId="1" type="noConversion"/>
  </si>
  <si>
    <t>廣維電子有限公司</t>
    <phoneticPr fontId="1" type="noConversion"/>
  </si>
  <si>
    <t>高壓線性放大器</t>
    <phoneticPr fontId="1" type="noConversion"/>
  </si>
  <si>
    <t>多通道高壓模組設計（微小化）</t>
    <phoneticPr fontId="1" type="noConversion"/>
  </si>
  <si>
    <t>禮學社股份有限公司</t>
    <phoneticPr fontId="1" type="noConversion"/>
  </si>
  <si>
    <t>H01 C2型排氣櫃180W*83D*225H</t>
    <phoneticPr fontId="1" type="noConversion"/>
  </si>
  <si>
    <t>德瑞孚股份有限公司</t>
    <phoneticPr fontId="1" type="noConversion"/>
  </si>
  <si>
    <t>幫浦PUMP DC-BIP20 24V N813.3ANDC-B</t>
    <phoneticPr fontId="1" type="noConversion"/>
  </si>
  <si>
    <t>一樺有限公司</t>
    <phoneticPr fontId="1" type="noConversion"/>
  </si>
  <si>
    <t>攜帶式凝血測定分析儀Coatron M1</t>
    <phoneticPr fontId="1" type="noConversion"/>
  </si>
  <si>
    <t>伯東國際通商股份有限公司</t>
    <phoneticPr fontId="1" type="noConversion"/>
  </si>
  <si>
    <t>光電感應模組Photosensor Module</t>
    <phoneticPr fontId="1" type="noConversion"/>
  </si>
  <si>
    <t>蕭淳仁</t>
    <phoneticPr fontId="1" type="noConversion"/>
  </si>
  <si>
    <t>雷射BioRay 488mm 20mw BioRay Laser</t>
    <phoneticPr fontId="1" type="noConversion"/>
  </si>
  <si>
    <t>廠商</t>
    <phoneticPr fontId="1" type="noConversion"/>
  </si>
  <si>
    <t>購買人</t>
    <phoneticPr fontId="1" type="noConversion"/>
  </si>
  <si>
    <t>總價</t>
    <phoneticPr fontId="1" type="noConversion"/>
  </si>
  <si>
    <t>單價</t>
    <phoneticPr fontId="1" type="noConversion"/>
  </si>
  <si>
    <t>數量</t>
    <phoneticPr fontId="1" type="noConversion"/>
  </si>
  <si>
    <t>品項</t>
    <phoneticPr fontId="1" type="noConversion"/>
  </si>
  <si>
    <t>日期</t>
    <phoneticPr fontId="1" type="noConversion"/>
  </si>
  <si>
    <t>謝鎮宇</t>
    <phoneticPr fontId="1" type="noConversion"/>
  </si>
  <si>
    <t>Torion T-9 可攜式氣相層析質譜儀</t>
    <phoneticPr fontId="1" type="noConversion"/>
  </si>
  <si>
    <t>昱山環境顧問有限公司</t>
    <phoneticPr fontId="1" type="noConversion"/>
  </si>
  <si>
    <t>COMSOL Multipysics教育單機研究版</t>
    <phoneticPr fontId="1" type="noConversion"/>
  </si>
  <si>
    <t>儀器控製程式</t>
    <phoneticPr fontId="1" type="noConversion"/>
  </si>
  <si>
    <t>廖冠博</t>
    <phoneticPr fontId="1" type="noConversion"/>
  </si>
  <si>
    <t>廖冠博</t>
    <phoneticPr fontId="1" type="noConversion"/>
  </si>
  <si>
    <t xml:space="preserve">皮托科技股份有限公司                                                </t>
  </si>
  <si>
    <t>軟體</t>
    <phoneticPr fontId="1" type="noConversion"/>
  </si>
  <si>
    <t>total</t>
    <phoneticPr fontId="1" type="noConversion"/>
  </si>
  <si>
    <t>total</t>
    <phoneticPr fontId="1" type="noConversion"/>
  </si>
  <si>
    <t>已購買</t>
    <phoneticPr fontId="1" type="noConversion"/>
  </si>
  <si>
    <t>AOM; EOM; LENS ; Fibers…; Fiber Switch; PBSBS;……etc</t>
  </si>
  <si>
    <t>Oscillator Scope Agilent (100MHz, 4 Channels)</t>
  </si>
  <si>
    <t>Function Generator Agilent</t>
  </si>
  <si>
    <t>Pulse Generator SpinCore (16 Channels)</t>
  </si>
  <si>
    <t xml:space="preserve">Photondector </t>
    <phoneticPr fontId="1" type="noConversion"/>
  </si>
  <si>
    <t>尚未購買</t>
    <phoneticPr fontId="1" type="noConversion"/>
  </si>
  <si>
    <t>Power Meters: Compact Power and Engergy Meter Console</t>
    <phoneticPr fontId="1" type="noConversion"/>
  </si>
  <si>
    <t>CCD (PointQrey)</t>
    <phoneticPr fontId="1" type="noConversion"/>
  </si>
  <si>
    <t xml:space="preserve">CW Lasers </t>
    <phoneticPr fontId="1" type="noConversion"/>
  </si>
  <si>
    <t>Optical Tables  Newport (搬家公司估價中)</t>
    <phoneticPr fontId="1" type="noConversion"/>
  </si>
  <si>
    <t>Microscoope (搬家公司估價中)</t>
    <phoneticPr fontId="1" type="noConversion"/>
  </si>
  <si>
    <t>Labview(ADDA)含FPGA卡</t>
    <phoneticPr fontId="1" type="noConversion"/>
  </si>
  <si>
    <t>Ion Mobility</t>
    <phoneticPr fontId="1" type="noConversion"/>
  </si>
  <si>
    <t>設備費</t>
    <phoneticPr fontId="1" type="noConversion"/>
  </si>
  <si>
    <t>Excellism 3100  用於確認自家儀器 res:70-100</t>
    <phoneticPr fontId="1" type="noConversion"/>
  </si>
  <si>
    <t xml:space="preserve">16Channels </t>
    <phoneticPr fontId="1" type="noConversion"/>
  </si>
  <si>
    <t xml:space="preserve">示波器 HP33201A *2 </t>
    <phoneticPr fontId="1" type="noConversion"/>
  </si>
  <si>
    <t>業務費</t>
    <phoneticPr fontId="1" type="noConversion"/>
  </si>
  <si>
    <t>客制化MCU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</si>
</sst>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[Red]#,##0"/>
    <numFmt numFmtId="177" formatCode="m&quot;月&quot;d&quot;日&quot;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>
      <alignment vertical="center"/>
    </xf>
    <xf numFmtId="176" fontId="2" fillId="0" borderId="0" xfId="0" applyNumberFormat="1" applyFont="1" applyBorder="1">
      <alignment vertical="center"/>
    </xf>
    <xf numFmtId="0" fontId="2" fillId="0" borderId="0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177" fontId="2" fillId="0" borderId="0" xfId="0" applyNumberFormat="1" applyFont="1" applyFill="1">
      <alignment vertical="center"/>
    </xf>
    <xf numFmtId="176" fontId="2" fillId="0" borderId="0" xfId="0" applyNumberFormat="1" applyFont="1" applyFill="1">
      <alignment vertical="center"/>
    </xf>
    <xf numFmtId="176" fontId="2" fillId="0" borderId="0" xfId="0" applyNumberFormat="1" applyFont="1" applyFill="1" applyBorder="1">
      <alignment vertical="center"/>
    </xf>
    <xf numFmtId="177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Fill="1" applyBorder="1" applyAlignment="1">
      <alignment vertical="center" wrapText="1"/>
    </xf>
    <xf numFmtId="176" fontId="2" fillId="2" borderId="0" xfId="0" applyNumberFormat="1" applyFont="1" applyFill="1">
      <alignment vertical="center"/>
    </xf>
    <xf numFmtId="176" fontId="2" fillId="3" borderId="0" xfId="0" applyNumberFormat="1" applyFont="1" applyFill="1" applyBorder="1">
      <alignment vertical="center"/>
    </xf>
    <xf numFmtId="176" fontId="2" fillId="3" borderId="0" xfId="0" applyNumberFormat="1" applyFont="1" applyFill="1">
      <alignment vertical="center"/>
    </xf>
    <xf numFmtId="0" fontId="0" fillId="0" borderId="0" xfId="0" applyFill="1">
      <alignment vertical="center"/>
    </xf>
    <xf numFmtId="177" fontId="2" fillId="0" borderId="0" xfId="0" applyNumberFormat="1" applyFont="1" applyFill="1" applyAlignment="1">
      <alignment horizontal="left" vertical="center"/>
    </xf>
    <xf numFmtId="177" fontId="2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B47" sqref="B47"/>
    </sheetView>
  </sheetViews>
  <sheetFormatPr defaultRowHeight="17" x14ac:dyDescent="0.4"/>
  <cols>
    <col min="1" max="1" width="7.6328125" style="3" customWidth="1"/>
    <col min="2" max="2" width="49.36328125" style="1" customWidth="1"/>
    <col min="3" max="3" width="6.36328125" style="1" customWidth="1"/>
    <col min="4" max="4" width="11.08984375" style="2" customWidth="1"/>
    <col min="5" max="5" width="13.6328125" style="2" customWidth="1"/>
    <col min="6" max="6" width="8.26953125" style="1" customWidth="1"/>
    <col min="7" max="7" width="25.08984375" style="1" customWidth="1"/>
    <col min="8" max="8" width="9" customWidth="1"/>
  </cols>
  <sheetData>
    <row r="1" spans="1:7" s="15" customFormat="1" x14ac:dyDescent="0.4">
      <c r="A1" s="6" t="s">
        <v>95</v>
      </c>
      <c r="B1" s="16" t="s">
        <v>94</v>
      </c>
      <c r="C1" s="16" t="s">
        <v>93</v>
      </c>
      <c r="D1" s="17" t="s">
        <v>92</v>
      </c>
      <c r="E1" s="17" t="s">
        <v>91</v>
      </c>
      <c r="F1" s="16" t="s">
        <v>90</v>
      </c>
      <c r="G1" s="16" t="s">
        <v>89</v>
      </c>
    </row>
    <row r="2" spans="1:7" s="22" customFormat="1" x14ac:dyDescent="0.4">
      <c r="A2" s="14">
        <v>43105</v>
      </c>
      <c r="B2" s="9" t="s">
        <v>88</v>
      </c>
      <c r="C2" s="9">
        <v>1</v>
      </c>
      <c r="D2" s="13">
        <v>191000</v>
      </c>
      <c r="E2" s="13">
        <f t="shared" ref="E2:E39" si="0">C2*D2</f>
        <v>191000</v>
      </c>
      <c r="F2" s="9" t="s">
        <v>87</v>
      </c>
      <c r="G2" s="9" t="s">
        <v>42</v>
      </c>
    </row>
    <row r="3" spans="1:7" s="22" customFormat="1" x14ac:dyDescent="0.4">
      <c r="A3" s="14">
        <v>43105</v>
      </c>
      <c r="B3" s="9" t="s">
        <v>86</v>
      </c>
      <c r="C3" s="9">
        <v>1</v>
      </c>
      <c r="D3" s="13">
        <v>69300</v>
      </c>
      <c r="E3" s="13">
        <f t="shared" si="0"/>
        <v>69300</v>
      </c>
      <c r="F3" s="9" t="s">
        <v>66</v>
      </c>
      <c r="G3" s="9" t="s">
        <v>85</v>
      </c>
    </row>
    <row r="4" spans="1:7" s="22" customFormat="1" ht="15.75" customHeight="1" x14ac:dyDescent="0.4">
      <c r="A4" s="14">
        <v>43110</v>
      </c>
      <c r="B4" s="9" t="s">
        <v>84</v>
      </c>
      <c r="C4" s="9">
        <v>1</v>
      </c>
      <c r="D4" s="13">
        <v>66000</v>
      </c>
      <c r="E4" s="13">
        <f t="shared" si="0"/>
        <v>66000</v>
      </c>
      <c r="F4" s="9"/>
      <c r="G4" s="9" t="s">
        <v>83</v>
      </c>
    </row>
    <row r="5" spans="1:7" s="22" customFormat="1" x14ac:dyDescent="0.4">
      <c r="A5" s="14">
        <v>43105</v>
      </c>
      <c r="B5" s="9" t="s">
        <v>82</v>
      </c>
      <c r="C5" s="9">
        <v>2</v>
      </c>
      <c r="D5" s="13">
        <v>62790</v>
      </c>
      <c r="E5" s="13">
        <f t="shared" si="0"/>
        <v>125580</v>
      </c>
      <c r="F5" s="9" t="s">
        <v>59</v>
      </c>
      <c r="G5" s="9" t="s">
        <v>81</v>
      </c>
    </row>
    <row r="6" spans="1:7" s="22" customFormat="1" x14ac:dyDescent="0.4">
      <c r="A6" s="14">
        <v>43111</v>
      </c>
      <c r="B6" s="9" t="s">
        <v>80</v>
      </c>
      <c r="C6" s="9">
        <v>1</v>
      </c>
      <c r="D6" s="13">
        <v>295000</v>
      </c>
      <c r="E6" s="13">
        <f t="shared" si="0"/>
        <v>295000</v>
      </c>
      <c r="F6" s="9"/>
      <c r="G6" s="9" t="s">
        <v>79</v>
      </c>
    </row>
    <row r="7" spans="1:7" s="22" customFormat="1" x14ac:dyDescent="0.4">
      <c r="A7" s="14">
        <v>43105</v>
      </c>
      <c r="B7" s="9" t="s">
        <v>78</v>
      </c>
      <c r="C7" s="9">
        <v>1</v>
      </c>
      <c r="D7" s="13">
        <v>252000</v>
      </c>
      <c r="E7" s="13">
        <f t="shared" si="0"/>
        <v>252000</v>
      </c>
      <c r="F7" s="9" t="s">
        <v>66</v>
      </c>
      <c r="G7" s="9" t="s">
        <v>76</v>
      </c>
    </row>
    <row r="8" spans="1:7" s="22" customFormat="1" x14ac:dyDescent="0.4">
      <c r="A8" s="14">
        <v>43105</v>
      </c>
      <c r="B8" s="9" t="s">
        <v>77</v>
      </c>
      <c r="C8" s="9">
        <v>1</v>
      </c>
      <c r="D8" s="13">
        <v>94500</v>
      </c>
      <c r="E8" s="13">
        <f t="shared" si="0"/>
        <v>94500</v>
      </c>
      <c r="F8" s="9" t="s">
        <v>66</v>
      </c>
      <c r="G8" s="9" t="s">
        <v>76</v>
      </c>
    </row>
    <row r="9" spans="1:7" s="22" customFormat="1" x14ac:dyDescent="0.4">
      <c r="A9" s="14">
        <v>43109</v>
      </c>
      <c r="B9" s="9" t="s">
        <v>75</v>
      </c>
      <c r="C9" s="9">
        <v>1</v>
      </c>
      <c r="D9" s="13">
        <v>401100</v>
      </c>
      <c r="E9" s="13">
        <f t="shared" si="0"/>
        <v>401100</v>
      </c>
      <c r="F9" s="9" t="s">
        <v>18</v>
      </c>
      <c r="G9" s="9" t="s">
        <v>74</v>
      </c>
    </row>
    <row r="10" spans="1:7" s="22" customFormat="1" x14ac:dyDescent="0.4">
      <c r="A10" s="23">
        <v>43133</v>
      </c>
      <c r="B10" s="9" t="s">
        <v>73</v>
      </c>
      <c r="C10" s="10">
        <v>1</v>
      </c>
      <c r="D10" s="12">
        <v>155295</v>
      </c>
      <c r="E10" s="13">
        <f t="shared" si="0"/>
        <v>155295</v>
      </c>
      <c r="F10" s="10" t="s">
        <v>72</v>
      </c>
      <c r="G10" s="9" t="s">
        <v>71</v>
      </c>
    </row>
    <row r="11" spans="1:7" s="22" customFormat="1" x14ac:dyDescent="0.4">
      <c r="A11" s="24">
        <v>43152</v>
      </c>
      <c r="B11" s="9" t="s">
        <v>70</v>
      </c>
      <c r="C11" s="9">
        <v>6</v>
      </c>
      <c r="D11" s="13">
        <v>35290.5</v>
      </c>
      <c r="E11" s="13">
        <f t="shared" si="0"/>
        <v>211743</v>
      </c>
      <c r="F11" s="9" t="s">
        <v>69</v>
      </c>
      <c r="G11" s="9" t="s">
        <v>68</v>
      </c>
    </row>
    <row r="12" spans="1:7" s="22" customFormat="1" x14ac:dyDescent="0.4">
      <c r="A12" s="14">
        <v>43132</v>
      </c>
      <c r="B12" s="9" t="s">
        <v>67</v>
      </c>
      <c r="C12" s="9">
        <v>1</v>
      </c>
      <c r="D12" s="13">
        <v>95000</v>
      </c>
      <c r="E12" s="13">
        <f t="shared" si="0"/>
        <v>95000</v>
      </c>
      <c r="F12" s="9" t="s">
        <v>66</v>
      </c>
      <c r="G12" s="9" t="s">
        <v>65</v>
      </c>
    </row>
    <row r="13" spans="1:7" s="22" customFormat="1" x14ac:dyDescent="0.4">
      <c r="A13" s="14">
        <v>43157</v>
      </c>
      <c r="B13" s="9" t="s">
        <v>64</v>
      </c>
      <c r="C13" s="9">
        <v>4</v>
      </c>
      <c r="D13" s="13">
        <v>31590.5</v>
      </c>
      <c r="E13" s="13">
        <f t="shared" si="0"/>
        <v>126362</v>
      </c>
      <c r="F13" s="9" t="s">
        <v>18</v>
      </c>
      <c r="G13" s="9" t="s">
        <v>63</v>
      </c>
    </row>
    <row r="14" spans="1:7" s="22" customFormat="1" x14ac:dyDescent="0.4">
      <c r="A14" s="14">
        <v>43160</v>
      </c>
      <c r="B14" s="9" t="s">
        <v>62</v>
      </c>
      <c r="C14" s="9">
        <v>1</v>
      </c>
      <c r="D14" s="13">
        <v>143600</v>
      </c>
      <c r="E14" s="13">
        <f t="shared" si="0"/>
        <v>143600</v>
      </c>
      <c r="F14" s="9" t="s">
        <v>4</v>
      </c>
      <c r="G14" s="9" t="s">
        <v>61</v>
      </c>
    </row>
    <row r="15" spans="1:7" s="22" customFormat="1" x14ac:dyDescent="0.4">
      <c r="A15" s="14">
        <v>43168</v>
      </c>
      <c r="B15" s="9" t="s">
        <v>60</v>
      </c>
      <c r="C15" s="9">
        <v>1</v>
      </c>
      <c r="D15" s="13">
        <v>15750</v>
      </c>
      <c r="E15" s="13">
        <f t="shared" si="0"/>
        <v>15750</v>
      </c>
      <c r="F15" s="9" t="s">
        <v>59</v>
      </c>
      <c r="G15" s="9" t="s">
        <v>58</v>
      </c>
    </row>
    <row r="16" spans="1:7" s="22" customFormat="1" x14ac:dyDescent="0.4">
      <c r="A16" s="14">
        <v>43171</v>
      </c>
      <c r="B16" s="9" t="s">
        <v>57</v>
      </c>
      <c r="C16" s="9">
        <v>1</v>
      </c>
      <c r="D16" s="13">
        <v>190050</v>
      </c>
      <c r="E16" s="13">
        <f t="shared" si="0"/>
        <v>190050</v>
      </c>
      <c r="F16" s="9" t="s">
        <v>4</v>
      </c>
      <c r="G16" s="9" t="s">
        <v>42</v>
      </c>
    </row>
    <row r="17" spans="1:7" s="22" customFormat="1" x14ac:dyDescent="0.4">
      <c r="A17" s="14">
        <v>43171</v>
      </c>
      <c r="B17" s="9" t="s">
        <v>56</v>
      </c>
      <c r="C17" s="9">
        <v>8</v>
      </c>
      <c r="D17" s="13">
        <v>13800</v>
      </c>
      <c r="E17" s="13">
        <f t="shared" si="0"/>
        <v>110400</v>
      </c>
      <c r="F17" s="9" t="s">
        <v>18</v>
      </c>
      <c r="G17" s="9" t="s">
        <v>55</v>
      </c>
    </row>
    <row r="18" spans="1:7" s="22" customFormat="1" x14ac:dyDescent="0.4">
      <c r="A18" s="14">
        <v>43172</v>
      </c>
      <c r="B18" s="9" t="s">
        <v>54</v>
      </c>
      <c r="C18" s="9">
        <v>1</v>
      </c>
      <c r="D18" s="13">
        <v>150974</v>
      </c>
      <c r="E18" s="13">
        <f t="shared" si="0"/>
        <v>150974</v>
      </c>
      <c r="F18" s="9" t="s">
        <v>53</v>
      </c>
      <c r="G18" s="9" t="s">
        <v>52</v>
      </c>
    </row>
    <row r="19" spans="1:7" s="22" customFormat="1" x14ac:dyDescent="0.4">
      <c r="A19" s="14">
        <v>43172</v>
      </c>
      <c r="B19" s="9" t="s">
        <v>51</v>
      </c>
      <c r="C19" s="9">
        <v>1</v>
      </c>
      <c r="D19" s="13">
        <v>50000</v>
      </c>
      <c r="E19" s="13">
        <f t="shared" si="0"/>
        <v>50000</v>
      </c>
      <c r="F19" s="9" t="s">
        <v>50</v>
      </c>
      <c r="G19" s="9" t="s">
        <v>49</v>
      </c>
    </row>
    <row r="20" spans="1:7" s="22" customFormat="1" x14ac:dyDescent="0.4">
      <c r="A20" s="14">
        <v>43181</v>
      </c>
      <c r="B20" s="9" t="s">
        <v>48</v>
      </c>
      <c r="C20" s="9">
        <v>1</v>
      </c>
      <c r="D20" s="13">
        <v>299880</v>
      </c>
      <c r="E20" s="13">
        <f t="shared" si="0"/>
        <v>299880</v>
      </c>
      <c r="F20" s="9" t="s">
        <v>47</v>
      </c>
      <c r="G20" s="9" t="s">
        <v>46</v>
      </c>
    </row>
    <row r="21" spans="1:7" s="22" customFormat="1" x14ac:dyDescent="0.4">
      <c r="A21" s="14">
        <v>43186</v>
      </c>
      <c r="B21" s="9" t="s">
        <v>45</v>
      </c>
      <c r="C21" s="9">
        <v>1</v>
      </c>
      <c r="D21" s="13">
        <v>1720000</v>
      </c>
      <c r="E21" s="13">
        <f t="shared" si="0"/>
        <v>1720000</v>
      </c>
      <c r="F21" s="9" t="s">
        <v>1</v>
      </c>
      <c r="G21" s="9" t="s">
        <v>44</v>
      </c>
    </row>
    <row r="22" spans="1:7" s="22" customFormat="1" x14ac:dyDescent="0.4">
      <c r="A22" s="14">
        <v>43189</v>
      </c>
      <c r="B22" s="9" t="s">
        <v>43</v>
      </c>
      <c r="C22" s="9">
        <v>1</v>
      </c>
      <c r="D22" s="13">
        <v>4489000</v>
      </c>
      <c r="E22" s="13">
        <f t="shared" si="0"/>
        <v>4489000</v>
      </c>
      <c r="F22" s="9" t="s">
        <v>4</v>
      </c>
      <c r="G22" s="9" t="s">
        <v>42</v>
      </c>
    </row>
    <row r="23" spans="1:7" s="22" customFormat="1" x14ac:dyDescent="0.4">
      <c r="A23" s="14">
        <v>43190</v>
      </c>
      <c r="B23" s="9" t="s">
        <v>41</v>
      </c>
      <c r="C23" s="9">
        <v>1</v>
      </c>
      <c r="D23" s="13">
        <f>1680000+430000+810000</f>
        <v>2920000</v>
      </c>
      <c r="E23" s="13">
        <f t="shared" si="0"/>
        <v>2920000</v>
      </c>
      <c r="F23" s="9" t="s">
        <v>1</v>
      </c>
      <c r="G23" s="9" t="s">
        <v>40</v>
      </c>
    </row>
    <row r="24" spans="1:7" s="22" customFormat="1" x14ac:dyDescent="0.4">
      <c r="A24" s="14">
        <v>43193</v>
      </c>
      <c r="B24" s="9" t="s">
        <v>39</v>
      </c>
      <c r="C24" s="9">
        <v>1</v>
      </c>
      <c r="D24" s="13">
        <v>1950000</v>
      </c>
      <c r="E24" s="13">
        <f t="shared" si="0"/>
        <v>1950000</v>
      </c>
      <c r="F24" s="9" t="s">
        <v>1</v>
      </c>
      <c r="G24" s="9" t="s">
        <v>38</v>
      </c>
    </row>
    <row r="25" spans="1:7" s="22" customFormat="1" x14ac:dyDescent="0.4">
      <c r="A25" s="14">
        <v>43203</v>
      </c>
      <c r="B25" s="9" t="s">
        <v>37</v>
      </c>
      <c r="C25" s="9">
        <v>1</v>
      </c>
      <c r="D25" s="13">
        <v>35500</v>
      </c>
      <c r="E25" s="13">
        <f t="shared" si="0"/>
        <v>35500</v>
      </c>
      <c r="F25" s="9" t="s">
        <v>36</v>
      </c>
      <c r="G25" s="9" t="s">
        <v>34</v>
      </c>
    </row>
    <row r="26" spans="1:7" s="22" customFormat="1" x14ac:dyDescent="0.4">
      <c r="A26" s="14">
        <v>43203</v>
      </c>
      <c r="B26" s="9" t="s">
        <v>35</v>
      </c>
      <c r="C26" s="9">
        <v>1</v>
      </c>
      <c r="D26" s="13">
        <v>10500</v>
      </c>
      <c r="E26" s="13">
        <f t="shared" si="0"/>
        <v>10500</v>
      </c>
      <c r="F26" s="9" t="s">
        <v>21</v>
      </c>
      <c r="G26" s="9" t="s">
        <v>34</v>
      </c>
    </row>
    <row r="27" spans="1:7" s="22" customFormat="1" x14ac:dyDescent="0.4">
      <c r="A27" s="14">
        <v>43203</v>
      </c>
      <c r="B27" s="9" t="s">
        <v>33</v>
      </c>
      <c r="C27" s="9">
        <v>1</v>
      </c>
      <c r="D27" s="13">
        <v>3067168</v>
      </c>
      <c r="E27" s="13">
        <f t="shared" si="0"/>
        <v>3067168</v>
      </c>
      <c r="F27" s="9" t="s">
        <v>32</v>
      </c>
      <c r="G27" s="9" t="s">
        <v>31</v>
      </c>
    </row>
    <row r="28" spans="1:7" s="22" customFormat="1" x14ac:dyDescent="0.4">
      <c r="A28" s="14">
        <v>43206</v>
      </c>
      <c r="B28" s="9" t="s">
        <v>30</v>
      </c>
      <c r="C28" s="9">
        <v>3</v>
      </c>
      <c r="D28" s="13">
        <v>66000</v>
      </c>
      <c r="E28" s="13">
        <f t="shared" si="0"/>
        <v>198000</v>
      </c>
      <c r="F28" s="9" t="s">
        <v>27</v>
      </c>
      <c r="G28" s="9" t="s">
        <v>29</v>
      </c>
    </row>
    <row r="29" spans="1:7" s="22" customFormat="1" x14ac:dyDescent="0.4">
      <c r="A29" s="14">
        <v>43206</v>
      </c>
      <c r="B29" s="9" t="s">
        <v>28</v>
      </c>
      <c r="C29" s="9">
        <v>1</v>
      </c>
      <c r="D29" s="13">
        <v>51660</v>
      </c>
      <c r="E29" s="13">
        <f t="shared" si="0"/>
        <v>51660</v>
      </c>
      <c r="F29" s="9" t="s">
        <v>27</v>
      </c>
      <c r="G29" s="9" t="s">
        <v>26</v>
      </c>
    </row>
    <row r="30" spans="1:7" s="22" customFormat="1" x14ac:dyDescent="0.4">
      <c r="A30" s="14">
        <v>43207</v>
      </c>
      <c r="B30" s="9" t="s">
        <v>25</v>
      </c>
      <c r="C30" s="9">
        <v>1</v>
      </c>
      <c r="D30" s="13">
        <v>36000</v>
      </c>
      <c r="E30" s="13">
        <f t="shared" si="0"/>
        <v>36000</v>
      </c>
      <c r="F30" s="9" t="s">
        <v>24</v>
      </c>
      <c r="G30" s="9" t="s">
        <v>23</v>
      </c>
    </row>
    <row r="31" spans="1:7" s="22" customFormat="1" x14ac:dyDescent="0.4">
      <c r="A31" s="14">
        <v>43207</v>
      </c>
      <c r="B31" s="9" t="s">
        <v>22</v>
      </c>
      <c r="C31" s="9">
        <v>2</v>
      </c>
      <c r="D31" s="13">
        <v>28500</v>
      </c>
      <c r="E31" s="13">
        <f t="shared" si="0"/>
        <v>57000</v>
      </c>
      <c r="F31" s="9" t="s">
        <v>21</v>
      </c>
      <c r="G31" s="9" t="s">
        <v>20</v>
      </c>
    </row>
    <row r="32" spans="1:7" s="22" customFormat="1" x14ac:dyDescent="0.4">
      <c r="A32" s="14">
        <v>43208</v>
      </c>
      <c r="B32" s="9" t="s">
        <v>19</v>
      </c>
      <c r="C32" s="9">
        <v>1</v>
      </c>
      <c r="D32" s="13">
        <v>738000</v>
      </c>
      <c r="E32" s="13">
        <f t="shared" si="0"/>
        <v>738000</v>
      </c>
      <c r="F32" s="9" t="s">
        <v>18</v>
      </c>
      <c r="G32" s="9" t="s">
        <v>17</v>
      </c>
    </row>
    <row r="33" spans="1:10" s="22" customFormat="1" x14ac:dyDescent="0.4">
      <c r="A33" s="14">
        <v>43208</v>
      </c>
      <c r="B33" s="9" t="s">
        <v>16</v>
      </c>
      <c r="C33" s="9">
        <v>1</v>
      </c>
      <c r="D33" s="13">
        <v>15040000</v>
      </c>
      <c r="E33" s="13">
        <f t="shared" si="0"/>
        <v>15040000</v>
      </c>
      <c r="F33" s="9" t="s">
        <v>15</v>
      </c>
      <c r="G33" s="9" t="s">
        <v>14</v>
      </c>
    </row>
    <row r="34" spans="1:10" s="22" customFormat="1" x14ac:dyDescent="0.4">
      <c r="A34" s="14">
        <v>43208</v>
      </c>
      <c r="B34" s="9" t="s">
        <v>13</v>
      </c>
      <c r="C34" s="9">
        <v>1</v>
      </c>
      <c r="D34" s="13">
        <v>120200</v>
      </c>
      <c r="E34" s="13">
        <f t="shared" si="0"/>
        <v>120200</v>
      </c>
      <c r="F34" s="9" t="s">
        <v>7</v>
      </c>
      <c r="G34" s="9" t="s">
        <v>12</v>
      </c>
    </row>
    <row r="35" spans="1:10" s="22" customFormat="1" x14ac:dyDescent="0.4">
      <c r="A35" s="14">
        <v>43208</v>
      </c>
      <c r="B35" s="9" t="s">
        <v>11</v>
      </c>
      <c r="C35" s="9">
        <v>2</v>
      </c>
      <c r="D35" s="13">
        <v>23100</v>
      </c>
      <c r="E35" s="13">
        <f t="shared" si="0"/>
        <v>46200</v>
      </c>
      <c r="F35" s="9" t="s">
        <v>4</v>
      </c>
      <c r="G35" s="9" t="s">
        <v>10</v>
      </c>
    </row>
    <row r="36" spans="1:10" s="22" customFormat="1" x14ac:dyDescent="0.4">
      <c r="A36" s="14">
        <v>43209</v>
      </c>
      <c r="B36" s="9" t="s">
        <v>9</v>
      </c>
      <c r="C36" s="9">
        <v>1</v>
      </c>
      <c r="D36" s="13">
        <v>95000</v>
      </c>
      <c r="E36" s="13">
        <f t="shared" si="0"/>
        <v>95000</v>
      </c>
      <c r="F36" s="9" t="s">
        <v>1</v>
      </c>
      <c r="G36" s="9" t="s">
        <v>6</v>
      </c>
    </row>
    <row r="37" spans="1:10" s="22" customFormat="1" x14ac:dyDescent="0.4">
      <c r="A37" s="14">
        <v>43209</v>
      </c>
      <c r="B37" s="9" t="s">
        <v>8</v>
      </c>
      <c r="C37" s="9">
        <v>1</v>
      </c>
      <c r="D37" s="13">
        <v>145000</v>
      </c>
      <c r="E37" s="13">
        <f t="shared" si="0"/>
        <v>145000</v>
      </c>
      <c r="F37" s="9" t="s">
        <v>7</v>
      </c>
      <c r="G37" s="9" t="s">
        <v>6</v>
      </c>
    </row>
    <row r="38" spans="1:10" s="22" customFormat="1" x14ac:dyDescent="0.4">
      <c r="A38" s="14">
        <v>43210</v>
      </c>
      <c r="B38" s="9" t="s">
        <v>5</v>
      </c>
      <c r="C38" s="9">
        <v>1</v>
      </c>
      <c r="D38" s="13">
        <v>165600</v>
      </c>
      <c r="E38" s="13">
        <f t="shared" si="0"/>
        <v>165600</v>
      </c>
      <c r="F38" s="9" t="s">
        <v>4</v>
      </c>
      <c r="G38" s="9" t="s">
        <v>3</v>
      </c>
    </row>
    <row r="39" spans="1:10" s="22" customFormat="1" x14ac:dyDescent="0.4">
      <c r="A39" s="14">
        <v>43210</v>
      </c>
      <c r="B39" s="9" t="s">
        <v>2</v>
      </c>
      <c r="C39" s="9">
        <v>1</v>
      </c>
      <c r="D39" s="13">
        <v>270000</v>
      </c>
      <c r="E39" s="13">
        <f t="shared" si="0"/>
        <v>270000</v>
      </c>
      <c r="F39" s="9" t="s">
        <v>1</v>
      </c>
      <c r="G39" s="9" t="s">
        <v>0</v>
      </c>
    </row>
    <row r="40" spans="1:10" s="22" customFormat="1" x14ac:dyDescent="0.4">
      <c r="A40" s="14">
        <v>43213</v>
      </c>
      <c r="B40" s="9" t="s">
        <v>97</v>
      </c>
      <c r="C40" s="9">
        <v>1</v>
      </c>
      <c r="D40" s="13">
        <v>4483500</v>
      </c>
      <c r="E40" s="13">
        <f t="shared" ref="E40" si="1">C40*D40</f>
        <v>4483500</v>
      </c>
      <c r="F40" s="9" t="s">
        <v>96</v>
      </c>
      <c r="G40" s="9" t="s">
        <v>98</v>
      </c>
    </row>
    <row r="41" spans="1:10" x14ac:dyDescent="0.4">
      <c r="A41" s="7" t="s">
        <v>105</v>
      </c>
      <c r="B41" s="8"/>
      <c r="C41" s="4"/>
      <c r="D41" s="5"/>
      <c r="E41" s="20">
        <f>SUM(E2:E40)</f>
        <v>38681862</v>
      </c>
      <c r="F41" s="4"/>
      <c r="G41" s="4"/>
    </row>
    <row r="42" spans="1:10" x14ac:dyDescent="0.4">
      <c r="A42" s="7"/>
      <c r="B42" s="8"/>
      <c r="C42" s="4"/>
      <c r="D42" s="5"/>
      <c r="E42" s="5"/>
      <c r="F42" s="4"/>
      <c r="G42" s="4"/>
    </row>
    <row r="43" spans="1:10" x14ac:dyDescent="0.4">
      <c r="A43" s="7" t="s">
        <v>104</v>
      </c>
      <c r="B43" s="8"/>
      <c r="C43" s="4"/>
      <c r="D43" s="5"/>
      <c r="E43" s="5"/>
      <c r="F43" s="4"/>
      <c r="G43" s="4"/>
    </row>
    <row r="44" spans="1:10" x14ac:dyDescent="0.4">
      <c r="A44" s="11">
        <v>43166</v>
      </c>
      <c r="B44" s="10" t="s">
        <v>99</v>
      </c>
      <c r="C44" s="9">
        <v>1</v>
      </c>
      <c r="D44" s="13">
        <v>289500</v>
      </c>
      <c r="E44" s="13">
        <f>C44*D44</f>
        <v>289500</v>
      </c>
      <c r="F44" s="10" t="s">
        <v>102</v>
      </c>
      <c r="G44" s="10" t="s">
        <v>103</v>
      </c>
      <c r="H44" s="4"/>
      <c r="I44" s="4"/>
      <c r="J44" s="4"/>
    </row>
    <row r="45" spans="1:10" x14ac:dyDescent="0.4">
      <c r="A45" s="18">
        <v>43172</v>
      </c>
      <c r="B45" s="10" t="s">
        <v>100</v>
      </c>
      <c r="C45" s="9">
        <v>1</v>
      </c>
      <c r="D45" s="13">
        <v>146124</v>
      </c>
      <c r="E45" s="13">
        <f>C45*D45</f>
        <v>146124</v>
      </c>
      <c r="F45" s="9" t="s">
        <v>101</v>
      </c>
      <c r="G45" s="9" t="s">
        <v>52</v>
      </c>
      <c r="I45" s="4"/>
      <c r="J45" s="4"/>
    </row>
    <row r="46" spans="1:10" x14ac:dyDescent="0.4">
      <c r="A46" s="3" t="s">
        <v>105</v>
      </c>
      <c r="E46" s="21">
        <f>SUM(E44:E45)</f>
        <v>435624</v>
      </c>
    </row>
    <row r="49" spans="1:5" x14ac:dyDescent="0.4">
      <c r="A49" s="3" t="s">
        <v>106</v>
      </c>
      <c r="E49" s="19">
        <f>SUM(E41,E46)</f>
        <v>39117486</v>
      </c>
    </row>
  </sheetData>
  <dataConsolidate topLabel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16" sqref="B16"/>
    </sheetView>
  </sheetViews>
  <sheetFormatPr defaultRowHeight="17" x14ac:dyDescent="0.4"/>
  <cols>
    <col min="2" max="2" width="102.54296875" customWidth="1"/>
    <col min="4" max="4" width="12.26953125" customWidth="1"/>
    <col min="5" max="5" width="13.453125" customWidth="1"/>
    <col min="7" max="7" width="32.26953125" customWidth="1"/>
  </cols>
  <sheetData>
    <row r="1" spans="1:7" x14ac:dyDescent="0.4">
      <c r="B1" s="29" t="s">
        <v>107</v>
      </c>
    </row>
    <row r="2" spans="1:7" s="22" customFormat="1" x14ac:dyDescent="0.4">
      <c r="A2" s="14">
        <v>43160</v>
      </c>
      <c r="B2" s="9" t="s">
        <v>114</v>
      </c>
      <c r="C2" s="9">
        <v>1</v>
      </c>
      <c r="D2" s="13">
        <v>143600</v>
      </c>
      <c r="E2" s="13">
        <f t="shared" ref="E2:E7" si="0">C2*D2</f>
        <v>143600</v>
      </c>
      <c r="F2" s="9" t="s">
        <v>4</v>
      </c>
      <c r="G2" s="9" t="s">
        <v>61</v>
      </c>
    </row>
    <row r="3" spans="1:7" s="22" customFormat="1" x14ac:dyDescent="0.4">
      <c r="A3" s="14">
        <v>43171</v>
      </c>
      <c r="B3" s="9" t="s">
        <v>57</v>
      </c>
      <c r="C3" s="9">
        <v>1</v>
      </c>
      <c r="D3" s="13">
        <v>190050</v>
      </c>
      <c r="E3" s="13">
        <f t="shared" si="0"/>
        <v>190050</v>
      </c>
      <c r="F3" s="9" t="s">
        <v>4</v>
      </c>
      <c r="G3" s="9" t="s">
        <v>42</v>
      </c>
    </row>
    <row r="4" spans="1:7" s="22" customFormat="1" x14ac:dyDescent="0.4">
      <c r="A4" s="14">
        <v>43172</v>
      </c>
      <c r="B4" s="9" t="s">
        <v>54</v>
      </c>
      <c r="C4" s="9">
        <v>1</v>
      </c>
      <c r="D4" s="13">
        <v>150974</v>
      </c>
      <c r="E4" s="13">
        <f t="shared" si="0"/>
        <v>150974</v>
      </c>
      <c r="F4" s="9" t="s">
        <v>53</v>
      </c>
      <c r="G4" s="9" t="s">
        <v>52</v>
      </c>
    </row>
    <row r="5" spans="1:7" s="22" customFormat="1" x14ac:dyDescent="0.4">
      <c r="A5" s="14">
        <v>43189</v>
      </c>
      <c r="B5" s="9" t="s">
        <v>43</v>
      </c>
      <c r="C5" s="9">
        <v>1</v>
      </c>
      <c r="D5" s="13">
        <v>4489000</v>
      </c>
      <c r="E5" s="13">
        <f t="shared" si="0"/>
        <v>4489000</v>
      </c>
      <c r="F5" s="9" t="s">
        <v>4</v>
      </c>
      <c r="G5" s="9" t="s">
        <v>42</v>
      </c>
    </row>
    <row r="6" spans="1:7" s="22" customFormat="1" x14ac:dyDescent="0.4">
      <c r="A6" s="14">
        <v>43208</v>
      </c>
      <c r="B6" s="9" t="s">
        <v>11</v>
      </c>
      <c r="C6" s="9">
        <v>2</v>
      </c>
      <c r="D6" s="13">
        <v>23100</v>
      </c>
      <c r="E6" s="13">
        <f t="shared" si="0"/>
        <v>46200</v>
      </c>
      <c r="F6" s="9" t="s">
        <v>4</v>
      </c>
      <c r="G6" s="9" t="s">
        <v>10</v>
      </c>
    </row>
    <row r="7" spans="1:7" s="22" customFormat="1" x14ac:dyDescent="0.4">
      <c r="A7" s="14">
        <v>43210</v>
      </c>
      <c r="B7" s="9" t="s">
        <v>5</v>
      </c>
      <c r="C7" s="9">
        <v>1</v>
      </c>
      <c r="D7" s="13">
        <v>165600</v>
      </c>
      <c r="E7" s="13">
        <f t="shared" si="0"/>
        <v>165600</v>
      </c>
      <c r="F7" s="9" t="s">
        <v>4</v>
      </c>
      <c r="G7" s="9" t="s">
        <v>3</v>
      </c>
    </row>
    <row r="8" spans="1:7" x14ac:dyDescent="0.4">
      <c r="A8" s="11">
        <v>43166</v>
      </c>
      <c r="B8" s="10" t="s">
        <v>99</v>
      </c>
      <c r="C8" s="9">
        <v>1</v>
      </c>
      <c r="D8" s="13">
        <v>289500</v>
      </c>
      <c r="E8" s="13">
        <f>C8*D8</f>
        <v>289500</v>
      </c>
      <c r="F8" s="10" t="s">
        <v>102</v>
      </c>
      <c r="G8" s="10" t="s">
        <v>103</v>
      </c>
    </row>
    <row r="9" spans="1:7" x14ac:dyDescent="0.4">
      <c r="A9" s="18">
        <v>43172</v>
      </c>
      <c r="B9" s="10" t="s">
        <v>100</v>
      </c>
      <c r="C9" s="9">
        <v>1</v>
      </c>
      <c r="D9" s="13">
        <v>146124</v>
      </c>
      <c r="E9" s="13">
        <f>C9*D9</f>
        <v>146124</v>
      </c>
      <c r="F9" s="9" t="s">
        <v>101</v>
      </c>
      <c r="G9" s="9" t="s">
        <v>52</v>
      </c>
    </row>
    <row r="10" spans="1:7" x14ac:dyDescent="0.4">
      <c r="E10" s="25">
        <f>SUM(E2:E9)</f>
        <v>5621048</v>
      </c>
    </row>
    <row r="11" spans="1:7" x14ac:dyDescent="0.4">
      <c r="B11" s="10"/>
    </row>
    <row r="12" spans="1:7" x14ac:dyDescent="0.4">
      <c r="B12" s="27"/>
      <c r="G12" s="9"/>
    </row>
    <row r="13" spans="1:7" x14ac:dyDescent="0.4">
      <c r="B13" s="27"/>
      <c r="G13" s="9"/>
    </row>
    <row r="14" spans="1:7" s="26" customFormat="1" x14ac:dyDescent="0.4">
      <c r="B14" s="27"/>
      <c r="E14" s="31"/>
    </row>
    <row r="15" spans="1:7" x14ac:dyDescent="0.4">
      <c r="B15" s="30" t="s">
        <v>113</v>
      </c>
    </row>
    <row r="16" spans="1:7" s="26" customFormat="1" x14ac:dyDescent="0.4">
      <c r="B16" s="30" t="s">
        <v>119</v>
      </c>
      <c r="C16" s="26">
        <v>1</v>
      </c>
    </row>
    <row r="17" spans="2:3" x14ac:dyDescent="0.4">
      <c r="B17" s="28" t="s">
        <v>117</v>
      </c>
      <c r="C17">
        <v>1</v>
      </c>
    </row>
    <row r="18" spans="2:3" s="26" customFormat="1" x14ac:dyDescent="0.4">
      <c r="B18" s="28" t="s">
        <v>118</v>
      </c>
      <c r="C18" s="26">
        <v>1</v>
      </c>
    </row>
    <row r="19" spans="2:3" x14ac:dyDescent="0.4">
      <c r="B19" s="28" t="s">
        <v>115</v>
      </c>
      <c r="C19">
        <v>3</v>
      </c>
    </row>
    <row r="20" spans="2:3" x14ac:dyDescent="0.4">
      <c r="B20" s="28" t="s">
        <v>112</v>
      </c>
      <c r="C20">
        <v>5</v>
      </c>
    </row>
    <row r="21" spans="2:3" x14ac:dyDescent="0.4">
      <c r="B21" s="28" t="s">
        <v>116</v>
      </c>
      <c r="C21">
        <v>3</v>
      </c>
    </row>
    <row r="22" spans="2:3" x14ac:dyDescent="0.4">
      <c r="B22" s="28" t="s">
        <v>108</v>
      </c>
    </row>
    <row r="23" spans="2:3" x14ac:dyDescent="0.4">
      <c r="B23" s="28" t="s">
        <v>109</v>
      </c>
      <c r="C23">
        <v>2</v>
      </c>
    </row>
    <row r="24" spans="2:3" x14ac:dyDescent="0.4">
      <c r="B24" s="28" t="s">
        <v>110</v>
      </c>
      <c r="C24">
        <v>1</v>
      </c>
    </row>
    <row r="25" spans="2:3" x14ac:dyDescent="0.4">
      <c r="B25" s="28" t="s">
        <v>111</v>
      </c>
      <c r="C25">
        <v>1</v>
      </c>
    </row>
    <row r="27" spans="2:3" x14ac:dyDescent="0.4">
      <c r="B27" s="32" t="s">
        <v>120</v>
      </c>
    </row>
    <row r="28" spans="2:3" x14ac:dyDescent="0.4">
      <c r="B28" s="32" t="s">
        <v>121</v>
      </c>
    </row>
    <row r="29" spans="2:3" x14ac:dyDescent="0.4">
      <c r="B29" s="32" t="s">
        <v>122</v>
      </c>
    </row>
    <row r="30" spans="2:3" x14ac:dyDescent="0.4">
      <c r="B30" s="32" t="s">
        <v>123</v>
      </c>
    </row>
    <row r="31" spans="2:3" x14ac:dyDescent="0.4">
      <c r="B31" s="32" t="s">
        <v>124</v>
      </c>
    </row>
    <row r="33" spans="2:4" x14ac:dyDescent="0.4">
      <c r="B33" s="32" t="s">
        <v>125</v>
      </c>
    </row>
    <row r="34" spans="2:4" x14ac:dyDescent="0.4">
      <c r="B34" s="32" t="s">
        <v>126</v>
      </c>
      <c r="C34">
        <v>1</v>
      </c>
      <c r="D34">
        <v>500000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51設備 (2)</vt:lpstr>
      <vt:lpstr>OELab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2018-04-26T21:19:50Z</cp:lastPrinted>
  <dcterms:created xsi:type="dcterms:W3CDTF">2018-04-24T01:26:03Z</dcterms:created>
  <dcterms:modified xsi:type="dcterms:W3CDTF">2019-02-24T08:28:06Z</dcterms:modified>
</cp:coreProperties>
</file>