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695" windowHeight="14595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&amp;P by week" sheetId="2" state="visible" r:id="rId2"/>
    <sheet xmlns:r="http://schemas.openxmlformats.org/officeDocument/2006/relationships" name="Older Data" sheetId="3" state="visible" r:id="rId3"/>
    <sheet xmlns:r="http://schemas.openxmlformats.org/officeDocument/2006/relationships" name="indexes &amp; tickers" sheetId="4" state="visible" r:id="rId4"/>
  </sheets>
  <definedNames>
    <definedName name="Z_5C9315AE_2770_403D_8102_830A8A7BF67A_.wvu.PrintArea" localSheetId="2" hidden="1">'Older Data'!$F$6:$J$18</definedName>
    <definedName name="Z_5C9315AE_2770_403D_8102_830A8A7BF67A_.wvu.PrintArea" localSheetId="0" hidden="1">Sheet1!$D$6:$H$17</definedName>
    <definedName name="Z_5F0227FF_389B_4E16_8022_25D671AF3004_.wvu.Cols" localSheetId="2" hidden="1">'Older Data'!#REF!</definedName>
    <definedName name="Z_5F0227FF_389B_4E16_8022_25D671AF3004_.wvu.Cols" localSheetId="0" hidden="1">Sheet1!#REF!</definedName>
    <definedName name="Z_5F0227FF_389B_4E16_8022_25D671AF3004_.wvu.PrintArea" localSheetId="2" hidden="1">'Older Data'!$F$6:$J$18</definedName>
    <definedName name="Z_5F0227FF_389B_4E16_8022_25D671AF3004_.wvu.PrintArea" localSheetId="0" hidden="1">Sheet1!$D$6:$H$17</definedName>
    <definedName name="_xlnm.Print_Area" localSheetId="0">'Sheet1'!$D$6:$H$23</definedName>
    <definedName name="_xlnm.Print_Area" localSheetId="2">'Older Data'!$D$6:$J$17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mm/dd/yy;@"/>
    <numFmt numFmtId="165" formatCode="0.0"/>
    <numFmt numFmtId="166" formatCode="#,##0.00;[Red]\-#,##0.00"/>
    <numFmt numFmtId="167" formatCode="0.000"/>
    <numFmt numFmtId="168" formatCode="0.0%"/>
    <numFmt numFmtId="169" formatCode="yyyy-mm-dd"/>
  </numFmts>
  <fonts count="15">
    <font>
      <name val="Arial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color indexed="9"/>
      <sz val="10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Tahoma"/>
      <family val="2"/>
      <b val="1"/>
      <color indexed="10"/>
      <sz val="8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sz val="14"/>
    </font>
    <font>
      <name val="Arial"/>
      <family val="2"/>
      <b val="1"/>
      <sz val="14"/>
    </font>
    <font>
      <name val="Arial"/>
      <family val="2"/>
      <sz val="7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color rgb="FFFF0000"/>
      <sz val="10"/>
    </font>
  </fonts>
  <fills count="22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theme="8" tint="0.799981688894314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theme="8" tint="0.799920651875362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633777886288"/>
        <bgColor theme="5" tint="0.399945066682943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3" fillId="2" borderId="2" applyAlignment="1" pivotButton="0" quotePrefix="1" xfId="0">
      <alignment horizontal="center"/>
    </xf>
    <xf numFmtId="0" fontId="3" fillId="3" borderId="3" applyAlignment="1" pivotButton="0" quotePrefix="1" xfId="0">
      <alignment horizontal="center"/>
    </xf>
    <xf numFmtId="14" fontId="3" fillId="2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14" fontId="2" fillId="5" borderId="3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164" fontId="2" fillId="5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2" fillId="5" borderId="7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2" fillId="5" borderId="8" applyAlignment="1" pivotButton="0" quotePrefix="0" xfId="0">
      <alignment horizontal="center"/>
    </xf>
    <xf numFmtId="164" fontId="2" fillId="5" borderId="9" applyAlignment="1" pivotButton="0" quotePrefix="0" xfId="0">
      <alignment horizontal="center"/>
    </xf>
    <xf numFmtId="164" fontId="2" fillId="5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6" fontId="0" fillId="0" borderId="0" pivotButton="0" quotePrefix="0" xfId="0"/>
    <xf numFmtId="0" fontId="7" fillId="0" borderId="0" applyAlignment="1" pivotButton="0" quotePrefix="0" xfId="0">
      <alignment horizontal="center"/>
    </xf>
    <xf numFmtId="2" fontId="0" fillId="0" borderId="0" pivotButton="0" quotePrefix="0" xfId="0"/>
    <xf numFmtId="0" fontId="7" fillId="0" borderId="0" pivotButton="0" quotePrefix="0" xfId="0"/>
    <xf numFmtId="165" fontId="0" fillId="0" borderId="0" pivotButton="0" quotePrefix="0" xfId="0"/>
    <xf numFmtId="0" fontId="7" fillId="4" borderId="0" applyAlignment="1" pivotButton="0" quotePrefix="0" xfId="0">
      <alignment horizontal="center"/>
    </xf>
    <xf numFmtId="0" fontId="0" fillId="8" borderId="6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4" fontId="3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1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16" fontId="12" fillId="10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2" fontId="0" fillId="0" borderId="6" applyAlignment="1" pivotButton="0" quotePrefix="0" xfId="0">
      <alignment horizontal="center"/>
    </xf>
    <xf numFmtId="167" fontId="0" fillId="0" borderId="6" applyAlignment="1" pivotButton="0" quotePrefix="0" xfId="0">
      <alignment horizontal="center"/>
    </xf>
    <xf numFmtId="0" fontId="0" fillId="11" borderId="6" applyAlignment="1" pivotButton="0" quotePrefix="0" xfId="0">
      <alignment horizontal="center"/>
    </xf>
    <xf numFmtId="0" fontId="7" fillId="11" borderId="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164" fontId="8" fillId="5" borderId="14" pivotButton="0" quotePrefix="0" xfId="0"/>
    <xf numFmtId="0" fontId="13" fillId="12" borderId="0" applyAlignment="1" pivotButton="0" quotePrefix="0" xfId="0">
      <alignment horizontal="center"/>
    </xf>
    <xf numFmtId="16" fontId="2" fillId="13" borderId="1" applyAlignment="1" pivotButton="0" quotePrefix="0" xfId="0">
      <alignment horizontal="center"/>
    </xf>
    <xf numFmtId="2" fontId="0" fillId="0" borderId="4" applyAlignment="1" pivotButton="0" quotePrefix="0" xfId="0">
      <alignment horizontal="center"/>
    </xf>
    <xf numFmtId="0" fontId="0" fillId="14" borderId="1" pivotButton="0" quotePrefix="0" xfId="0"/>
    <xf numFmtId="167" fontId="0" fillId="0" borderId="0" pivotButton="0" quotePrefix="0" xfId="0"/>
    <xf numFmtId="0" fontId="13" fillId="15" borderId="0" applyAlignment="1" pivotButton="0" quotePrefix="0" xfId="0">
      <alignment horizontal="center"/>
    </xf>
    <xf numFmtId="2" fontId="0" fillId="9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0" fontId="0" fillId="9" borderId="6" applyAlignment="1" pivotButton="0" quotePrefix="0" xfId="0">
      <alignment horizontal="left"/>
    </xf>
    <xf numFmtId="0" fontId="7" fillId="14" borderId="1" pivotButton="0" quotePrefix="0" xfId="0"/>
    <xf numFmtId="0" fontId="7" fillId="0" borderId="6" applyAlignment="1" pivotButton="0" quotePrefix="0" xfId="0">
      <alignment horizontal="center"/>
    </xf>
    <xf numFmtId="2" fontId="7" fillId="0" borderId="6" applyAlignment="1" pivotButton="0" quotePrefix="0" xfId="0">
      <alignment horizontal="center"/>
    </xf>
    <xf numFmtId="2" fontId="7" fillId="0" borderId="0" pivotButton="0" quotePrefix="0" xfId="0"/>
    <xf numFmtId="2" fontId="7" fillId="16" borderId="6" applyAlignment="1" pivotButton="0" quotePrefix="0" xfId="0">
      <alignment horizontal="center"/>
    </xf>
    <xf numFmtId="0" fontId="7" fillId="16" borderId="6" applyAlignment="1" pivotButton="0" quotePrefix="0" xfId="0">
      <alignment horizontal="center"/>
    </xf>
    <xf numFmtId="2" fontId="7" fillId="17" borderId="6" applyAlignment="1" pivotButton="0" quotePrefix="0" xfId="0">
      <alignment horizontal="center"/>
    </xf>
    <xf numFmtId="0" fontId="7" fillId="17" borderId="6" applyAlignment="1" pivotButton="0" quotePrefix="0" xfId="0">
      <alignment horizontal="center"/>
    </xf>
    <xf numFmtId="0" fontId="7" fillId="12" borderId="0" pivotButton="0" quotePrefix="0" xfId="0"/>
    <xf numFmtId="0" fontId="2" fillId="12" borderId="0" applyAlignment="1" pivotButton="0" quotePrefix="0" xfId="0">
      <alignment horizontal="center"/>
    </xf>
    <xf numFmtId="0" fontId="7" fillId="0" borderId="13" applyAlignment="1" pivotButton="0" quotePrefix="0" xfId="0">
      <alignment horizontal="center"/>
    </xf>
    <xf numFmtId="2" fontId="7" fillId="18" borderId="6" applyAlignment="1" pivotButton="0" quotePrefix="0" xfId="0">
      <alignment horizontal="center"/>
    </xf>
    <xf numFmtId="0" fontId="7" fillId="18" borderId="6" applyAlignment="1" pivotButton="0" quotePrefix="0" xfId="0">
      <alignment horizontal="center"/>
    </xf>
    <xf numFmtId="0" fontId="7" fillId="18" borderId="1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9" borderId="1" applyAlignment="1" pivotButton="0" quotePrefix="0" xfId="0">
      <alignment horizontal="left"/>
    </xf>
    <xf numFmtId="0" fontId="0" fillId="0" borderId="15" pivotButton="0" quotePrefix="0" xfId="0"/>
    <xf numFmtId="0" fontId="7" fillId="0" borderId="15" pivotButton="0" quotePrefix="0" xfId="0"/>
    <xf numFmtId="166" fontId="0" fillId="7" borderId="1" applyAlignment="1" pivotButton="0" quotePrefix="0" xfId="0">
      <alignment horizontal="right" indent="2"/>
    </xf>
    <xf numFmtId="0" fontId="9" fillId="14" borderId="1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10" fillId="0" borderId="0" pivotButton="0" quotePrefix="0" xfId="0"/>
    <xf numFmtId="0" fontId="9" fillId="17" borderId="1" pivotButton="0" quotePrefix="0" xfId="0"/>
    <xf numFmtId="0" fontId="9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0" pivotButton="0" quotePrefix="0" xfId="0"/>
    <xf numFmtId="0" fontId="7" fillId="0" borderId="6" applyAlignment="1" pivotButton="0" quotePrefix="0" xfId="0">
      <alignment horizontal="center"/>
    </xf>
    <xf numFmtId="166" fontId="0" fillId="0" borderId="0" applyAlignment="1" pivotButton="0" quotePrefix="0" xfId="0">
      <alignment horizontal="right" indent="2"/>
    </xf>
    <xf numFmtId="0" fontId="0" fillId="0" borderId="0" applyAlignment="1" pivotButton="0" quotePrefix="0" xfId="0">
      <alignment horizontal="left"/>
    </xf>
    <xf numFmtId="0" fontId="0" fillId="0" borderId="17" pivotButton="0" quotePrefix="0" xfId="0"/>
    <xf numFmtId="0" fontId="7" fillId="14" borderId="1" pivotButton="0" quotePrefix="0" xfId="0"/>
    <xf numFmtId="0" fontId="0" fillId="0" borderId="1" pivotButton="0" quotePrefix="0" xfId="0"/>
    <xf numFmtId="0" fontId="7" fillId="17" borderId="1" pivotButton="0" quotePrefix="0" xfId="0"/>
    <xf numFmtId="14" fontId="2" fillId="5" borderId="5" applyAlignment="1" pivotButton="0" quotePrefix="0" xfId="0">
      <alignment horizontal="center"/>
    </xf>
    <xf numFmtId="164" fontId="2" fillId="5" borderId="1" applyAlignment="1" pivotButton="0" quotePrefix="0" xfId="0">
      <alignment horizontal="center"/>
    </xf>
    <xf numFmtId="14" fontId="2" fillId="5" borderId="18" applyAlignment="1" pivotButton="0" quotePrefix="0" xfId="0">
      <alignment horizontal="center"/>
    </xf>
    <xf numFmtId="164" fontId="8" fillId="5" borderId="1" pivotButton="0" quotePrefix="0" xfId="0"/>
    <xf numFmtId="0" fontId="13" fillId="15" borderId="3" applyAlignment="1" pivotButton="0" quotePrefix="0" xfId="0">
      <alignment horizontal="center"/>
    </xf>
    <xf numFmtId="0" fontId="13" fillId="15" borderId="4" applyAlignment="1" pivotButton="0" quotePrefix="0" xfId="0">
      <alignment horizontal="center"/>
    </xf>
    <xf numFmtId="0" fontId="7" fillId="12" borderId="6" applyAlignment="1" pivotButton="0" quotePrefix="0" xfId="0">
      <alignment horizontal="center"/>
    </xf>
    <xf numFmtId="1" fontId="7" fillId="0" borderId="6" applyAlignment="1" pivotButton="0" quotePrefix="0" xfId="0">
      <alignment horizontal="center"/>
    </xf>
    <xf numFmtId="0" fontId="13" fillId="12" borderId="6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2" fontId="7" fillId="0" borderId="13" applyAlignment="1" pivotButton="0" quotePrefix="0" xfId="0">
      <alignment horizontal="center"/>
    </xf>
    <xf numFmtId="2" fontId="7" fillId="19" borderId="6" applyAlignment="1" pivotButton="0" quotePrefix="0" xfId="0">
      <alignment horizontal="center"/>
    </xf>
    <xf numFmtId="0" fontId="7" fillId="19" borderId="6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0" fillId="19" borderId="0" pivotButton="0" quotePrefix="0" xfId="0"/>
    <xf numFmtId="14" fontId="12" fillId="12" borderId="18" applyAlignment="1" pivotButton="0" quotePrefix="0" xfId="0">
      <alignment horizontal="center"/>
    </xf>
    <xf numFmtId="168" fontId="0" fillId="0" borderId="0" applyAlignment="1" pivotButton="0" quotePrefix="0" xfId="0">
      <alignment horizontal="center"/>
    </xf>
    <xf numFmtId="0" fontId="7" fillId="11" borderId="3" applyAlignment="1" pivotButton="0" quotePrefix="0" xfId="0">
      <alignment horizontal="center"/>
    </xf>
    <xf numFmtId="0" fontId="7" fillId="11" borderId="4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2" fontId="7" fillId="11" borderId="6" applyAlignment="1" pivotButton="0" quotePrefix="0" xfId="0">
      <alignment horizontal="center"/>
    </xf>
    <xf numFmtId="0" fontId="0" fillId="11" borderId="0" pivotButton="0" quotePrefix="0" xfId="0"/>
    <xf numFmtId="167" fontId="7" fillId="0" borderId="6" applyAlignment="1" pivotButton="0" quotePrefix="0" xfId="0">
      <alignment horizontal="center"/>
    </xf>
    <xf numFmtId="2" fontId="7" fillId="20" borderId="6" applyAlignment="1" pivotButton="0" quotePrefix="0" xfId="0">
      <alignment horizontal="center"/>
    </xf>
    <xf numFmtId="0" fontId="7" fillId="20" borderId="6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0" fillId="20" borderId="0" pivotButton="0" quotePrefix="0" xfId="0"/>
    <xf numFmtId="167" fontId="7" fillId="20" borderId="6" applyAlignment="1" pivotButton="0" quotePrefix="0" xfId="0">
      <alignment horizontal="center"/>
    </xf>
    <xf numFmtId="0" fontId="7" fillId="11" borderId="19" applyAlignment="1" pivotButton="0" quotePrefix="0" xfId="0">
      <alignment horizontal="center"/>
    </xf>
    <xf numFmtId="0" fontId="7" fillId="11" borderId="20" applyAlignment="1" pivotButton="0" quotePrefix="0" xfId="0">
      <alignment horizontal="center"/>
    </xf>
    <xf numFmtId="0" fontId="7" fillId="20" borderId="0" pivotButton="0" quotePrefix="0" xfId="0"/>
    <xf numFmtId="164" fontId="2" fillId="20" borderId="5" applyAlignment="1" pivotButton="0" quotePrefix="0" xfId="0">
      <alignment horizontal="center"/>
    </xf>
    <xf numFmtId="164" fontId="2" fillId="20" borderId="1" applyAlignment="1" pivotButton="0" quotePrefix="0" xfId="0">
      <alignment horizontal="center"/>
    </xf>
    <xf numFmtId="14" fontId="2" fillId="20" borderId="1" applyAlignment="1" pivotButton="0" quotePrefix="0" xfId="0">
      <alignment horizontal="center"/>
    </xf>
    <xf numFmtId="0" fontId="0" fillId="0" borderId="1" pivotButton="0" quotePrefix="0" xfId="0"/>
    <xf numFmtId="0" fontId="7" fillId="11" borderId="1" applyAlignment="1" pivotButton="0" quotePrefix="0" xfId="0">
      <alignment horizontal="center"/>
    </xf>
    <xf numFmtId="0" fontId="7" fillId="20" borderId="1" applyAlignment="1" pivotButton="0" quotePrefix="0" xfId="0">
      <alignment horizontal="center"/>
    </xf>
    <xf numFmtId="14" fontId="2" fillId="11" borderId="1" applyAlignment="1" pivotButton="0" quotePrefix="0" xfId="0">
      <alignment horizontal="center"/>
    </xf>
    <xf numFmtId="0" fontId="0" fillId="11" borderId="1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16" pivotButton="0" quotePrefix="0" xfId="0"/>
    <xf numFmtId="0" fontId="0" fillId="14" borderId="5" pivotButton="0" quotePrefix="0" xfId="0"/>
    <xf numFmtId="0" fontId="7" fillId="14" borderId="5" pivotButton="0" quotePrefix="0" xfId="0"/>
    <xf numFmtId="0" fontId="0" fillId="9" borderId="1" pivotButton="0" quotePrefix="0" xfId="0"/>
    <xf numFmtId="0" fontId="0" fillId="21" borderId="1" pivotButton="0" quotePrefix="0" xfId="0"/>
    <xf numFmtId="0" fontId="3" fillId="2" borderId="5" applyAlignment="1" pivotButton="0" quotePrefix="0" xfId="0">
      <alignment horizontal="center"/>
    </xf>
    <xf numFmtId="0" fontId="3" fillId="2" borderId="16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14" fillId="17" borderId="5" applyAlignment="1" pivotButton="0" quotePrefix="0" xfId="0">
      <alignment horizontal="center"/>
    </xf>
    <xf numFmtId="0" fontId="14" fillId="17" borderId="16" applyAlignment="1" pivotButton="0" quotePrefix="0" xfId="0">
      <alignment horizontal="center"/>
    </xf>
    <xf numFmtId="0" fontId="14" fillId="17" borderId="6" applyAlignment="1" pivotButton="0" quotePrefix="0" xfId="0">
      <alignment horizontal="center"/>
    </xf>
    <xf numFmtId="0" fontId="14" fillId="17" borderId="21" applyAlignment="1" pivotButton="0" quotePrefix="0" xfId="0">
      <alignment horizontal="center"/>
    </xf>
    <xf numFmtId="0" fontId="14" fillId="17" borderId="22" applyAlignment="1" pivotButton="0" quotePrefix="0" xfId="0">
      <alignment horizontal="center"/>
    </xf>
    <xf numFmtId="0" fontId="14" fillId="17" borderId="23" applyAlignment="1" pivotButton="0" quotePrefix="0" xfId="0">
      <alignment horizontal="center"/>
    </xf>
    <xf numFmtId="0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0" fillId="0" borderId="6" pivotButton="0" quotePrefix="0" xfId="0"/>
    <xf numFmtId="0" fontId="14" fillId="17" borderId="1" applyAlignment="1" pivotButton="0" quotePrefix="0" xfId="0">
      <alignment horizontal="center"/>
    </xf>
    <xf numFmtId="166" fontId="0" fillId="7" borderId="1" applyAlignment="1" pivotButton="0" quotePrefix="0" xfId="0">
      <alignment horizontal="right" indent="2"/>
    </xf>
    <xf numFmtId="166" fontId="0" fillId="0" borderId="0" applyAlignment="1" pivotButton="0" quotePrefix="0" xfId="0">
      <alignment horizontal="right" indent="2"/>
    </xf>
    <xf numFmtId="167" fontId="7" fillId="0" borderId="6" applyAlignment="1" pivotButton="0" quotePrefix="0" xfId="0">
      <alignment horizontal="center"/>
    </xf>
    <xf numFmtId="167" fontId="7" fillId="20" borderId="6" applyAlignment="1" pivotButton="0" quotePrefix="0" xfId="0">
      <alignment horizontal="center"/>
    </xf>
    <xf numFmtId="0" fontId="14" fillId="17" borderId="24" applyAlignment="1" pivotButton="0" quotePrefix="0" xfId="0">
      <alignment horizontal="center"/>
    </xf>
    <xf numFmtId="0" fontId="0" fillId="0" borderId="22" pivotButton="0" quotePrefix="0" xfId="0"/>
    <xf numFmtId="0" fontId="0" fillId="0" borderId="23" pivotButton="0" quotePrefix="0" xfId="0"/>
    <xf numFmtId="0" fontId="0" fillId="4" borderId="1" applyAlignment="1" pivotButton="0" quotePrefix="0" xfId="0">
      <alignment horizontal="center"/>
    </xf>
    <xf numFmtId="166" fontId="0" fillId="7" borderId="10" applyAlignment="1" pivotButton="0" quotePrefix="0" xfId="0">
      <alignment horizontal="right" indent="2"/>
    </xf>
    <xf numFmtId="166" fontId="0" fillId="7" borderId="11" applyAlignment="1" pivotButton="0" quotePrefix="0" xfId="0">
      <alignment horizontal="right" indent="2"/>
    </xf>
    <xf numFmtId="166" fontId="0" fillId="7" borderId="12" applyAlignment="1" pivotButton="0" quotePrefix="0" xfId="0">
      <alignment horizontal="right" indent="2"/>
    </xf>
    <xf numFmtId="167" fontId="0" fillId="0" borderId="6" applyAlignment="1" pivotButton="0" quotePrefix="0" xfId="0">
      <alignment horizontal="center"/>
    </xf>
    <xf numFmtId="167" fontId="0" fillId="9" borderId="6" applyAlignment="1" pivotButton="0" quotePrefix="0" xfId="0">
      <alignment horizontal="center"/>
    </xf>
    <xf numFmtId="167" fontId="0" fillId="0" borderId="0" pivotButton="0" quotePrefix="0" xfId="0"/>
    <xf numFmtId="169" fontId="0" fillId="21" borderId="1" pivotButton="0" quotePrefix="0" xfId="0"/>
  </cellXfs>
  <cellStyles count="1">
    <cellStyle name="Normal" xfId="0" builtinId="0"/>
  </cellStyles>
  <dxfs count="2388"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400" b="1">
                <a:solidFill>
                  <a:schemeClr val="tx2"/>
                </a:solidFill>
              </a:rPr>
              <a:t>S&amp;P 500</a:t>
            </a:r>
          </a:p>
          <a:p xmlns:a="http://schemas.openxmlformats.org/drawingml/2006/main">
            <a:pPr>
              <a:defRPr sz="1200" b="1" i="0" strike="noStrike" kern="1200" spc="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sz="1200" b="1">
                <a:solidFill>
                  <a:schemeClr val="tx2"/>
                </a:solidFill>
              </a:rPr>
              <a:t>Weekly closing values in 2020</a:t>
            </a:r>
          </a:p>
        </rich>
      </tx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'S&amp;P by week'!$I$8</f>
              <strCache>
                <ptCount val="1"/>
                <pt idx="0">
                  <v>S&amp;P 500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week'!$I$9:$I$71</f>
              <numCache>
                <formatCode>General</formatCode>
                <ptCount val="63"/>
                <pt idx="0">
                  <v>3230.78</v>
                </pt>
                <pt idx="1">
                  <v>3234.85</v>
                </pt>
                <pt idx="2">
                  <v>3265.35</v>
                </pt>
                <pt idx="3">
                  <v>3329.62</v>
                </pt>
                <pt idx="4">
                  <v>3295.47</v>
                </pt>
                <pt idx="5">
                  <v>3225.52</v>
                </pt>
                <pt idx="6">
                  <v>3327.71</v>
                </pt>
                <pt idx="7">
                  <v>3380.16</v>
                </pt>
                <pt idx="8">
                  <v>3337.75</v>
                </pt>
                <pt idx="9">
                  <v>2954.22</v>
                </pt>
                <pt idx="10">
                  <v>2972.37</v>
                </pt>
                <pt idx="11">
                  <v>2711.02</v>
                </pt>
                <pt idx="12">
                  <v>2304.92</v>
                </pt>
                <pt idx="13">
                  <v>2191.86</v>
                </pt>
                <pt idx="14">
                  <v>2541.47</v>
                </pt>
                <pt idx="15">
                  <v>2584.59</v>
                </pt>
                <pt idx="16">
                  <v>2488.65</v>
                </pt>
                <pt idx="17">
                  <v>2789.82</v>
                </pt>
                <pt idx="18">
                  <v>2874.56</v>
                </pt>
                <pt idx="19">
                  <v>2836.74</v>
                </pt>
                <pt idx="20">
                  <v>2912.43</v>
                </pt>
                <pt idx="21">
                  <v>2830.71</v>
                </pt>
                <pt idx="22">
                  <v>2929.8</v>
                </pt>
                <pt idx="23">
                  <v>2863.7</v>
                </pt>
                <pt idx="24">
                  <v>2955.45</v>
                </pt>
                <pt idx="25">
                  <v>3044.31</v>
                </pt>
                <pt idx="26">
                  <v>3193.93</v>
                </pt>
                <pt idx="27">
                  <v>3002.1</v>
                </pt>
                <pt idx="28">
                  <v>3041.31</v>
                </pt>
                <pt idx="29">
                  <v>3097.74</v>
                </pt>
                <pt idx="30">
                  <v>3009.05</v>
                </pt>
                <pt idx="31">
                  <v>3100.29</v>
                </pt>
                <pt idx="32">
                  <v>3130.01</v>
                </pt>
                <pt idx="33">
                  <v>3185.04</v>
                </pt>
                <pt idx="34">
                  <v>3224.73</v>
                </pt>
                <pt idx="35">
                  <v>3215.63</v>
                </pt>
                <pt idx="36">
                  <v>3271.12</v>
                </pt>
                <pt idx="37">
                  <v>3351.28</v>
                </pt>
                <pt idx="38">
                  <v>3372.85</v>
                </pt>
                <pt idx="39">
                  <v>3397.16</v>
                </pt>
                <pt idx="40">
                  <v>3508.01</v>
                </pt>
                <pt idx="41">
                  <v>3500.31</v>
                </pt>
                <pt idx="42">
                  <v>3426.96</v>
                </pt>
                <pt idx="43">
                  <v>3340.97</v>
                </pt>
                <pt idx="44">
                  <v>3319.47</v>
                </pt>
                <pt idx="45">
                  <v>3298.46</v>
                </pt>
                <pt idx="46">
                  <v>3363</v>
                </pt>
                <pt idx="47">
                  <v>3348.42</v>
                </pt>
                <pt idx="48">
                  <v>3477.14</v>
                </pt>
                <pt idx="49">
                  <v>3483.81</v>
                </pt>
                <pt idx="50">
                  <v>3465.39</v>
                </pt>
                <pt idx="51">
                  <v>3269.96</v>
                </pt>
                <pt idx="52">
                  <v>3509.44</v>
                </pt>
                <pt idx="53">
                  <v>3585.15</v>
                </pt>
                <pt idx="54">
                  <v>3557.54</v>
                </pt>
                <pt idx="55">
                  <v>3629.65</v>
                </pt>
                <pt idx="56">
                  <v>3638.35</v>
                </pt>
                <pt idx="57">
                  <v>3621.63</v>
                </pt>
                <pt idx="58">
                  <v>3621.63</v>
                </pt>
                <pt idx="59">
                  <v>3621.63</v>
                </pt>
                <pt idx="60">
                  <v>3621.63</v>
                </pt>
                <pt idx="61">
                  <v>3621.63</v>
                </pt>
                <pt idx="62">
                  <v>3621.63</v>
                </pt>
              </numCache>
            </numRef>
          </val>
          <smooth val="0"/>
        </ser>
        <ser>
          <idx val="1"/>
          <order val="1"/>
          <tx>
            <strRef>
              <f>'S&amp;P by week'!$J$8</f>
              <strCache>
                <ptCount val="1"/>
                <pt idx="0">
                  <v>Nasdaq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'S&amp;P by week'!$H$9:$H$71</f>
              <numCache>
                <formatCode>m/d/yyyy</formatCode>
                <ptCount val="63"/>
                <pt idx="0">
                  <v>43830</v>
                </pt>
                <pt idx="1">
                  <v>43833</v>
                </pt>
                <pt idx="2">
                  <v>43840</v>
                </pt>
                <pt idx="3">
                  <v>43847</v>
                </pt>
                <pt idx="4">
                  <v>43854</v>
                </pt>
                <pt idx="5">
                  <v>43861</v>
                </pt>
                <pt idx="6">
                  <v>43868</v>
                </pt>
                <pt idx="7">
                  <v>43875</v>
                </pt>
                <pt idx="8">
                  <v>43882</v>
                </pt>
                <pt idx="9">
                  <v>43889</v>
                </pt>
                <pt idx="10">
                  <v>43896</v>
                </pt>
                <pt idx="11">
                  <v>43903</v>
                </pt>
                <pt idx="12">
                  <v>43910</v>
                </pt>
                <pt idx="13">
                  <v>43913</v>
                </pt>
                <pt idx="14">
                  <v>43917</v>
                </pt>
                <pt idx="15">
                  <v>43921</v>
                </pt>
                <pt idx="16">
                  <v>43924</v>
                </pt>
                <pt idx="17">
                  <v>43930</v>
                </pt>
                <pt idx="18">
                  <v>43938</v>
                </pt>
                <pt idx="19">
                  <v>43945</v>
                </pt>
                <pt idx="20">
                  <v>43951</v>
                </pt>
                <pt idx="21">
                  <v>43952</v>
                </pt>
                <pt idx="22">
                  <v>43959</v>
                </pt>
                <pt idx="23">
                  <v>43966</v>
                </pt>
                <pt idx="24">
                  <v>43973</v>
                </pt>
                <pt idx="25">
                  <v>43980</v>
                </pt>
                <pt idx="26">
                  <v>43987</v>
                </pt>
                <pt idx="27">
                  <v>43993</v>
                </pt>
                <pt idx="28">
                  <v>43994</v>
                </pt>
                <pt idx="29">
                  <v>44001</v>
                </pt>
                <pt idx="30">
                  <v>44008</v>
                </pt>
                <pt idx="31">
                  <v>44012</v>
                </pt>
                <pt idx="32">
                  <v>44014</v>
                </pt>
                <pt idx="33">
                  <v>44022</v>
                </pt>
                <pt idx="34">
                  <v>44029</v>
                </pt>
                <pt idx="35">
                  <v>44036</v>
                </pt>
                <pt idx="36">
                  <v>44043</v>
                </pt>
                <pt idx="37">
                  <v>44050</v>
                </pt>
                <pt idx="38">
                  <v>44057</v>
                </pt>
                <pt idx="39">
                  <v>44064</v>
                </pt>
                <pt idx="40">
                  <v>44071</v>
                </pt>
                <pt idx="41">
                  <v>44074</v>
                </pt>
                <pt idx="42">
                  <v>44078</v>
                </pt>
                <pt idx="43">
                  <v>44085</v>
                </pt>
                <pt idx="44">
                  <v>44092</v>
                </pt>
                <pt idx="45">
                  <v>44099</v>
                </pt>
                <pt idx="46">
                  <v>44104</v>
                </pt>
                <pt idx="47">
                  <v>44106</v>
                </pt>
                <pt idx="48">
                  <v>44113</v>
                </pt>
                <pt idx="49">
                  <v>44120</v>
                </pt>
                <pt idx="50">
                  <v>44127</v>
                </pt>
                <pt idx="51">
                  <v>44134</v>
                </pt>
                <pt idx="52">
                  <v>44141</v>
                </pt>
                <pt idx="53">
                  <v>44148</v>
                </pt>
                <pt idx="54">
                  <v>44155</v>
                </pt>
                <pt idx="55">
                  <v>44160</v>
                </pt>
                <pt idx="56">
                  <v>44162</v>
                </pt>
                <pt idx="57">
                  <v>44165</v>
                </pt>
                <pt idx="58">
                  <v>44169</v>
                </pt>
                <pt idx="59">
                  <v>44176</v>
                </pt>
                <pt idx="60">
                  <v>44183</v>
                </pt>
                <pt idx="61">
                  <v>44189</v>
                </pt>
                <pt idx="62">
                  <v>44196</v>
                </pt>
              </numCache>
            </numRef>
          </cat>
          <val>
            <numRef>
              <f>'S&amp;P by week'!$J$9:$J$71</f>
              <numCache>
                <formatCode>General</formatCode>
                <ptCount val="63"/>
                <pt idx="0">
                  <v>8972.6</v>
                </pt>
                <pt idx="1">
                  <v>9020.77</v>
                </pt>
                <pt idx="2">
                  <v>9178.860000000001</v>
                </pt>
                <pt idx="3">
                  <v>9388.940000000001</v>
                </pt>
                <pt idx="4">
                  <v>9314.91</v>
                </pt>
                <pt idx="5">
                  <v>9150.940000000001</v>
                </pt>
                <pt idx="6">
                  <v>9520.51</v>
                </pt>
                <pt idx="7">
                  <v>9731.18</v>
                </pt>
                <pt idx="8">
                  <v>9576.59</v>
                </pt>
                <pt idx="9">
                  <v>8567.370000000001</v>
                </pt>
                <pt idx="10">
                  <v>8575.620000000001</v>
                </pt>
                <pt idx="11">
                  <v>7874.88</v>
                </pt>
                <pt idx="12">
                  <v>6879.52</v>
                </pt>
                <pt idx="13">
                  <v>6631.42</v>
                </pt>
                <pt idx="14">
                  <v>7502.38</v>
                </pt>
                <pt idx="15">
                  <v>7700.1</v>
                </pt>
                <pt idx="16">
                  <v>7373.08</v>
                </pt>
                <pt idx="17">
                  <v>8153.58</v>
                </pt>
                <pt idx="18">
                  <v>8650.139999999999</v>
                </pt>
                <pt idx="19">
                  <v>8636.74</v>
                </pt>
                <pt idx="20">
                  <v>8889.549999999999</v>
                </pt>
                <pt idx="21">
                  <v>8604.950000000001</v>
                </pt>
                <pt idx="22">
                  <v>9121.32</v>
                </pt>
                <pt idx="23">
                  <v>9014.559999999999</v>
                </pt>
                <pt idx="24">
                  <v>9324.59</v>
                </pt>
                <pt idx="25">
                  <v>9489.870000000001</v>
                </pt>
                <pt idx="26">
                  <v>9814.08</v>
                </pt>
                <pt idx="27">
                  <v>9492.73</v>
                </pt>
                <pt idx="28">
                  <v>9588.809999999999</v>
                </pt>
                <pt idx="29">
                  <v>9946.120000000001</v>
                </pt>
                <pt idx="30">
                  <v>9757.219999999999</v>
                </pt>
                <pt idx="31">
                  <v>10058.77</v>
                </pt>
                <pt idx="32">
                  <v>10207.63</v>
                </pt>
                <pt idx="33">
                  <v>10617.44</v>
                </pt>
                <pt idx="34">
                  <v>10503.19</v>
                </pt>
                <pt idx="35">
                  <v>10363.18</v>
                </pt>
                <pt idx="36">
                  <v>10745.27</v>
                </pt>
                <pt idx="37">
                  <v>11010.98</v>
                </pt>
                <pt idx="38">
                  <v>11019.3</v>
                </pt>
                <pt idx="39">
                  <v>11311.6</v>
                </pt>
                <pt idx="40">
                  <v>11695.63</v>
                </pt>
                <pt idx="41">
                  <v>11775.46</v>
                </pt>
                <pt idx="42">
                  <v>11313.13</v>
                </pt>
                <pt idx="43">
                  <v>10853.55</v>
                </pt>
                <pt idx="44">
                  <v>10793.28</v>
                </pt>
                <pt idx="45">
                  <v>10913.56</v>
                </pt>
                <pt idx="46">
                  <v>11167.51</v>
                </pt>
                <pt idx="47">
                  <v>11075.02</v>
                </pt>
                <pt idx="48">
                  <v>11579.94</v>
                </pt>
                <pt idx="49">
                  <v>11671.56</v>
                </pt>
                <pt idx="50">
                  <v>11548.28</v>
                </pt>
                <pt idx="51">
                  <v>10911.59</v>
                </pt>
                <pt idx="52">
                  <v>11895.23</v>
                </pt>
                <pt idx="53">
                  <v>11829.29</v>
                </pt>
                <pt idx="54">
                  <v>11854.97</v>
                </pt>
                <pt idx="55">
                  <v>12094.4</v>
                </pt>
                <pt idx="56">
                  <v>12205.85</v>
                </pt>
                <pt idx="57">
                  <v>12198.74</v>
                </pt>
                <pt idx="58">
                  <v>12198.74</v>
                </pt>
                <pt idx="59">
                  <v>12198.74</v>
                </pt>
                <pt idx="60">
                  <v>12198.74</v>
                </pt>
                <pt idx="61">
                  <v>12198.74</v>
                </pt>
                <pt idx="62">
                  <v>12198.74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2646880"/>
        <axId val="1"/>
      </lineChart>
      <dateAx>
        <axId val="92264688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"/>
        <crosses val="autoZero"/>
        <lblOffset val="100"/>
        <baseTimeUnit val="days"/>
      </dateAx>
      <valAx>
        <axId val="1"/>
        <scaling>
          <orientation val="minMax"/>
          <max val="4000"/>
          <min val="200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6350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22646880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408250728537298"/>
          <y val="0.9249977982459833"/>
          <w val="0.6442425306600053"/>
          <h val="0.9754299747954047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John Bonnanzio</author>
  </authors>
  <commentList>
    <comment ref="J25" authorId="0" shapeId="0">
      <text>
        <t>John Bonnanzio:
Index Sources:
http://www.marketwatch.com
https://www.treasury.gov/resource-center/data-chart-center/interest-rates/Pages/TextView.aspx?data=yield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14</col>
      <colOff>90488</colOff>
      <row>5</row>
      <rowOff>138113</rowOff>
    </from>
    <to>
      <col>22</col>
      <colOff>638175</colOff>
      <row>29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4">
    <outlinePr summaryBelow="1" summaryRight="1"/>
    <pageSetUpPr autoPageBreaks="0" fitToPage="1"/>
  </sheetPr>
  <dimension ref="A2:BU39"/>
  <sheetViews>
    <sheetView showGridLines="0" tabSelected="1" zoomScaleNormal="100" zoomScaleSheetLayoutView="139" workbookViewId="0">
      <selection activeCell="B35" sqref="B35"/>
    </sheetView>
  </sheetViews>
  <sheetFormatPr baseColWidth="8" defaultColWidth="10.59765625" defaultRowHeight="12.75"/>
  <cols>
    <col width="19.73046875" customWidth="1" style="76" min="1" max="1"/>
    <col width="15.1328125" customWidth="1" style="76" min="2" max="2"/>
    <col width="10.59765625" customWidth="1" style="76" min="3" max="3"/>
    <col width="10.59765625" customWidth="1" style="74" min="4" max="6"/>
  </cols>
  <sheetData>
    <row r="2" ht="13.15" customHeight="1" s="76">
      <c r="B2" s="144" t="inlineStr">
        <is>
          <t>Update these dates as necessary</t>
        </is>
      </c>
      <c r="C2" s="128" t="n"/>
      <c r="D2" s="128" t="n"/>
      <c r="E2" s="145" t="n"/>
    </row>
    <row r="3">
      <c r="B3" s="6" t="inlineStr">
        <is>
          <t>LDOM</t>
        </is>
      </c>
      <c r="C3" s="74" t="n"/>
      <c r="D3" s="2" t="inlineStr">
        <is>
          <t>Current Friday</t>
        </is>
      </c>
      <c r="E3" s="28" t="inlineStr">
        <is>
          <t>Last "Friday"</t>
        </is>
      </c>
      <c r="H3" t="inlineStr">
        <is>
          <t>Tuesday</t>
        </is>
      </c>
    </row>
    <row r="4" ht="13.15" customHeight="1" s="76">
      <c r="B4" s="5" t="n">
        <v>44165</v>
      </c>
      <c r="C4" s="5" t="n"/>
      <c r="D4" s="5" t="n">
        <v>44183</v>
      </c>
      <c r="E4" s="5">
        <f>D4-7</f>
        <v/>
      </c>
      <c r="H4" s="6" t="inlineStr">
        <is>
          <t>LDO Year</t>
        </is>
      </c>
    </row>
    <row r="5" ht="13.15" customHeight="1" s="76">
      <c r="B5" s="26" t="n"/>
      <c r="C5" s="26" t="n"/>
      <c r="D5" s="26" t="n"/>
      <c r="E5" s="26" t="n"/>
      <c r="H5" s="74" t="n"/>
    </row>
    <row r="6" ht="13.15" customHeight="1" s="76">
      <c r="F6" s="146" t="inlineStr">
        <is>
          <t>ex reinvested dividends</t>
        </is>
      </c>
      <c r="G6" s="128" t="n"/>
      <c r="H6" s="145" t="n"/>
      <c r="I6" s="88" t="n"/>
      <c r="V6" s="102" t="inlineStr">
        <is>
          <t xml:space="preserve">intra-day </t>
        </is>
      </c>
      <c r="AC6" s="104" t="n"/>
      <c r="AH6" s="104" t="inlineStr">
        <is>
          <t>4-day week</t>
        </is>
      </c>
      <c r="AJ6" s="104" t="inlineStr">
        <is>
          <t>Special</t>
        </is>
      </c>
      <c r="AN6" s="105" t="inlineStr">
        <is>
          <t>Tuesday</t>
        </is>
      </c>
      <c r="AS6" s="105" t="inlineStr">
        <is>
          <t>Friday</t>
        </is>
      </c>
      <c r="AX6" s="105" t="inlineStr">
        <is>
          <t>Monday</t>
        </is>
      </c>
      <c r="BC6" s="105" t="inlineStr">
        <is>
          <t>Wednesday</t>
        </is>
      </c>
      <c r="BH6" s="105" t="inlineStr">
        <is>
          <t>Friday</t>
        </is>
      </c>
      <c r="BL6" s="106" t="inlineStr">
        <is>
          <t>Wednesday</t>
        </is>
      </c>
      <c r="BM6" s="115" t="inlineStr">
        <is>
          <t xml:space="preserve">Fri early </t>
        </is>
      </c>
      <c r="BN6" s="105" t="inlineStr">
        <is>
          <t>Monday</t>
        </is>
      </c>
      <c r="BO6" s="106" t="n"/>
      <c r="BP6" s="106" t="n"/>
      <c r="BQ6" s="106" t="n"/>
    </row>
    <row r="7" ht="13.15" customHeight="1" s="76">
      <c r="B7" s="132" t="inlineStr">
        <is>
          <t>Data From Today</t>
        </is>
      </c>
      <c r="F7" s="13" t="inlineStr">
        <is>
          <t>WTD</t>
        </is>
      </c>
      <c r="G7" s="13" t="inlineStr">
        <is>
          <t>MTD</t>
        </is>
      </c>
      <c r="H7" s="13" t="inlineStr">
        <is>
          <t>YTD</t>
        </is>
      </c>
      <c r="I7" s="89" t="inlineStr">
        <is>
          <t>LDO Year</t>
        </is>
      </c>
      <c r="V7" s="102" t="inlineStr">
        <is>
          <t>low</t>
        </is>
      </c>
      <c r="Z7" t="inlineStr">
        <is>
          <t>Thur b/4 Gd Fri</t>
        </is>
      </c>
      <c r="AC7" s="105" t="inlineStr">
        <is>
          <t>LDO Month</t>
        </is>
      </c>
      <c r="AH7" s="105" t="inlineStr">
        <is>
          <t>LDO Month</t>
        </is>
      </c>
      <c r="AJ7" s="105" t="inlineStr">
        <is>
          <t>Thursday</t>
        </is>
      </c>
      <c r="AN7" s="105" t="inlineStr">
        <is>
          <t>LDO Month</t>
        </is>
      </c>
      <c r="AO7" s="105" t="inlineStr">
        <is>
          <t>Thursday</t>
        </is>
      </c>
      <c r="AS7" s="105" t="inlineStr">
        <is>
          <t>LDO Month</t>
        </is>
      </c>
      <c r="AX7" s="105" t="inlineStr">
        <is>
          <t>LDO Month</t>
        </is>
      </c>
      <c r="BC7" s="105" t="inlineStr">
        <is>
          <t>LDO Month</t>
        </is>
      </c>
      <c r="BH7" s="105" t="inlineStr">
        <is>
          <t>LDO Month</t>
        </is>
      </c>
      <c r="BL7" s="106" t="inlineStr">
        <is>
          <t>B-4 Thanks</t>
        </is>
      </c>
      <c r="BM7" s="116" t="inlineStr">
        <is>
          <t>close</t>
        </is>
      </c>
      <c r="BN7" s="105" t="inlineStr">
        <is>
          <t>LDO Month</t>
        </is>
      </c>
      <c r="BO7" s="106" t="n"/>
      <c r="BP7" s="106" t="n"/>
      <c r="BQ7" s="106" t="n"/>
      <c r="BS7" s="41" t="inlineStr">
        <is>
          <t>Lookup</t>
        </is>
      </c>
      <c r="BU7" s="41" t="inlineStr">
        <is>
          <t>% change</t>
        </is>
      </c>
    </row>
    <row r="8" ht="13.15" customHeight="1" s="76">
      <c r="A8" s="10" t="inlineStr">
        <is>
          <t>Index</t>
        </is>
      </c>
      <c r="B8" s="161" t="n">
        <v>44194</v>
      </c>
      <c r="C8" s="21" t="inlineStr">
        <is>
          <t>Row Ref</t>
        </is>
      </c>
      <c r="D8" s="10" t="inlineStr">
        <is>
          <t>Index</t>
        </is>
      </c>
      <c r="E8" s="84" t="n">
        <v>43830</v>
      </c>
      <c r="F8" s="85" t="n"/>
      <c r="G8" s="16" t="n"/>
      <c r="H8" s="87" t="n"/>
      <c r="I8" s="86" t="n">
        <v>43830</v>
      </c>
      <c r="J8" s="7" t="n">
        <v>43833</v>
      </c>
      <c r="K8" s="7" t="n">
        <v>43840</v>
      </c>
      <c r="L8" s="7" t="n">
        <v>43847</v>
      </c>
      <c r="M8" s="7" t="n">
        <v>43854</v>
      </c>
      <c r="N8" s="7" t="n">
        <v>43861</v>
      </c>
      <c r="O8" s="93" t="n">
        <v>43868</v>
      </c>
      <c r="P8" s="86" t="n">
        <v>43875</v>
      </c>
      <c r="Q8" s="86" t="n">
        <v>43882</v>
      </c>
      <c r="R8" s="86" t="n">
        <v>43889</v>
      </c>
      <c r="S8" s="86" t="n">
        <v>43896</v>
      </c>
      <c r="T8" s="86" t="n">
        <v>43903</v>
      </c>
      <c r="U8" s="86" t="n">
        <v>43910</v>
      </c>
      <c r="V8" s="102" t="n">
        <v>43913</v>
      </c>
      <c r="W8" s="86" t="n">
        <v>43917</v>
      </c>
      <c r="X8" s="86" t="n">
        <v>43921</v>
      </c>
      <c r="Y8" s="86" t="n">
        <v>43924</v>
      </c>
      <c r="Z8" s="86" t="n">
        <v>43930</v>
      </c>
      <c r="AA8" s="86" t="n">
        <v>43938</v>
      </c>
      <c r="AB8" s="86" t="n">
        <v>43945</v>
      </c>
      <c r="AC8" s="86" t="n">
        <v>43951</v>
      </c>
      <c r="AD8" s="86" t="n">
        <v>43952</v>
      </c>
      <c r="AE8" s="86" t="n">
        <v>43959</v>
      </c>
      <c r="AF8" s="86" t="n">
        <v>43966</v>
      </c>
      <c r="AG8" s="86" t="n">
        <v>43973</v>
      </c>
      <c r="AH8" s="86" t="n">
        <v>43980</v>
      </c>
      <c r="AI8" s="86" t="n">
        <v>43987</v>
      </c>
      <c r="AJ8" s="86" t="n">
        <v>43993</v>
      </c>
      <c r="AK8" s="86" t="n">
        <v>43994</v>
      </c>
      <c r="AL8" s="86" t="n">
        <v>44001</v>
      </c>
      <c r="AM8" s="86" t="n">
        <v>44008</v>
      </c>
      <c r="AN8" s="86" t="n">
        <v>44012</v>
      </c>
      <c r="AO8" s="86" t="n">
        <v>44014</v>
      </c>
      <c r="AP8" s="86" t="n">
        <v>44022</v>
      </c>
      <c r="AQ8" s="86" t="n">
        <v>44029</v>
      </c>
      <c r="AR8" s="86" t="n">
        <v>44036</v>
      </c>
      <c r="AS8" s="86" t="n">
        <v>44043</v>
      </c>
      <c r="AT8" s="86" t="n">
        <v>44050</v>
      </c>
      <c r="AU8" s="86" t="n">
        <v>44057</v>
      </c>
      <c r="AV8" s="86" t="n">
        <v>44064</v>
      </c>
      <c r="AW8" s="86" t="n">
        <v>44071</v>
      </c>
      <c r="AX8" s="86" t="n">
        <v>44074</v>
      </c>
      <c r="AY8" s="86" t="n">
        <v>44078</v>
      </c>
      <c r="AZ8" s="86" t="n">
        <v>44085</v>
      </c>
      <c r="BA8" s="86" t="n">
        <v>44092</v>
      </c>
      <c r="BB8" s="86" t="n">
        <v>44099</v>
      </c>
      <c r="BC8" s="86" t="n">
        <v>44104</v>
      </c>
      <c r="BD8" s="86" t="n">
        <v>44106</v>
      </c>
      <c r="BE8" s="86" t="n">
        <v>44113</v>
      </c>
      <c r="BF8" s="86" t="n">
        <v>44120</v>
      </c>
      <c r="BG8" s="86" t="n">
        <v>44127</v>
      </c>
      <c r="BH8" s="86" t="n">
        <v>44134</v>
      </c>
      <c r="BI8" s="86" t="n">
        <v>44141</v>
      </c>
      <c r="BJ8" s="86" t="n">
        <v>44148</v>
      </c>
      <c r="BK8" s="86" t="n">
        <v>44155</v>
      </c>
      <c r="BL8" s="86" t="n">
        <v>44160</v>
      </c>
      <c r="BM8" s="86" t="n">
        <v>44162</v>
      </c>
      <c r="BN8" s="86" t="n">
        <v>44165</v>
      </c>
      <c r="BO8" s="86" t="n">
        <v>44169</v>
      </c>
      <c r="BP8" s="86" t="n">
        <v>44176</v>
      </c>
      <c r="BQ8" s="86" t="n">
        <v>44183</v>
      </c>
      <c r="BR8" s="30" t="inlineStr">
        <is>
          <t>Index</t>
        </is>
      </c>
      <c r="BS8" s="41" t="inlineStr">
        <is>
          <t>Symbol</t>
        </is>
      </c>
      <c r="BU8" s="41" t="inlineStr">
        <is>
          <t>off 3/23 low</t>
        </is>
      </c>
    </row>
    <row r="9">
      <c r="A9" s="129" t="inlineStr">
        <is>
          <t>DJIA</t>
        </is>
      </c>
      <c r="B9" s="131" t="n">
        <v>30308.14</v>
      </c>
      <c r="C9" s="74" t="n">
        <v>2</v>
      </c>
      <c r="D9" s="43" t="inlineStr">
        <is>
          <t>DJIA</t>
        </is>
      </c>
      <c r="E9" s="65" t="n">
        <v>28538.44</v>
      </c>
      <c r="F9" s="147">
        <f>((HLOOKUP($D$4,$8:$50,$C9,FALSE)/HLOOKUP($E$4,$8:$50,$C9,FALSE))-1)*100</f>
        <v/>
      </c>
      <c r="G9" s="147">
        <f>((HLOOKUP($D$4,$8:$50,$C9,FALSE)/HLOOKUP($B$4,$8:$50,$C9,FALSE))-1)*100</f>
        <v/>
      </c>
      <c r="H9" s="147">
        <f>((HLOOKUP($D$4,$8:$50,$C9,FALSE)/$I9)-1)*100</f>
        <v/>
      </c>
      <c r="I9" s="51" t="n">
        <v>28538.44</v>
      </c>
      <c r="J9" s="51" t="n">
        <v>28634.88</v>
      </c>
      <c r="K9" s="51" t="n">
        <v>28823.77</v>
      </c>
      <c r="L9" s="51" t="n">
        <v>29348.1</v>
      </c>
      <c r="M9" s="51" t="n">
        <v>28989.73</v>
      </c>
      <c r="N9" s="51" t="n">
        <v>28256.03</v>
      </c>
      <c r="O9" s="51" t="n">
        <v>29102.51</v>
      </c>
      <c r="P9" s="51" t="n">
        <v>29398.08</v>
      </c>
      <c r="Q9" s="51" t="n">
        <v>28992.41</v>
      </c>
      <c r="R9" s="51" t="n">
        <v>25409.36</v>
      </c>
      <c r="S9" s="51" t="n">
        <v>25864.78</v>
      </c>
      <c r="T9" s="51" t="n">
        <v>23185</v>
      </c>
      <c r="U9" s="51" t="n">
        <v>19173.98</v>
      </c>
      <c r="V9" s="98" t="n">
        <v>18213.65</v>
      </c>
      <c r="W9" s="51" t="n">
        <v>21636.78</v>
      </c>
      <c r="X9" s="51" t="n">
        <v>21917.16</v>
      </c>
      <c r="Y9" s="51" t="n">
        <v>21052.53</v>
      </c>
      <c r="Z9" s="51" t="n">
        <v>23719.37</v>
      </c>
      <c r="AA9" s="51" t="n">
        <v>24242.49</v>
      </c>
      <c r="AB9" s="51" t="n">
        <v>23775.27</v>
      </c>
      <c r="AC9" s="51" t="n">
        <v>24345.72</v>
      </c>
      <c r="AD9" s="51" t="n">
        <v>23723.69</v>
      </c>
      <c r="AE9" s="51" t="n">
        <v>24331.32</v>
      </c>
      <c r="AF9" s="51" t="n">
        <v>23685.42</v>
      </c>
      <c r="AG9" s="51" t="n">
        <v>24465.16</v>
      </c>
      <c r="AH9" s="51" t="n">
        <v>25383.11</v>
      </c>
      <c r="AI9" s="51" t="n">
        <v>27110.98</v>
      </c>
      <c r="AJ9" s="107" t="n">
        <v>25128.17</v>
      </c>
      <c r="AK9" s="51" t="n">
        <v>25605.54</v>
      </c>
      <c r="AL9" s="51" t="n">
        <v>25871.46</v>
      </c>
      <c r="AM9" s="51" t="n">
        <v>25015.55</v>
      </c>
      <c r="AN9" s="51" t="n">
        <v>25812.88</v>
      </c>
      <c r="AO9" s="51" t="n">
        <v>25827.36</v>
      </c>
      <c r="AP9" s="51" t="n">
        <v>26075.3</v>
      </c>
      <c r="AQ9" s="51" t="n">
        <v>26671.95</v>
      </c>
      <c r="AR9" s="51" t="n">
        <v>26469.89</v>
      </c>
      <c r="AS9" s="51" t="n">
        <v>26428.32</v>
      </c>
      <c r="AT9" s="51" t="n">
        <v>27433.48</v>
      </c>
      <c r="AU9" s="51" t="n">
        <v>27931.02</v>
      </c>
      <c r="AV9" s="51" t="n">
        <v>27930.33</v>
      </c>
      <c r="AW9" s="51" t="n">
        <v>28653.87</v>
      </c>
      <c r="AX9" s="51" t="n">
        <v>28430.05</v>
      </c>
      <c r="AY9" s="51" t="n">
        <v>28133.31</v>
      </c>
      <c r="AZ9" s="51" t="n">
        <v>27665.64</v>
      </c>
      <c r="BA9" s="51" t="n">
        <v>27657.42</v>
      </c>
      <c r="BB9" s="51" t="n">
        <v>27173.96</v>
      </c>
      <c r="BC9" s="51" t="n">
        <v>27781.7</v>
      </c>
      <c r="BD9" s="51" t="n">
        <v>27682.81</v>
      </c>
      <c r="BE9" s="51" t="n">
        <v>28586.9</v>
      </c>
      <c r="BF9" s="51" t="n">
        <v>28606.31</v>
      </c>
      <c r="BG9" s="51" t="n">
        <v>28335.57</v>
      </c>
      <c r="BH9" s="51" t="n">
        <v>26501.6</v>
      </c>
      <c r="BI9" s="51" t="n">
        <v>28323.4</v>
      </c>
      <c r="BJ9" s="51" t="n">
        <v>29479.81</v>
      </c>
      <c r="BK9" s="51" t="n">
        <v>29263.48</v>
      </c>
      <c r="BL9" s="51" t="n">
        <v>29878.47</v>
      </c>
      <c r="BM9" s="51" t="n">
        <v>29910.37</v>
      </c>
      <c r="BN9" s="51" t="n">
        <v>29638.64</v>
      </c>
      <c r="BO9" s="51" t="n">
        <v>30218.26</v>
      </c>
      <c r="BP9" s="51" t="n">
        <v>30046.37</v>
      </c>
      <c r="BQ9" s="51" t="n">
        <v>30179.05</v>
      </c>
      <c r="BR9" s="64" t="inlineStr">
        <is>
          <t>DJIA</t>
        </is>
      </c>
      <c r="BS9" s="83" t="inlineStr">
        <is>
          <t>DJIA</t>
        </is>
      </c>
      <c r="BU9" s="103">
        <f>(BO9/V9)-1</f>
        <v/>
      </c>
    </row>
    <row r="10">
      <c r="A10" s="129" t="inlineStr">
        <is>
          <t>S&amp;P 500</t>
        </is>
      </c>
      <c r="B10" s="131" t="n">
        <v>3730.31</v>
      </c>
      <c r="C10" s="74">
        <f>C9+1</f>
        <v/>
      </c>
      <c r="D10" s="43" t="inlineStr">
        <is>
          <t>S&amp;P 500</t>
        </is>
      </c>
      <c r="E10" s="65" t="n">
        <v>3230.78</v>
      </c>
      <c r="F10" s="147">
        <f>((HLOOKUP($D$4,$8:$50,$C10,FALSE)/HLOOKUP($E$4,$8:$50,$C10,FALSE))-1)*100</f>
        <v/>
      </c>
      <c r="G10" s="147">
        <f>((HLOOKUP($D$4,$8:$50,$C10,FALSE)/HLOOKUP($B$4,$8:$50,$C10,FALSE))-1)*100</f>
        <v/>
      </c>
      <c r="H10" s="147">
        <f>((HLOOKUP($D$4,$8:$50,$C10,FALSE)/$I10)-1)*100</f>
        <v/>
      </c>
      <c r="I10" s="51" t="n">
        <v>3230.78</v>
      </c>
      <c r="J10" s="51" t="n">
        <v>3234.85</v>
      </c>
      <c r="K10" s="51" t="n">
        <v>3265.35</v>
      </c>
      <c r="L10" s="51" t="n">
        <v>3329.62</v>
      </c>
      <c r="M10" s="51" t="n">
        <v>3295.47</v>
      </c>
      <c r="N10" s="51" t="n">
        <v>3225.52</v>
      </c>
      <c r="O10" s="51" t="n">
        <v>3327.71</v>
      </c>
      <c r="P10" s="51" t="n">
        <v>3380.16</v>
      </c>
      <c r="Q10" s="51" t="n">
        <v>3337.75</v>
      </c>
      <c r="R10" s="51" t="n">
        <v>2954.22</v>
      </c>
      <c r="S10" s="51" t="n">
        <v>2972.37</v>
      </c>
      <c r="T10" s="51" t="n">
        <v>2711.02</v>
      </c>
      <c r="U10" s="51" t="n">
        <v>2304.92</v>
      </c>
      <c r="V10" s="98" t="n">
        <v>2191.86</v>
      </c>
      <c r="W10" s="51" t="n">
        <v>2541.47</v>
      </c>
      <c r="X10" s="51" t="n">
        <v>2584.59</v>
      </c>
      <c r="Y10" s="51" t="n">
        <v>2488.65</v>
      </c>
      <c r="Z10" s="51" t="n">
        <v>2789.82</v>
      </c>
      <c r="AA10" s="51" t="n">
        <v>2874.56</v>
      </c>
      <c r="AB10" s="51" t="n">
        <v>2836.74</v>
      </c>
      <c r="AC10" s="51" t="n">
        <v>2912.43</v>
      </c>
      <c r="AD10" s="51" t="n">
        <v>2830.71</v>
      </c>
      <c r="AE10" s="51" t="n">
        <v>2929.8</v>
      </c>
      <c r="AF10" s="51" t="n">
        <v>2863.7</v>
      </c>
      <c r="AG10" s="51" t="n">
        <v>2955.45</v>
      </c>
      <c r="AH10" s="51" t="n">
        <v>3044.31</v>
      </c>
      <c r="AI10" s="51" t="n">
        <v>3193.93</v>
      </c>
      <c r="AJ10" s="107" t="n">
        <v>3002.1</v>
      </c>
      <c r="AK10" s="51" t="n">
        <v>3041.31</v>
      </c>
      <c r="AL10" s="51" t="n">
        <v>3097.74</v>
      </c>
      <c r="AM10" s="51" t="n">
        <v>3009.05</v>
      </c>
      <c r="AN10" s="51" t="n">
        <v>3100.29</v>
      </c>
      <c r="AO10" s="51" t="n">
        <v>3130.01</v>
      </c>
      <c r="AP10" s="51" t="n">
        <v>3185.04</v>
      </c>
      <c r="AQ10" s="51" t="n">
        <v>3224.73</v>
      </c>
      <c r="AR10" s="51" t="n">
        <v>3215.63</v>
      </c>
      <c r="AS10" s="51" t="n">
        <v>3271.12</v>
      </c>
      <c r="AT10" s="51" t="n">
        <v>3351.28</v>
      </c>
      <c r="AU10" s="51" t="n">
        <v>3372.85</v>
      </c>
      <c r="AV10" s="51" t="n">
        <v>3397.16</v>
      </c>
      <c r="AW10" s="51" t="n">
        <v>3508.01</v>
      </c>
      <c r="AX10" s="51" t="n">
        <v>3500.31</v>
      </c>
      <c r="AY10" s="110" t="n">
        <v>3426.96</v>
      </c>
      <c r="AZ10" s="110" t="n">
        <v>3340.97</v>
      </c>
      <c r="BA10" s="110" t="n">
        <v>3319.47</v>
      </c>
      <c r="BB10" s="110" t="n">
        <v>3298.46</v>
      </c>
      <c r="BC10" s="110" t="n">
        <v>3363</v>
      </c>
      <c r="BD10" s="110" t="n">
        <v>3348.42</v>
      </c>
      <c r="BE10" s="110" t="n">
        <v>3477.14</v>
      </c>
      <c r="BF10" s="110" t="n">
        <v>3483.81</v>
      </c>
      <c r="BG10" s="110" t="n">
        <v>3465.39</v>
      </c>
      <c r="BH10" s="110" t="n">
        <v>3269.96</v>
      </c>
      <c r="BI10" s="110" t="n">
        <v>3509.44</v>
      </c>
      <c r="BJ10" s="110" t="n">
        <v>3585.15</v>
      </c>
      <c r="BK10" s="110" t="n">
        <v>3557.54</v>
      </c>
      <c r="BL10" s="110" t="n">
        <v>3629.65</v>
      </c>
      <c r="BM10" s="110" t="n">
        <v>3638.35</v>
      </c>
      <c r="BN10" s="110" t="n">
        <v>3621.63</v>
      </c>
      <c r="BO10" s="110" t="n">
        <v>3699.12</v>
      </c>
      <c r="BP10" s="110" t="n">
        <v>3663.46</v>
      </c>
      <c r="BQ10" s="110" t="n">
        <v>3709.41</v>
      </c>
      <c r="BR10" s="64" t="inlineStr">
        <is>
          <t>S&amp;P 500</t>
        </is>
      </c>
      <c r="BS10" s="83" t="inlineStr">
        <is>
          <t>SPX</t>
        </is>
      </c>
      <c r="BU10" s="103">
        <f>(BO10/V10)-1</f>
        <v/>
      </c>
    </row>
    <row r="11">
      <c r="A11" s="129" t="inlineStr">
        <is>
          <t>Nasdaq</t>
        </is>
      </c>
      <c r="B11" s="131" t="n">
        <v>12855.5</v>
      </c>
      <c r="C11" s="74">
        <f>C10+1</f>
        <v/>
      </c>
      <c r="D11" s="43" t="inlineStr">
        <is>
          <t>Nasdaq</t>
        </is>
      </c>
      <c r="E11" s="65" t="n">
        <v>8972.6</v>
      </c>
      <c r="F11" s="147">
        <f>((HLOOKUP($D$4,$8:$50,$C11,FALSE)/HLOOKUP($E$4,$8:$50,$C11,FALSE))-1)*100</f>
        <v/>
      </c>
      <c r="G11" s="147">
        <f>((HLOOKUP($D$4,$8:$50,$C11,FALSE)/HLOOKUP($B$4,$8:$50,$C11,FALSE))-1)*100</f>
        <v/>
      </c>
      <c r="H11" s="147">
        <f>((HLOOKUP($D$4,$8:$50,$C11,FALSE)/$I11)-1)*100</f>
        <v/>
      </c>
      <c r="I11" s="77" t="n">
        <v>8972.6</v>
      </c>
      <c r="J11" s="77" t="n">
        <v>9020.77</v>
      </c>
      <c r="K11" s="77" t="n">
        <v>9178.860000000001</v>
      </c>
      <c r="L11" s="77" t="n">
        <v>9388.940000000001</v>
      </c>
      <c r="M11" s="77" t="n">
        <v>9314.91</v>
      </c>
      <c r="N11" s="77" t="n">
        <v>9150.940000000001</v>
      </c>
      <c r="O11" s="77" t="n">
        <v>9520.51</v>
      </c>
      <c r="P11" s="77" t="n">
        <v>9731.18</v>
      </c>
      <c r="Q11" s="77" t="n">
        <v>9576.59</v>
      </c>
      <c r="R11" s="77" t="n">
        <v>8567.370000000001</v>
      </c>
      <c r="S11" s="77" t="n">
        <v>8575.620000000001</v>
      </c>
      <c r="T11" s="77" t="n">
        <v>7874.88</v>
      </c>
      <c r="U11" s="77" t="n">
        <v>6879.52</v>
      </c>
      <c r="V11" s="99" t="n">
        <v>6631.42</v>
      </c>
      <c r="W11" s="77" t="n">
        <v>7502.38</v>
      </c>
      <c r="X11" s="77" t="n">
        <v>7700.1</v>
      </c>
      <c r="Y11" s="77" t="n">
        <v>7373.08</v>
      </c>
      <c r="Z11" s="77" t="n">
        <v>8153.58</v>
      </c>
      <c r="AA11" s="77" t="n">
        <v>8650.139999999999</v>
      </c>
      <c r="AB11" s="77" t="n">
        <v>8636.74</v>
      </c>
      <c r="AC11" s="77" t="n">
        <v>8889.549999999999</v>
      </c>
      <c r="AD11" s="77" t="n">
        <v>8604.950000000001</v>
      </c>
      <c r="AE11" s="77" t="n">
        <v>9121.32</v>
      </c>
      <c r="AF11" s="77" t="n">
        <v>9014.559999999999</v>
      </c>
      <c r="AG11" s="77" t="n">
        <v>9324.59</v>
      </c>
      <c r="AH11" s="77" t="n">
        <v>9489.870000000001</v>
      </c>
      <c r="AI11" s="77" t="n">
        <v>9814.08</v>
      </c>
      <c r="AJ11" s="37" t="n">
        <v>9492.73</v>
      </c>
      <c r="AK11" s="77" t="n">
        <v>9588.809999999999</v>
      </c>
      <c r="AL11" s="77" t="n">
        <v>9946.120000000001</v>
      </c>
      <c r="AM11" s="77" t="n">
        <v>9757.219999999999</v>
      </c>
      <c r="AN11" s="77" t="n">
        <v>10058.77</v>
      </c>
      <c r="AO11" s="77" t="n">
        <v>10207.63</v>
      </c>
      <c r="AP11" s="77" t="n">
        <v>10617.44</v>
      </c>
      <c r="AQ11" s="77" t="n">
        <v>10503.19</v>
      </c>
      <c r="AR11" s="77" t="n">
        <v>10363.18</v>
      </c>
      <c r="AS11" s="77" t="n">
        <v>10745.27</v>
      </c>
      <c r="AT11" s="77" t="n">
        <v>11010.98</v>
      </c>
      <c r="AU11" s="77" t="n">
        <v>11019.3</v>
      </c>
      <c r="AV11" s="77" t="n">
        <v>11311.6</v>
      </c>
      <c r="AW11" s="77" t="n">
        <v>11695.63</v>
      </c>
      <c r="AX11" s="77" t="n">
        <v>11775.46</v>
      </c>
      <c r="AY11" s="111" t="n">
        <v>11313.13</v>
      </c>
      <c r="AZ11" s="111" t="n">
        <v>10853.55</v>
      </c>
      <c r="BA11" s="111" t="n">
        <v>10793.28</v>
      </c>
      <c r="BB11" s="111" t="n">
        <v>10913.56</v>
      </c>
      <c r="BC11" s="111" t="n">
        <v>11167.51</v>
      </c>
      <c r="BD11" s="111" t="n">
        <v>11075.02</v>
      </c>
      <c r="BE11" s="111" t="n">
        <v>11579.94</v>
      </c>
      <c r="BF11" s="111" t="n">
        <v>11671.56</v>
      </c>
      <c r="BG11" s="111" t="n">
        <v>11548.28</v>
      </c>
      <c r="BH11" s="111" t="n">
        <v>10911.59</v>
      </c>
      <c r="BI11" s="111" t="n">
        <v>11895.23</v>
      </c>
      <c r="BJ11" s="111" t="n">
        <v>11829.29</v>
      </c>
      <c r="BK11" s="111" t="n">
        <v>11854.97</v>
      </c>
      <c r="BL11" s="111" t="n">
        <v>12094.4</v>
      </c>
      <c r="BM11" s="111" t="n">
        <v>12205.85</v>
      </c>
      <c r="BN11" s="111" t="n">
        <v>12198.74</v>
      </c>
      <c r="BO11" s="111" t="n">
        <v>12464.23</v>
      </c>
      <c r="BP11" s="111" t="n">
        <v>12377.87</v>
      </c>
      <c r="BQ11" s="111" t="n">
        <v>12755.64</v>
      </c>
      <c r="BR11" s="64" t="inlineStr">
        <is>
          <t>Nasdaq</t>
        </is>
      </c>
      <c r="BS11" s="83" t="inlineStr">
        <is>
          <t>COMP</t>
        </is>
      </c>
      <c r="BU11" s="103">
        <f>(BO11/V11)-1</f>
        <v/>
      </c>
    </row>
    <row r="12">
      <c r="A12" s="129" t="inlineStr">
        <is>
          <t>Russell 2000</t>
        </is>
      </c>
      <c r="B12" s="131" t="n">
        <v>1955.08</v>
      </c>
      <c r="C12" s="74">
        <f>C11+1</f>
        <v/>
      </c>
      <c r="D12" s="43" t="inlineStr">
        <is>
          <t>Russell 2000</t>
        </is>
      </c>
      <c r="E12" s="65" t="n">
        <v>1668.47</v>
      </c>
      <c r="F12" s="147">
        <f>((HLOOKUP($D$4,$8:$50,$C12,FALSE)/HLOOKUP($E$4,$8:$50,$C12,FALSE))-1)*100</f>
        <v/>
      </c>
      <c r="G12" s="147">
        <f>((HLOOKUP($D$4,$8:$50,$C12,FALSE)/HLOOKUP($B$4,$8:$50,$C12,FALSE))-1)*100</f>
        <v/>
      </c>
      <c r="H12" s="147">
        <f>((HLOOKUP($D$4,$8:$50,$C12,FALSE)/$I12)-1)*100</f>
        <v/>
      </c>
      <c r="I12" s="51" t="n">
        <v>1668.47</v>
      </c>
      <c r="J12" s="51" t="n">
        <v>1660.87</v>
      </c>
      <c r="K12" s="51" t="n">
        <v>1657.64</v>
      </c>
      <c r="L12" s="51" t="n">
        <v>1699.64</v>
      </c>
      <c r="M12" s="51" t="n">
        <v>1662.23</v>
      </c>
      <c r="N12" s="51" t="n">
        <v>1614.06</v>
      </c>
      <c r="O12" s="51" t="n">
        <v>1656.78</v>
      </c>
      <c r="P12" s="51" t="n">
        <v>1687.58</v>
      </c>
      <c r="Q12" s="51" t="n">
        <v>1678.61</v>
      </c>
      <c r="R12" s="51" t="n">
        <v>1476.43</v>
      </c>
      <c r="S12" s="51" t="n">
        <v>1449.22</v>
      </c>
      <c r="T12" s="51" t="n">
        <v>1210.13</v>
      </c>
      <c r="U12" s="51" t="n">
        <v>1014.05</v>
      </c>
      <c r="V12" s="98" t="n">
        <v>966.4299999999999</v>
      </c>
      <c r="W12" s="51" t="n">
        <v>1131.99</v>
      </c>
      <c r="X12" s="51" t="n">
        <v>1153.1</v>
      </c>
      <c r="Y12" s="51" t="n">
        <v>1052.06</v>
      </c>
      <c r="Z12" s="51" t="n">
        <v>1246.73</v>
      </c>
      <c r="AA12" s="51" t="n">
        <v>1229.1</v>
      </c>
      <c r="AB12" s="51" t="n">
        <v>1233.05</v>
      </c>
      <c r="AC12" s="51" t="n">
        <v>1310.66</v>
      </c>
      <c r="AD12" s="51" t="n">
        <v>1260.48</v>
      </c>
      <c r="AE12" s="51" t="n">
        <v>1329.64</v>
      </c>
      <c r="AF12" s="51" t="n">
        <v>1256.99</v>
      </c>
      <c r="AG12" s="51" t="n">
        <v>1353.89</v>
      </c>
      <c r="AH12" s="51" t="n">
        <v>1394.04</v>
      </c>
      <c r="AI12" s="51" t="n">
        <v>1507.15</v>
      </c>
      <c r="AJ12" s="107" t="n">
        <v>1356.22</v>
      </c>
      <c r="AK12" s="51" t="n">
        <v>1387.68</v>
      </c>
      <c r="AL12" s="51" t="n">
        <v>1418.63</v>
      </c>
      <c r="AM12" s="51" t="n">
        <v>1378.79</v>
      </c>
      <c r="AN12" s="51" t="n">
        <v>1441.37</v>
      </c>
      <c r="AO12" s="51" t="n">
        <v>1431.86</v>
      </c>
      <c r="AP12" s="51" t="n">
        <v>1422.68</v>
      </c>
      <c r="AQ12" s="51" t="n">
        <v>1473.32</v>
      </c>
      <c r="AR12" s="51" t="n">
        <v>1467.55</v>
      </c>
      <c r="AS12" s="51" t="n">
        <v>1480.43</v>
      </c>
      <c r="AT12" s="51" t="n">
        <v>1555</v>
      </c>
      <c r="AU12" s="51" t="n">
        <v>1577.88</v>
      </c>
      <c r="AV12" s="51" t="n">
        <v>1552.48</v>
      </c>
      <c r="AW12" s="51" t="n">
        <v>1578.34</v>
      </c>
      <c r="AX12" s="51" t="n">
        <v>1561.88</v>
      </c>
      <c r="AY12" s="110" t="n">
        <v>1535.3</v>
      </c>
      <c r="AZ12" s="110" t="n">
        <v>1497.27</v>
      </c>
      <c r="BA12" s="110" t="n">
        <v>1536.78</v>
      </c>
      <c r="BB12" s="110" t="n">
        <v>1474.91</v>
      </c>
      <c r="BC12" s="110" t="n">
        <v>1507.69</v>
      </c>
      <c r="BD12" s="110" t="n">
        <v>1539</v>
      </c>
      <c r="BE12" s="110" t="n">
        <v>1637.55</v>
      </c>
      <c r="BF12" s="110" t="n">
        <v>1633.81</v>
      </c>
      <c r="BG12" s="110" t="n">
        <v>1640.5</v>
      </c>
      <c r="BH12" s="110" t="n">
        <v>1538.48</v>
      </c>
      <c r="BI12" s="110" t="n">
        <v>1644.16</v>
      </c>
      <c r="BJ12" s="110" t="n">
        <v>1744.04</v>
      </c>
      <c r="BK12" s="110" t="n">
        <v>1785.34</v>
      </c>
      <c r="BL12" s="110" t="n">
        <v>1845.02</v>
      </c>
      <c r="BM12" s="110" t="n">
        <v>1855.27</v>
      </c>
      <c r="BN12" s="110" t="n">
        <v>1819.82</v>
      </c>
      <c r="BO12" s="110" t="n">
        <v>1892.45</v>
      </c>
      <c r="BP12" s="110" t="n">
        <v>1911.7</v>
      </c>
      <c r="BQ12" s="110" t="n">
        <v>1969.99</v>
      </c>
      <c r="BR12" s="64" t="inlineStr">
        <is>
          <t>Russell 2000</t>
        </is>
      </c>
      <c r="BS12" s="83" t="inlineStr">
        <is>
          <t>RUT</t>
        </is>
      </c>
      <c r="BU12" s="103">
        <f>(BO12/V12)-1</f>
        <v/>
      </c>
    </row>
    <row r="13">
      <c r="A13" s="130" t="inlineStr">
        <is>
          <t>Russell Midcap</t>
        </is>
      </c>
      <c r="B13" s="131" t="n">
        <v>2710.2</v>
      </c>
      <c r="C13" s="74">
        <f>C12+1</f>
        <v/>
      </c>
      <c r="D13" s="81" t="inlineStr">
        <is>
          <t>Russell Midcap</t>
        </is>
      </c>
      <c r="E13" s="66" t="n">
        <v>2381.91</v>
      </c>
      <c r="F13" s="147">
        <f>((HLOOKUP($D$4,$8:$50,$C13,FALSE)/HLOOKUP($E$4,$8:$50,$C13,FALSE))-1)*100</f>
        <v/>
      </c>
      <c r="G13" s="147">
        <f>((HLOOKUP($D$4,$8:$50,$C13,FALSE)/HLOOKUP($B$4,$8:$50,$C13,FALSE))-1)*100</f>
        <v/>
      </c>
      <c r="H13" s="147">
        <f>((HLOOKUP($D$4,$8:$50,$C13,FALSE)/$I13)-1)*100</f>
        <v/>
      </c>
      <c r="I13" s="77" t="n">
        <v>2381.91</v>
      </c>
      <c r="J13" s="77" t="n">
        <v>2380.5</v>
      </c>
      <c r="K13" s="77" t="n">
        <v>2392.5</v>
      </c>
      <c r="L13" s="77" t="n">
        <v>2447.04</v>
      </c>
      <c r="M13" s="77" t="n">
        <v>2420.57</v>
      </c>
      <c r="N13" s="77" t="n">
        <v>2361.23</v>
      </c>
      <c r="O13" s="77" t="n">
        <v>2413.61</v>
      </c>
      <c r="P13" s="77" t="n">
        <v>2466.39</v>
      </c>
      <c r="Q13" s="77" t="n">
        <v>2445.52</v>
      </c>
      <c r="R13" s="77" t="n">
        <v>2153.17</v>
      </c>
      <c r="S13" s="77" t="n">
        <v>2132.99</v>
      </c>
      <c r="T13" s="77" t="n">
        <v>1856.84</v>
      </c>
      <c r="U13" s="77" t="n">
        <v>1519.37</v>
      </c>
      <c r="V13" s="99" t="n">
        <v>1439.7</v>
      </c>
      <c r="W13" s="77" t="n">
        <v>1725.15</v>
      </c>
      <c r="X13" s="77" t="n">
        <v>1728.79</v>
      </c>
      <c r="Y13" s="77" t="n">
        <v>1624.83</v>
      </c>
      <c r="Z13" s="77" t="n">
        <v>1903</v>
      </c>
      <c r="AA13" s="77" t="n">
        <v>1921.13</v>
      </c>
      <c r="AB13" s="77" t="n">
        <v>1896.68</v>
      </c>
      <c r="AC13" s="77" t="n">
        <v>1975.59</v>
      </c>
      <c r="AD13" s="77" t="n">
        <v>1911.75</v>
      </c>
      <c r="AE13" s="77" t="n">
        <v>2003.59</v>
      </c>
      <c r="AF13" s="77" t="n">
        <v>1922.67</v>
      </c>
      <c r="AG13" s="77" t="n">
        <v>2023.88</v>
      </c>
      <c r="AH13" s="77" t="n">
        <v>2110.85</v>
      </c>
      <c r="AI13" s="77" t="n">
        <v>2258.91</v>
      </c>
      <c r="AJ13" s="37" t="n">
        <v>2079.25</v>
      </c>
      <c r="AK13" s="77" t="n">
        <v>2114.8</v>
      </c>
      <c r="AL13" s="77" t="n">
        <v>2153.57</v>
      </c>
      <c r="AM13" s="77" t="n">
        <v>2082.95</v>
      </c>
      <c r="AN13" s="77" t="n">
        <v>2145</v>
      </c>
      <c r="AO13" s="77" t="n">
        <v>2157.92</v>
      </c>
      <c r="AP13" s="77" t="n">
        <v>2164.23</v>
      </c>
      <c r="AQ13" s="77" t="n">
        <v>2229.93</v>
      </c>
      <c r="AR13" s="77" t="n">
        <v>2234.59</v>
      </c>
      <c r="AS13" s="77" t="n">
        <v>2269.38</v>
      </c>
      <c r="AT13" s="77" t="n">
        <v>2315.35</v>
      </c>
      <c r="AU13" s="77" t="n">
        <v>2329.36</v>
      </c>
      <c r="AV13" s="77" t="n">
        <v>2304.03</v>
      </c>
      <c r="AW13" s="77" t="n">
        <v>2358.44</v>
      </c>
      <c r="AX13" s="77" t="n">
        <v>2345.39</v>
      </c>
      <c r="AY13" s="111" t="n">
        <v>2311.6</v>
      </c>
      <c r="AZ13" s="111" t="n">
        <v>2265.11</v>
      </c>
      <c r="BA13" s="111" t="n">
        <v>2288.89</v>
      </c>
      <c r="BB13" s="111" t="n">
        <v>2254.87</v>
      </c>
      <c r="BC13" s="111" t="n">
        <v>2296.04</v>
      </c>
      <c r="BD13" s="111" t="n">
        <v>2330</v>
      </c>
      <c r="BE13" s="111" t="n">
        <v>2435.03</v>
      </c>
      <c r="BF13" s="111" t="n">
        <v>2436.51</v>
      </c>
      <c r="BG13" s="111" t="n">
        <v>2447.95</v>
      </c>
      <c r="BH13" s="111" t="n">
        <v>2309.11</v>
      </c>
      <c r="BI13" s="111" t="n">
        <v>2468.28</v>
      </c>
      <c r="BJ13" s="111" t="n">
        <v>2546.55</v>
      </c>
      <c r="BK13" s="111" t="n">
        <v>2575.18</v>
      </c>
      <c r="BL13" s="111" t="n">
        <v>2633.76</v>
      </c>
      <c r="BM13" s="111" t="n">
        <v>2641.48</v>
      </c>
      <c r="BN13" s="111" t="n">
        <v>2624.3</v>
      </c>
      <c r="BO13" s="111" t="n">
        <v>2694.17</v>
      </c>
      <c r="BP13" s="111" t="n">
        <v>2681.05</v>
      </c>
      <c r="BQ13" s="111" t="n">
        <v>2736.69</v>
      </c>
      <c r="BR13" s="64" t="inlineStr">
        <is>
          <t>Russell Mid Cap</t>
        </is>
      </c>
      <c r="BS13" s="83" t="inlineStr">
        <is>
          <t>RMCC</t>
        </is>
      </c>
      <c r="BU13" s="103">
        <f>(BO13/V13)-1</f>
        <v/>
      </c>
    </row>
    <row r="14" ht="12" customHeight="1" s="76">
      <c r="B14" s="121" t="n"/>
      <c r="C14" s="74">
        <f>C13+1</f>
        <v/>
      </c>
      <c r="F14" s="148" t="n"/>
      <c r="G14" s="148" t="n"/>
      <c r="H14" s="148" t="n"/>
      <c r="I14" s="63" t="n"/>
      <c r="J14" s="63" t="n"/>
      <c r="K14" s="63" t="n"/>
      <c r="L14" s="63" t="n"/>
      <c r="M14" s="63" t="n"/>
      <c r="N14" s="63" t="n"/>
      <c r="O14" s="63" t="n"/>
      <c r="P14" s="63" t="n"/>
      <c r="Q14" s="63" t="n"/>
      <c r="R14" s="63" t="n"/>
      <c r="S14" s="63" t="n"/>
      <c r="T14" s="63" t="n"/>
      <c r="U14" s="63" t="n"/>
      <c r="V14" s="100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106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112" t="n"/>
      <c r="AZ14" s="112" t="n"/>
      <c r="BA14" s="112" t="n"/>
      <c r="BB14" s="112" t="n"/>
      <c r="BC14" s="112" t="n"/>
      <c r="BD14" s="112" t="n"/>
      <c r="BE14" s="112" t="n"/>
      <c r="BF14" s="112" t="n"/>
      <c r="BG14" s="112" t="n"/>
      <c r="BH14" s="112" t="n"/>
      <c r="BI14" s="112" t="n"/>
      <c r="BJ14" s="112" t="n"/>
      <c r="BK14" s="112" t="n"/>
      <c r="BL14" s="112" t="n"/>
      <c r="BM14" s="112" t="n"/>
      <c r="BN14" s="112" t="n"/>
      <c r="BO14" s="112" t="n"/>
      <c r="BP14" s="112" t="n"/>
      <c r="BQ14" s="112" t="n"/>
      <c r="BR14" s="79" t="n"/>
      <c r="BS14" s="21" t="n"/>
    </row>
    <row r="15">
      <c r="A15" s="129" t="inlineStr">
        <is>
          <t>FTSE 100</t>
        </is>
      </c>
      <c r="B15" s="131" t="n">
        <v>72.95</v>
      </c>
      <c r="C15" s="74">
        <f>C14+1</f>
        <v/>
      </c>
      <c r="D15" s="43" t="inlineStr">
        <is>
          <t>FTSE 100</t>
        </is>
      </c>
      <c r="E15" s="128" t="n">
        <v>7542.44</v>
      </c>
      <c r="F15" s="147">
        <f>((HLOOKUP($D$4,$8:$50,$C15,FALSE)/HLOOKUP($E$4,$8:$50,$C15,FALSE))-1)*100</f>
        <v/>
      </c>
      <c r="G15" s="147">
        <f>((HLOOKUP($D$4,$8:$50,$C15,FALSE)/HLOOKUP($B$4,$8:$50,$C15,FALSE))-1)*100</f>
        <v/>
      </c>
      <c r="H15" s="147">
        <f>((HLOOKUP($D$4,$8:$50,$C15,FALSE)/$I15)-1)*100</f>
        <v/>
      </c>
      <c r="I15" s="77" t="n">
        <v>7542.44</v>
      </c>
      <c r="J15" s="77" t="n">
        <v>7622.4</v>
      </c>
      <c r="K15" s="77" t="n">
        <v>7587.85</v>
      </c>
      <c r="L15" s="77" t="n">
        <v>7674.56</v>
      </c>
      <c r="M15" s="77" t="n">
        <v>7585.98</v>
      </c>
      <c r="N15" s="77" t="n">
        <v>7286.01</v>
      </c>
      <c r="O15" s="77" t="n">
        <v>7466.7</v>
      </c>
      <c r="P15" s="77" t="n">
        <v>7409.13</v>
      </c>
      <c r="Q15" s="77" t="n">
        <v>7403.92</v>
      </c>
      <c r="R15" s="77" t="n">
        <v>6580.61</v>
      </c>
      <c r="S15" s="77" t="n">
        <v>6462.55</v>
      </c>
      <c r="T15" s="77" t="n">
        <v>5366.11</v>
      </c>
      <c r="U15" s="77" t="n">
        <v>5190.78</v>
      </c>
      <c r="V15" s="99" t="n"/>
      <c r="W15" s="77" t="n">
        <v>5510.33</v>
      </c>
      <c r="X15" s="77" t="n">
        <v>5671.96</v>
      </c>
      <c r="Y15" s="77" t="n">
        <v>5415.5</v>
      </c>
      <c r="Z15" s="77" t="n">
        <v>5842.66</v>
      </c>
      <c r="AA15" s="77" t="n">
        <v>5786.96</v>
      </c>
      <c r="AB15" s="77" t="n">
        <v>5752.23</v>
      </c>
      <c r="AC15" s="77" t="n">
        <v>5901.21</v>
      </c>
      <c r="AD15" s="77" t="n">
        <v>5763.06</v>
      </c>
      <c r="AE15" s="77" t="n">
        <v>5935.98</v>
      </c>
      <c r="AF15" s="77" t="n">
        <v>5799.77</v>
      </c>
      <c r="AG15" s="77" t="n">
        <v>5993.28</v>
      </c>
      <c r="AH15" s="77" t="n">
        <v>6076.6</v>
      </c>
      <c r="AI15" s="77" t="n">
        <v>6484.3</v>
      </c>
      <c r="AJ15" s="37" t="n"/>
      <c r="AK15" s="77" t="n">
        <v>6105.18</v>
      </c>
      <c r="AL15" s="77" t="n">
        <v>6292.6</v>
      </c>
      <c r="AM15" s="77" t="n">
        <v>6159.3</v>
      </c>
      <c r="AN15" s="77" t="n">
        <v>6169.74</v>
      </c>
      <c r="AO15" s="77" t="n">
        <v>6240.36</v>
      </c>
      <c r="AP15" s="77" t="n">
        <v>6095.41</v>
      </c>
      <c r="AQ15" s="77" t="n">
        <v>6290.3</v>
      </c>
      <c r="AR15" s="77" t="n">
        <v>6123.82</v>
      </c>
      <c r="AS15" s="77" t="n">
        <v>5897.76</v>
      </c>
      <c r="AT15" s="77" t="n">
        <v>6032.18</v>
      </c>
      <c r="AU15" s="77" t="n">
        <v>6090.04</v>
      </c>
      <c r="AV15" s="77" t="n">
        <v>6001.89</v>
      </c>
      <c r="AW15" s="77" t="n">
        <v>5963.57</v>
      </c>
      <c r="AX15" s="77" t="n">
        <v>5963.57</v>
      </c>
      <c r="AY15" s="111" t="n">
        <v>5799.08</v>
      </c>
      <c r="AZ15" s="111" t="n">
        <v>6032.09</v>
      </c>
      <c r="BA15" s="111" t="n">
        <v>6007.05</v>
      </c>
      <c r="BB15" s="111" t="n">
        <v>5842.67</v>
      </c>
      <c r="BC15" s="111" t="n">
        <v>5875.21</v>
      </c>
      <c r="BD15" s="111" t="n">
        <v>5902.12</v>
      </c>
      <c r="BE15" s="111" t="n">
        <v>6016.65</v>
      </c>
      <c r="BF15" s="111" t="n">
        <v>5919.58</v>
      </c>
      <c r="BG15" s="111" t="n">
        <v>5860.28</v>
      </c>
      <c r="BH15" s="111" t="n">
        <v>5577.27</v>
      </c>
      <c r="BI15" s="111" t="n">
        <v>5910.02</v>
      </c>
      <c r="BJ15" s="111" t="n">
        <v>6316.39</v>
      </c>
      <c r="BK15" s="111" t="n">
        <v>6351.45</v>
      </c>
      <c r="BL15" s="111" t="n">
        <v>6391.09</v>
      </c>
      <c r="BM15" s="111" t="n">
        <v>6367.58</v>
      </c>
      <c r="BN15" s="111" t="n">
        <v>6266.19</v>
      </c>
      <c r="BO15" s="111" t="n">
        <v>6550.23</v>
      </c>
      <c r="BP15" s="111" t="n">
        <v>6546.75</v>
      </c>
      <c r="BQ15" s="111" t="n">
        <v>6529.18</v>
      </c>
      <c r="BR15" s="64" t="inlineStr">
        <is>
          <t>FTSE 100</t>
        </is>
      </c>
      <c r="BS15" s="83" t="inlineStr">
        <is>
          <t>UKX</t>
        </is>
      </c>
    </row>
    <row r="16">
      <c r="A16" s="129" t="inlineStr">
        <is>
          <t>Stoxx Europe 600</t>
        </is>
      </c>
      <c r="B16" s="131" t="n">
        <v>401.61</v>
      </c>
      <c r="C16" s="74">
        <f>C15+1</f>
        <v/>
      </c>
      <c r="D16" s="43" t="inlineStr">
        <is>
          <t>Stoxx Europe 600</t>
        </is>
      </c>
      <c r="E16" s="65" t="n">
        <v>415.84</v>
      </c>
      <c r="F16" s="147">
        <f>((HLOOKUP($D$4,$8:$50,$C16,FALSE)/HLOOKUP($E$4,$8:$50,$C16,FALSE))-1)*100</f>
        <v/>
      </c>
      <c r="G16" s="147">
        <f>((HLOOKUP($D$4,$8:$50,$C16,FALSE)/HLOOKUP($B$4,$8:$50,$C16,FALSE))-1)*100</f>
        <v/>
      </c>
      <c r="H16" s="147">
        <f>((HLOOKUP($D$4,$8:$50,$C16,FALSE)/$I16)-1)*100</f>
        <v/>
      </c>
      <c r="I16" s="77" t="n">
        <v>415.84</v>
      </c>
      <c r="J16" s="77" t="n">
        <v>418.33</v>
      </c>
      <c r="K16" s="77" t="n">
        <v>419.14</v>
      </c>
      <c r="L16" s="77" t="n">
        <v>424.56</v>
      </c>
      <c r="M16" s="77" t="n">
        <v>423.64</v>
      </c>
      <c r="N16" s="77" t="n">
        <v>410.71</v>
      </c>
      <c r="O16" s="77" t="n">
        <v>424.36</v>
      </c>
      <c r="P16" s="77" t="n">
        <v>430.52</v>
      </c>
      <c r="Q16" s="77" t="n">
        <v>428.07</v>
      </c>
      <c r="R16" s="77" t="n">
        <v>375.65</v>
      </c>
      <c r="S16" s="77" t="n">
        <v>366.8</v>
      </c>
      <c r="T16" s="77" t="n">
        <v>299.16</v>
      </c>
      <c r="U16" s="77" t="n">
        <v>293.04</v>
      </c>
      <c r="V16" s="99" t="n"/>
      <c r="W16" s="77" t="n">
        <v>310.9</v>
      </c>
      <c r="X16" s="77" t="n">
        <v>320.06</v>
      </c>
      <c r="Y16" s="77" t="n">
        <v>309.06</v>
      </c>
      <c r="Z16" s="77" t="n">
        <v>331.8</v>
      </c>
      <c r="AA16" s="77" t="n">
        <v>333.47</v>
      </c>
      <c r="AB16" s="77" t="n">
        <v>329.59</v>
      </c>
      <c r="AC16" s="77" t="n">
        <v>340.03</v>
      </c>
      <c r="AD16" s="77" t="n">
        <v>337.39</v>
      </c>
      <c r="AE16" s="77" t="n">
        <v>341.05</v>
      </c>
      <c r="AF16" s="77" t="n">
        <v>328.24</v>
      </c>
      <c r="AG16" s="77" t="n">
        <v>340.17</v>
      </c>
      <c r="AH16" s="77" t="n">
        <v>350.36</v>
      </c>
      <c r="AI16" s="77" t="n">
        <v>375.32</v>
      </c>
      <c r="AJ16" s="37" t="n"/>
      <c r="AK16" s="77" t="n">
        <v>354.06</v>
      </c>
      <c r="AL16" s="77" t="n">
        <v>365.46</v>
      </c>
      <c r="AM16" s="77" t="n">
        <v>358.32</v>
      </c>
      <c r="AN16" s="77" t="n">
        <v>360.34</v>
      </c>
      <c r="AO16" s="77" t="n">
        <v>368.29</v>
      </c>
      <c r="AP16" s="77" t="n">
        <v>366.83</v>
      </c>
      <c r="AQ16" s="77" t="n">
        <v>372.71</v>
      </c>
      <c r="AR16" s="77" t="n">
        <v>367.29</v>
      </c>
      <c r="AS16" s="77" t="n">
        <v>356.33</v>
      </c>
      <c r="AT16" s="77" t="n">
        <v>363.55</v>
      </c>
      <c r="AU16" s="77" t="n">
        <v>368.07</v>
      </c>
      <c r="AV16" s="77" t="n">
        <v>365.09</v>
      </c>
      <c r="AW16" s="77" t="n">
        <v>368.8</v>
      </c>
      <c r="AX16" s="77" t="n">
        <v>366.51</v>
      </c>
      <c r="AY16" s="111" t="n">
        <v>361.93</v>
      </c>
      <c r="AZ16" s="111" t="n">
        <v>367.96</v>
      </c>
      <c r="BA16" s="111" t="n">
        <v>368.78</v>
      </c>
      <c r="BB16" s="111" t="n">
        <v>355.51</v>
      </c>
      <c r="BC16" s="111" t="n">
        <v>362.63</v>
      </c>
      <c r="BD16" s="111" t="n">
        <v>362.69</v>
      </c>
      <c r="BE16" s="111" t="n">
        <v>370.35</v>
      </c>
      <c r="BF16" s="111" t="n">
        <v>367.48</v>
      </c>
      <c r="BG16" s="111" t="n">
        <v>362.5</v>
      </c>
      <c r="BH16" s="111" t="n">
        <v>342.36</v>
      </c>
      <c r="BI16" s="111" t="n">
        <v>366.4</v>
      </c>
      <c r="BJ16" s="111" t="n">
        <v>385.18</v>
      </c>
      <c r="BK16" s="111" t="n">
        <v>389.61</v>
      </c>
      <c r="BL16" s="111" t="n">
        <v>392.09</v>
      </c>
      <c r="BM16" s="111" t="n">
        <v>393.23</v>
      </c>
      <c r="BN16" s="111" t="n">
        <v>389.36</v>
      </c>
      <c r="BO16" s="111" t="n">
        <v>394.04</v>
      </c>
      <c r="BP16" s="111" t="n">
        <v>390.12</v>
      </c>
      <c r="BQ16" s="111" t="n">
        <v>395.9</v>
      </c>
      <c r="BR16" s="64" t="inlineStr">
        <is>
          <t>Stoxx Europe 600</t>
        </is>
      </c>
      <c r="BS16" s="83" t="inlineStr">
        <is>
          <t>XX:SXXP</t>
        </is>
      </c>
    </row>
    <row r="17">
      <c r="A17" s="129" t="inlineStr">
        <is>
          <t>Nikkei 225</t>
        </is>
      </c>
      <c r="B17" s="131" t="n">
        <v>27568.15</v>
      </c>
      <c r="C17" s="74">
        <f>C16+1</f>
        <v/>
      </c>
      <c r="D17" s="43" t="inlineStr">
        <is>
          <t>Nikkei 225</t>
        </is>
      </c>
      <c r="E17" s="65" t="n">
        <v>23656.62</v>
      </c>
      <c r="F17" s="147">
        <f>((HLOOKUP($D$4,$8:$50,$C17,FALSE)/HLOOKUP($E$4,$8:$50,$C17,FALSE))-1)*100</f>
        <v/>
      </c>
      <c r="G17" s="147">
        <f>((HLOOKUP($D$4,$8:$50,$C17,FALSE)/HLOOKUP($B$4,$8:$50,$C17,FALSE))-1)*100</f>
        <v/>
      </c>
      <c r="H17" s="147">
        <f>((HLOOKUP($D$4,$8:$50,$C17,FALSE)/$I17)-1)*100</f>
        <v/>
      </c>
      <c r="I17" s="77" t="n">
        <v>23656.62</v>
      </c>
      <c r="J17" s="77" t="n">
        <v>23656.62</v>
      </c>
      <c r="K17" s="77" t="n">
        <v>23850.57</v>
      </c>
      <c r="L17" s="77" t="n">
        <v>24041.26</v>
      </c>
      <c r="M17" s="77" t="n">
        <v>23827.18</v>
      </c>
      <c r="N17" s="77" t="n">
        <v>23205.18</v>
      </c>
      <c r="O17" s="77" t="n">
        <v>23827.98</v>
      </c>
      <c r="P17" s="77" t="n">
        <v>23687.59</v>
      </c>
      <c r="Q17" s="77" t="n">
        <v>23386.74</v>
      </c>
      <c r="R17" s="77" t="n">
        <v>21142.96</v>
      </c>
      <c r="S17" s="77" t="n">
        <v>20749.75</v>
      </c>
      <c r="T17" s="77" t="n">
        <v>17431.05</v>
      </c>
      <c r="U17" s="77" t="n">
        <v>16552.83</v>
      </c>
      <c r="V17" s="99" t="n"/>
      <c r="W17" s="77" t="n">
        <v>19389.43</v>
      </c>
      <c r="X17" s="77" t="n">
        <v>18917.01</v>
      </c>
      <c r="Y17" s="77" t="n">
        <v>17820.19</v>
      </c>
      <c r="Z17" s="77" t="n">
        <v>19345.77</v>
      </c>
      <c r="AA17" s="77" t="n">
        <v>19897.26</v>
      </c>
      <c r="AB17" s="77" t="n">
        <v>19262</v>
      </c>
      <c r="AC17" s="77" t="n">
        <v>20193.69</v>
      </c>
      <c r="AD17" s="77" t="n">
        <v>19619.35</v>
      </c>
      <c r="AE17" s="77" t="n">
        <v>20179.09</v>
      </c>
      <c r="AF17" s="77" t="n">
        <v>20037.47</v>
      </c>
      <c r="AG17" s="77" t="n">
        <v>20388.16</v>
      </c>
      <c r="AH17" s="77" t="n">
        <v>21877.89</v>
      </c>
      <c r="AI17" s="77" t="n">
        <v>22863.73</v>
      </c>
      <c r="AJ17" s="37" t="n"/>
      <c r="AK17" s="77" t="n">
        <v>22305.48</v>
      </c>
      <c r="AL17" s="77" t="n">
        <v>22478.79</v>
      </c>
      <c r="AM17" s="77" t="n">
        <v>22512.08</v>
      </c>
      <c r="AN17" s="77" t="n">
        <v>22288.14</v>
      </c>
      <c r="AO17" s="77" t="n">
        <v>22145.96</v>
      </c>
      <c r="AP17" s="77" t="n">
        <v>22290.81</v>
      </c>
      <c r="AQ17" s="77" t="n">
        <v>22696.42</v>
      </c>
      <c r="AR17" s="77" t="n">
        <v>22751.61</v>
      </c>
      <c r="AS17" s="77" t="n">
        <v>21710</v>
      </c>
      <c r="AT17" s="77" t="n">
        <v>22329.94</v>
      </c>
      <c r="AU17" s="77" t="n">
        <v>23289.36</v>
      </c>
      <c r="AV17" s="77" t="n">
        <v>22920.3</v>
      </c>
      <c r="AW17" s="77" t="n">
        <v>22882.65</v>
      </c>
      <c r="AX17" s="77" t="n">
        <v>23139.76</v>
      </c>
      <c r="AY17" s="111" t="n">
        <v>23205.43</v>
      </c>
      <c r="AZ17" s="111" t="n">
        <v>23406.49</v>
      </c>
      <c r="BA17" s="111" t="n">
        <v>23360.3</v>
      </c>
      <c r="BB17" s="111" t="n">
        <v>23204.62</v>
      </c>
      <c r="BC17" s="111" t="n">
        <v>23184.93</v>
      </c>
      <c r="BD17" s="111" t="n">
        <v>23029.9</v>
      </c>
      <c r="BE17" s="111" t="n">
        <v>23619.69</v>
      </c>
      <c r="BF17" s="111" t="n">
        <v>23410.63</v>
      </c>
      <c r="BG17" s="111" t="n">
        <v>23516.59</v>
      </c>
      <c r="BH17" s="111" t="n">
        <v>22977.13</v>
      </c>
      <c r="BI17" s="111" t="n">
        <v>24325.23</v>
      </c>
      <c r="BJ17" s="111" t="n">
        <v>25385.87</v>
      </c>
      <c r="BK17" s="111" t="n">
        <v>25527.37</v>
      </c>
      <c r="BL17" s="111" t="n">
        <v>26296.86</v>
      </c>
      <c r="BM17" s="111" t="n">
        <v>26644.71</v>
      </c>
      <c r="BN17" s="111" t="n">
        <v>26433.62</v>
      </c>
      <c r="BO17" s="111" t="n">
        <v>26751.24</v>
      </c>
      <c r="BP17" s="111" t="n">
        <v>26652.52</v>
      </c>
      <c r="BQ17" s="111" t="n">
        <v>26763.39</v>
      </c>
      <c r="BR17" s="64" t="inlineStr">
        <is>
          <t>Nikkei 225</t>
        </is>
      </c>
      <c r="BS17" s="83" t="inlineStr">
        <is>
          <t>NIK</t>
        </is>
      </c>
    </row>
    <row r="18">
      <c r="A18" s="129" t="inlineStr">
        <is>
          <t>Shanghai Comp</t>
        </is>
      </c>
      <c r="B18" s="131" t="n">
        <v>3379.04</v>
      </c>
      <c r="C18" s="74">
        <f>C17+1</f>
        <v/>
      </c>
      <c r="D18" s="43" t="inlineStr">
        <is>
          <t>Shanghai Comp</t>
        </is>
      </c>
      <c r="E18" s="65" t="n">
        <v>3050.12</v>
      </c>
      <c r="F18" s="147">
        <f>((HLOOKUP($D$4,$8:$50,$C18,FALSE)/HLOOKUP($E$4,$8:$50,$C18,FALSE))-1)*100</f>
        <v/>
      </c>
      <c r="G18" s="147">
        <f>((HLOOKUP($D$4,$8:$50,$C18,FALSE)/HLOOKUP($B$4,$8:$50,$C18,FALSE))-1)*100</f>
        <v/>
      </c>
      <c r="H18" s="147">
        <f>((HLOOKUP($D$4,$8:$50,$C18,FALSE)/$I18)-1)*100</f>
        <v/>
      </c>
      <c r="I18" s="77">
        <f>E18</f>
        <v/>
      </c>
      <c r="J18" s="77" t="n">
        <v>3083.79</v>
      </c>
      <c r="K18" s="77" t="n">
        <v>3092.29</v>
      </c>
      <c r="L18" s="77" t="n">
        <v>3075.5</v>
      </c>
      <c r="M18" s="90" t="n"/>
      <c r="N18" s="92" t="n">
        <v>2746.61</v>
      </c>
      <c r="O18" s="77" t="n">
        <v>2875.96</v>
      </c>
      <c r="P18" s="77" t="n">
        <v>2917.01</v>
      </c>
      <c r="Q18" s="77" t="n">
        <v>3039.67</v>
      </c>
      <c r="R18" s="77" t="n">
        <v>2880.3</v>
      </c>
      <c r="S18" s="77" t="n">
        <v>3034.51</v>
      </c>
      <c r="T18" s="77" t="n">
        <v>2887.43</v>
      </c>
      <c r="U18" s="77" t="n">
        <v>2745.62</v>
      </c>
      <c r="V18" s="99" t="n"/>
      <c r="W18" s="77" t="n">
        <v>2772.2</v>
      </c>
      <c r="X18" s="77" t="n">
        <v>2750.3</v>
      </c>
      <c r="Y18" s="77" t="n">
        <v>2763.99</v>
      </c>
      <c r="Z18" s="77" t="n">
        <v>2825.9</v>
      </c>
      <c r="AA18" s="77" t="n">
        <v>2838.49</v>
      </c>
      <c r="AB18" s="77" t="n">
        <v>2808.53</v>
      </c>
      <c r="AC18" s="77" t="n">
        <v>2860.08</v>
      </c>
      <c r="AD18" s="77" t="n">
        <v>2860.08</v>
      </c>
      <c r="AE18" s="77" t="n">
        <v>2895.35</v>
      </c>
      <c r="AF18" s="77" t="n">
        <v>2868.46</v>
      </c>
      <c r="AG18" s="77" t="n">
        <v>2813.77</v>
      </c>
      <c r="AH18" s="77" t="n">
        <v>2852.35</v>
      </c>
      <c r="AI18" s="77" t="n">
        <v>2930.8</v>
      </c>
      <c r="AJ18" s="37" t="n"/>
      <c r="AK18" s="77" t="n">
        <v>2919.74</v>
      </c>
      <c r="AL18" s="77" t="n">
        <v>2967.63</v>
      </c>
      <c r="AM18" s="77" t="n">
        <v>2979.55</v>
      </c>
      <c r="AN18" s="77" t="n">
        <v>2984.67</v>
      </c>
      <c r="AO18" s="77" t="n">
        <v>3090.57</v>
      </c>
      <c r="AP18" s="77" t="n">
        <v>3383.32</v>
      </c>
      <c r="AQ18" s="77" t="n">
        <v>3214.13</v>
      </c>
      <c r="AR18" s="77" t="n">
        <v>3196.77</v>
      </c>
      <c r="AS18" s="77" t="n">
        <v>3310.01</v>
      </c>
      <c r="AT18" s="77" t="n">
        <v>3354.04</v>
      </c>
      <c r="AU18" s="77" t="n">
        <v>3360.1</v>
      </c>
      <c r="AV18" s="77" t="n">
        <v>3380.68</v>
      </c>
      <c r="AW18" s="77" t="n">
        <v>3403.81</v>
      </c>
      <c r="AX18" s="77" t="n">
        <v>3395.68</v>
      </c>
      <c r="AY18" s="111" t="n">
        <v>3355.37</v>
      </c>
      <c r="AZ18" s="111" t="n">
        <v>3260.35</v>
      </c>
      <c r="BA18" s="111" t="n">
        <v>3338.09</v>
      </c>
      <c r="BB18" s="111" t="n">
        <v>3219.42</v>
      </c>
      <c r="BC18" s="111" t="n">
        <v>3218.05</v>
      </c>
      <c r="BD18" s="111" t="n">
        <v>3218.05</v>
      </c>
      <c r="BE18" s="111" t="n">
        <v>3272.08</v>
      </c>
      <c r="BF18" s="111" t="n">
        <v>3336.36</v>
      </c>
      <c r="BG18" s="111" t="n">
        <v>3278</v>
      </c>
      <c r="BH18" s="111" t="n">
        <v>3224.53</v>
      </c>
      <c r="BI18" s="111" t="n">
        <v>3312.16</v>
      </c>
      <c r="BJ18" s="111" t="n">
        <v>3310.1</v>
      </c>
      <c r="BK18" s="111" t="n">
        <v>3377.73</v>
      </c>
      <c r="BL18" s="111" t="n">
        <v>3362.33</v>
      </c>
      <c r="BM18" s="111" t="n">
        <v>3408.31</v>
      </c>
      <c r="BN18" s="111" t="n">
        <v>3391.76</v>
      </c>
      <c r="BO18" s="111" t="n">
        <v>3444.58</v>
      </c>
      <c r="BP18" s="111" t="n">
        <v>3347.19</v>
      </c>
      <c r="BQ18" s="111" t="n">
        <v>3394.9</v>
      </c>
      <c r="BR18" s="64" t="inlineStr">
        <is>
          <t>Shanghai Comp</t>
        </is>
      </c>
      <c r="BS18" s="83" t="inlineStr">
        <is>
          <t>SHCOMP</t>
        </is>
      </c>
    </row>
    <row r="19">
      <c r="A19" s="129" t="inlineStr">
        <is>
          <t>BOVESPA (Brazil)</t>
        </is>
      </c>
      <c r="B19" s="131" t="n"/>
      <c r="C19" s="74">
        <f>C18+1</f>
        <v/>
      </c>
      <c r="D19" s="43" t="inlineStr">
        <is>
          <t>BOVESPA (Brazil)</t>
        </is>
      </c>
      <c r="E19" s="65" t="n">
        <v>115645</v>
      </c>
      <c r="F19" s="147">
        <f>((HLOOKUP($D$4,$8:$50,$C19,FALSE)/HLOOKUP($E$4,$8:$50,$C19,FALSE))-1)*100</f>
        <v/>
      </c>
      <c r="G19" s="147">
        <f>((HLOOKUP($D$4,$8:$50,$C19,FALSE)/HLOOKUP($B$4,$8:$50,$C19,FALSE))-1)*100</f>
        <v/>
      </c>
      <c r="H19" s="147">
        <f>((HLOOKUP($D$4,$8:$50,$C19,FALSE)/$I19)-1)*100</f>
        <v/>
      </c>
      <c r="I19" s="77">
        <f>E19</f>
        <v/>
      </c>
      <c r="J19" s="91" t="n">
        <v>117707</v>
      </c>
      <c r="K19" s="77" t="n">
        <v>115503</v>
      </c>
      <c r="L19" s="77" t="n">
        <v>118748</v>
      </c>
      <c r="M19" s="77" t="n">
        <v>118376</v>
      </c>
      <c r="N19" s="77" t="n">
        <v>113761</v>
      </c>
      <c r="O19" s="77" t="n">
        <v>113770</v>
      </c>
      <c r="P19" s="77" t="n">
        <v>114363.59</v>
      </c>
      <c r="Q19" s="77" t="n">
        <v>113681.42</v>
      </c>
      <c r="R19" s="77" t="n">
        <v>104171.57</v>
      </c>
      <c r="S19" s="77" t="n">
        <v>97996.77</v>
      </c>
      <c r="T19" s="77" t="n">
        <v>82677.91</v>
      </c>
      <c r="U19" s="77" t="n">
        <v>67069.36</v>
      </c>
      <c r="V19" s="99" t="n"/>
      <c r="W19" s="77" t="n">
        <v>73428.78</v>
      </c>
      <c r="X19" s="77" t="n">
        <v>73019.75999999999</v>
      </c>
      <c r="Y19" s="77" t="n">
        <v>69322.38</v>
      </c>
      <c r="Z19" s="77" t="n">
        <v>77681.94</v>
      </c>
      <c r="AA19" s="77" t="n">
        <v>78391.33</v>
      </c>
      <c r="AB19" s="77" t="n">
        <v>75330.61</v>
      </c>
      <c r="AC19" s="77" t="n">
        <v>80505.89</v>
      </c>
      <c r="AD19" s="77" t="n">
        <v>80505.89</v>
      </c>
      <c r="AE19" s="77" t="n">
        <v>80120.87</v>
      </c>
      <c r="AF19" s="77" t="n">
        <v>77822.39</v>
      </c>
      <c r="AG19" s="77" t="n">
        <v>82193.69</v>
      </c>
      <c r="AH19" s="77" t="n">
        <v>86847.41</v>
      </c>
      <c r="AI19" s="77" t="n">
        <v>94727.58</v>
      </c>
      <c r="AJ19" s="37" t="n"/>
      <c r="AK19" s="77" t="n">
        <v>92244.02</v>
      </c>
      <c r="AL19" s="77" t="n">
        <v>96411.35000000001</v>
      </c>
      <c r="AM19" s="77" t="n">
        <v>93832.25999999999</v>
      </c>
      <c r="AN19" s="77" t="n">
        <v>95036.88</v>
      </c>
      <c r="AO19" s="77" t="n">
        <v>96328</v>
      </c>
      <c r="AP19" s="77" t="n">
        <v>99696.02</v>
      </c>
      <c r="AQ19" s="77" t="n">
        <v>102888.25</v>
      </c>
      <c r="AR19" s="77" t="n">
        <v>102381.58</v>
      </c>
      <c r="AS19" s="77" t="n">
        <v>103055.17</v>
      </c>
      <c r="AT19" s="77" t="n">
        <v>102775.55</v>
      </c>
      <c r="AU19" s="77" t="n">
        <v>101353.45</v>
      </c>
      <c r="AV19" s="77" t="n">
        <v>101521.29</v>
      </c>
      <c r="AW19" s="77" t="n">
        <v>102142.93</v>
      </c>
      <c r="AX19" s="77" t="n">
        <v>99369.14999999999</v>
      </c>
      <c r="AY19" s="111" t="n">
        <v>101241.73</v>
      </c>
      <c r="AZ19" s="111" t="n">
        <v>98363.22</v>
      </c>
      <c r="BA19" s="111" t="n">
        <v>98291.53</v>
      </c>
      <c r="BB19" s="111" t="n">
        <v>96957.14</v>
      </c>
      <c r="BC19" s="111" t="n">
        <v>94603.38</v>
      </c>
      <c r="BD19" s="111" t="n">
        <v>94137.75</v>
      </c>
      <c r="BE19" s="111" t="n">
        <v>97483.31</v>
      </c>
      <c r="BF19" s="111" t="n">
        <v>98309.12</v>
      </c>
      <c r="BG19" s="111" t="n">
        <v>101259.75</v>
      </c>
      <c r="BH19" s="111" t="n">
        <v>93952.39999999999</v>
      </c>
      <c r="BI19" s="111" t="n">
        <v>100925.11</v>
      </c>
      <c r="BJ19" s="111" t="n">
        <v>104656.58</v>
      </c>
      <c r="BK19" s="111" t="n">
        <v>105941.5</v>
      </c>
      <c r="BL19" s="111" t="n">
        <v>110132.53</v>
      </c>
      <c r="BM19" s="111" t="n">
        <v>110575.47</v>
      </c>
      <c r="BN19" s="111" t="n">
        <v>108893.32</v>
      </c>
      <c r="BO19" s="111" t="n">
        <v>113750.22</v>
      </c>
      <c r="BP19" s="111" t="n">
        <v>115128</v>
      </c>
      <c r="BQ19" s="111" t="n">
        <v>118023.67</v>
      </c>
      <c r="BR19" s="64" t="inlineStr">
        <is>
          <t>BOVESPA (Brazil)</t>
        </is>
      </c>
      <c r="BS19" s="83" t="inlineStr">
        <is>
          <t>BVSP</t>
        </is>
      </c>
    </row>
    <row r="20">
      <c r="A20" s="129" t="inlineStr">
        <is>
          <t>MSCI Emg Mkts (USD)</t>
        </is>
      </c>
      <c r="B20" s="131" t="n"/>
      <c r="C20" s="74">
        <f>C19+1</f>
        <v/>
      </c>
      <c r="D20" s="43" t="inlineStr">
        <is>
          <t>MSCI Emg Mkts (USD)</t>
        </is>
      </c>
      <c r="E20" s="65" t="n">
        <v>1114.66</v>
      </c>
      <c r="F20" s="147">
        <f>((HLOOKUP($D$4,$8:$50,$C20,FALSE)/HLOOKUP($E$4,$8:$50,$C20,FALSE))-1)*100</f>
        <v/>
      </c>
      <c r="G20" s="147">
        <f>((HLOOKUP($D$4,$8:$50,$C20,FALSE)/HLOOKUP($B$4,$8:$50,$C20,FALSE))-1)*100</f>
        <v/>
      </c>
      <c r="H20" s="147">
        <f>((HLOOKUP($D$4,$8:$50,$C20,FALSE)/$I20)-1)*100</f>
        <v/>
      </c>
      <c r="I20" s="77">
        <f>E20</f>
        <v/>
      </c>
      <c r="J20" s="77" t="n">
        <v>1123.87</v>
      </c>
      <c r="K20" s="77" t="n">
        <v>1133.63</v>
      </c>
      <c r="L20" s="77" t="n">
        <v>1146.83</v>
      </c>
      <c r="M20" s="77" t="n">
        <v>1119.39</v>
      </c>
      <c r="N20" s="77" t="n">
        <v>1062.34</v>
      </c>
      <c r="O20" s="77" t="n">
        <v>1091.64</v>
      </c>
      <c r="P20" s="77" t="n">
        <v>1106.07</v>
      </c>
      <c r="Q20" s="77" t="n">
        <v>1095.32</v>
      </c>
      <c r="R20" s="77" t="n">
        <v>1030.67</v>
      </c>
      <c r="S20" s="77" t="n">
        <v>1039.34</v>
      </c>
      <c r="T20" s="77" t="n">
        <v>883.13</v>
      </c>
      <c r="U20" s="77" t="n">
        <v>766.41</v>
      </c>
      <c r="V20" s="99" t="n"/>
      <c r="W20" s="77" t="n">
        <v>851.28</v>
      </c>
      <c r="X20" s="77" t="n">
        <v>832.02</v>
      </c>
      <c r="Y20" s="77" t="n">
        <v>838.53</v>
      </c>
      <c r="Z20" s="77" t="n">
        <v>887.58</v>
      </c>
      <c r="AA20" s="77" t="n">
        <v>884.86</v>
      </c>
      <c r="AB20" s="77" t="n">
        <v>879.41</v>
      </c>
      <c r="AC20" s="77" t="n">
        <v>919.66</v>
      </c>
      <c r="AD20" s="77" t="n">
        <v>924.9400000000001</v>
      </c>
      <c r="AE20" s="77" t="n">
        <v>896.89</v>
      </c>
      <c r="AF20" s="77" t="n">
        <v>900.87</v>
      </c>
      <c r="AG20" s="77" t="n">
        <v>930.01</v>
      </c>
      <c r="AH20" s="77" t="n">
        <v>925.34</v>
      </c>
      <c r="AI20" s="77" t="n">
        <v>988.8</v>
      </c>
      <c r="AJ20" s="37" t="n"/>
      <c r="AK20" s="77" t="n">
        <v>993.59</v>
      </c>
      <c r="AL20" s="77" t="n">
        <v>995.1799999999999</v>
      </c>
      <c r="AM20" s="77" t="n">
        <v>1004.44</v>
      </c>
      <c r="AN20" s="77" t="n">
        <v>993.96</v>
      </c>
      <c r="AO20" s="77" t="n">
        <v>1001.08</v>
      </c>
      <c r="AP20" s="77" t="n">
        <v>1079.69</v>
      </c>
      <c r="AQ20" s="77" t="n">
        <v>1046.03</v>
      </c>
      <c r="AR20" s="77" t="n">
        <v>1077.6</v>
      </c>
      <c r="AS20" s="77" t="n">
        <v>1082.06</v>
      </c>
      <c r="AT20" s="77" t="n">
        <v>1106.58</v>
      </c>
      <c r="AU20" s="77" t="n">
        <v>1096.18</v>
      </c>
      <c r="AV20" s="77" t="n">
        <v>1080.54</v>
      </c>
      <c r="AW20" s="77" t="n">
        <v>1121.6</v>
      </c>
      <c r="AX20" s="77" t="n">
        <v>1101.5</v>
      </c>
      <c r="AY20" s="111" t="n">
        <v>1108.85</v>
      </c>
      <c r="AZ20" s="111" t="n">
        <v>1085.31</v>
      </c>
      <c r="BA20" s="111" t="n">
        <v>1106.82</v>
      </c>
      <c r="BB20" s="111" t="n">
        <v>1057.74</v>
      </c>
      <c r="BC20" s="110" t="n">
        <v>1082</v>
      </c>
      <c r="BD20" s="110" t="n">
        <v>1084.83</v>
      </c>
      <c r="BE20" s="110" t="n">
        <v>1117.44</v>
      </c>
      <c r="BF20" s="111" t="n">
        <v>1124.08</v>
      </c>
      <c r="BG20" s="111" t="n">
        <v>1136.54</v>
      </c>
      <c r="BH20" s="111" t="n">
        <v>1120.1</v>
      </c>
      <c r="BI20" s="111" t="n">
        <v>1176.36</v>
      </c>
      <c r="BJ20" s="111" t="n">
        <v>1182.1</v>
      </c>
      <c r="BK20" s="111" t="n">
        <v>1200.44</v>
      </c>
      <c r="BL20" s="111" t="n">
        <v>1225.99</v>
      </c>
      <c r="BM20" s="111" t="n">
        <v>1230.72</v>
      </c>
      <c r="BN20" s="111" t="n">
        <v>1230.72</v>
      </c>
      <c r="BO20" s="111" t="n">
        <v>1251.04</v>
      </c>
      <c r="BP20" s="111" t="n">
        <v>1255.03</v>
      </c>
      <c r="BQ20" s="111" t="n">
        <v>1268.36</v>
      </c>
      <c r="BR20" s="64" t="inlineStr">
        <is>
          <t>MSCI Emg Mkts (USD)</t>
        </is>
      </c>
      <c r="BS20" s="83" t="inlineStr">
        <is>
          <t>XX:891800</t>
        </is>
      </c>
    </row>
    <row r="21">
      <c r="A21" s="129" t="inlineStr">
        <is>
          <t>WSJ Dollar Index</t>
        </is>
      </c>
      <c r="B21" s="131" t="n"/>
      <c r="C21" s="74">
        <f>C20+1</f>
        <v/>
      </c>
      <c r="D21" s="43" t="inlineStr">
        <is>
          <t>WSJ Dollar Index</t>
        </is>
      </c>
      <c r="E21" s="65" t="n">
        <v>89.56</v>
      </c>
      <c r="F21" s="147">
        <f>((HLOOKUP($D$4,$8:$50,$C21,FALSE)/HLOOKUP($E$4,$8:$50,$C21,FALSE))-1)*100</f>
        <v/>
      </c>
      <c r="G21" s="147">
        <f>((HLOOKUP($D$4,$8:$50,$C21,FALSE)/HLOOKUP($B$4,$8:$50,$C21,FALSE))-1)*100</f>
        <v/>
      </c>
      <c r="H21" s="147">
        <f>((HLOOKUP($D$4,$8:$50,$C21,FALSE)/$I21)-1)*100</f>
        <v/>
      </c>
      <c r="I21" s="77" t="n">
        <v>89.56</v>
      </c>
      <c r="J21" s="77" t="n">
        <v>89.93000000000001</v>
      </c>
      <c r="K21" s="77" t="n">
        <v>90.25</v>
      </c>
      <c r="L21" s="77" t="n">
        <v>90.44</v>
      </c>
      <c r="M21" s="77" t="n">
        <v>90.66</v>
      </c>
      <c r="N21" s="77" t="n">
        <v>90.55</v>
      </c>
      <c r="O21" s="77" t="n">
        <v>91.59</v>
      </c>
      <c r="P21" s="77" t="n">
        <v>91.65000000000001</v>
      </c>
      <c r="Q21" s="77" t="n">
        <v>92.18000000000001</v>
      </c>
      <c r="R21" s="77" t="n">
        <v>91.59999999999999</v>
      </c>
      <c r="S21" s="77" t="n">
        <v>90.09999999999999</v>
      </c>
      <c r="T21" s="77" t="n">
        <v>92.89</v>
      </c>
      <c r="U21" s="77" t="n">
        <v>96.93000000000001</v>
      </c>
      <c r="V21" s="99" t="n"/>
      <c r="W21" s="77" t="n">
        <v>93.18000000000001</v>
      </c>
      <c r="X21" s="77" t="n">
        <v>93.53</v>
      </c>
      <c r="Y21" s="77" t="n">
        <v>95.01000000000001</v>
      </c>
      <c r="Z21" s="77" t="n">
        <v>93.56</v>
      </c>
      <c r="AA21" s="77" t="n">
        <v>93.72</v>
      </c>
      <c r="AB21" s="77" t="n">
        <v>94.26000000000001</v>
      </c>
      <c r="AC21" s="77" t="n">
        <v>93.12</v>
      </c>
      <c r="AD21" s="77" t="n">
        <v>93.34999999999999</v>
      </c>
      <c r="AE21" s="77" t="n">
        <v>93.56999999999999</v>
      </c>
      <c r="AF21" s="77" t="n">
        <v>94.37</v>
      </c>
      <c r="AG21" s="77" t="n">
        <v>93.68000000000001</v>
      </c>
      <c r="AH21" s="77" t="n">
        <v>92.53</v>
      </c>
      <c r="AI21" s="77" t="n">
        <v>91.19</v>
      </c>
      <c r="AJ21" s="37" t="n"/>
      <c r="AK21" s="77" t="n">
        <v>91.42</v>
      </c>
      <c r="AL21" s="77" t="n">
        <v>91.78</v>
      </c>
      <c r="AM21" s="77" t="n">
        <v>91.79000000000001</v>
      </c>
      <c r="AN21" s="77" t="n">
        <v>91.7</v>
      </c>
      <c r="AO21" s="77" t="n">
        <v>91.42</v>
      </c>
      <c r="AP21" s="77" t="n"/>
      <c r="AQ21" s="77" t="n">
        <v>90.59999999999999</v>
      </c>
      <c r="AR21" s="77" t="n">
        <v>89.38</v>
      </c>
      <c r="AS21" s="77" t="n">
        <v>88.69</v>
      </c>
      <c r="AT21" s="77" t="n">
        <v>88.73999999999999</v>
      </c>
      <c r="AU21" s="77" t="n">
        <v>88.54000000000001</v>
      </c>
      <c r="AV21" s="77" t="n">
        <v>88.59</v>
      </c>
      <c r="AW21" s="77" t="n">
        <v>87.52</v>
      </c>
      <c r="AX21" s="77" t="n">
        <v>87.53</v>
      </c>
      <c r="AY21" s="111" t="n">
        <v>87.95</v>
      </c>
      <c r="AZ21" s="111" t="n">
        <v>88.39</v>
      </c>
      <c r="BA21" s="111" t="n">
        <v>87.81</v>
      </c>
      <c r="BB21" s="111" t="n">
        <v>89.51000000000001</v>
      </c>
      <c r="BC21" s="111" t="n">
        <v>88.56999999999999</v>
      </c>
      <c r="BD21" s="111" t="n">
        <v>88.75</v>
      </c>
      <c r="BE21" s="111" t="n">
        <v>87.98</v>
      </c>
      <c r="BF21" s="111" t="n">
        <v>88.61</v>
      </c>
      <c r="BG21" s="111" t="n">
        <v>87.84999999999999</v>
      </c>
      <c r="BH21" s="111" t="n">
        <v>88.81</v>
      </c>
      <c r="BI21" s="111" t="n">
        <v>87.19</v>
      </c>
      <c r="BJ21" s="111" t="n">
        <v>87.47</v>
      </c>
      <c r="BK21" s="111" t="n">
        <v>87.05</v>
      </c>
      <c r="BL21" s="111" t="n">
        <v>86.73</v>
      </c>
      <c r="BM21" s="111" t="n">
        <v>86.59999999999999</v>
      </c>
      <c r="BN21" s="111" t="n">
        <v>86.79000000000001</v>
      </c>
      <c r="BO21" s="111" t="n">
        <v>85.86</v>
      </c>
      <c r="BP21" s="111" t="n">
        <v>85.95</v>
      </c>
      <c r="BQ21" s="111" t="n">
        <v>85.13</v>
      </c>
      <c r="BR21" s="64" t="inlineStr">
        <is>
          <t>WSJ Dollar</t>
        </is>
      </c>
      <c r="BS21" s="83" t="inlineStr">
        <is>
          <t>XX:BUXX</t>
        </is>
      </c>
    </row>
    <row r="22">
      <c r="B22" s="121" t="n"/>
      <c r="C22" s="74">
        <f>C21+1</f>
        <v/>
      </c>
      <c r="G22" s="74" t="n"/>
      <c r="H22" s="74" t="n"/>
      <c r="V22" s="101" t="n"/>
      <c r="AJ22" s="108" t="n"/>
      <c r="AY22" s="113" t="n"/>
      <c r="AZ22" s="113" t="n"/>
      <c r="BA22" s="113" t="n"/>
      <c r="BB22" s="113" t="n"/>
      <c r="BC22" s="113" t="n"/>
      <c r="BD22" s="113" t="n"/>
      <c r="BE22" s="113" t="n"/>
      <c r="BF22" s="113" t="n"/>
      <c r="BG22" s="113" t="n"/>
      <c r="BH22" s="113" t="n"/>
      <c r="BI22" s="113" t="n"/>
      <c r="BJ22" s="113" t="n"/>
      <c r="BK22" s="113" t="n"/>
      <c r="BL22" s="113" t="n"/>
      <c r="BM22" s="113" t="n"/>
      <c r="BN22" s="113" t="n"/>
      <c r="BO22" s="113" t="n"/>
      <c r="BP22" s="113" t="n"/>
      <c r="BQ22" s="113" t="n"/>
      <c r="BS22" s="21" t="n"/>
    </row>
    <row r="23">
      <c r="A23" s="129" t="inlineStr">
        <is>
          <t>Gold</t>
        </is>
      </c>
      <c r="B23" s="131" t="n"/>
      <c r="C23" s="74">
        <f>C22+1</f>
        <v/>
      </c>
      <c r="D23" s="43" t="inlineStr">
        <is>
          <t>Gold</t>
        </is>
      </c>
      <c r="E23" s="121" t="n">
        <v>1520</v>
      </c>
      <c r="F23" s="147">
        <f>((HLOOKUP($D$4,$8:$50,$C23,FALSE)/HLOOKUP($E$4,$8:$50,$C23,FALSE))-1)*100</f>
        <v/>
      </c>
      <c r="G23" s="147">
        <f>((HLOOKUP($D$4,$8:$50,$C23,FALSE)/HLOOKUP($B$4,$8:$50,$C23,FALSE))-1)*100</f>
        <v/>
      </c>
      <c r="H23" s="147">
        <f>((HLOOKUP($D$4,$8:$50,$C23,FALSE)/$I23)-1)*100</f>
        <v/>
      </c>
      <c r="I23" s="51" t="n">
        <v>1520</v>
      </c>
      <c r="J23" s="51" t="n">
        <v>1551.8</v>
      </c>
      <c r="K23" s="51" t="n">
        <v>1562</v>
      </c>
      <c r="L23" s="77" t="n">
        <v>1556.9</v>
      </c>
      <c r="M23" s="77" t="n">
        <v>1569.9</v>
      </c>
      <c r="N23" s="77" t="n">
        <v>1592.2</v>
      </c>
      <c r="O23" s="77" t="n">
        <v>1574.1</v>
      </c>
      <c r="P23" s="77" t="n">
        <v>1587.4</v>
      </c>
      <c r="Q23" s="77" t="n">
        <v>1646</v>
      </c>
      <c r="R23" s="77" t="n">
        <v>1583</v>
      </c>
      <c r="S23" s="77" t="n">
        <v>1674.8</v>
      </c>
      <c r="T23" s="77" t="n">
        <v>1528.7</v>
      </c>
      <c r="U23" s="77" t="n">
        <v>1490.1</v>
      </c>
      <c r="V23" s="99" t="n"/>
      <c r="W23" s="77" t="n">
        <v>1626.2</v>
      </c>
      <c r="X23" s="77" t="n">
        <v>1591</v>
      </c>
      <c r="Y23" s="77" t="n">
        <v>1648.1</v>
      </c>
      <c r="Z23" s="77" t="n">
        <v>1752.8</v>
      </c>
      <c r="AA23" s="77" t="n">
        <v>1693</v>
      </c>
      <c r="AB23" s="77" t="n">
        <v>1741.6</v>
      </c>
      <c r="AC23" s="77" t="n">
        <v>1691</v>
      </c>
      <c r="AD23" s="77" t="n">
        <v>1707.9</v>
      </c>
      <c r="AE23" s="77" t="n">
        <v>1706.2</v>
      </c>
      <c r="AF23" s="77" t="n">
        <v>1752.8</v>
      </c>
      <c r="AG23" s="77" t="n">
        <v>1734.8</v>
      </c>
      <c r="AH23" s="77" t="n">
        <v>1745.2</v>
      </c>
      <c r="AI23" s="77" t="n">
        <v>1688.8</v>
      </c>
      <c r="AJ23" s="37" t="n">
        <v>1734.8</v>
      </c>
      <c r="AK23" s="77" t="n">
        <v>1739.1</v>
      </c>
      <c r="AL23" s="77" t="n">
        <v>1755.5</v>
      </c>
      <c r="AM23" s="77" t="n">
        <v>1783.9</v>
      </c>
      <c r="AN23" s="77" t="n">
        <v>1798.1</v>
      </c>
      <c r="AO23" s="77" t="n">
        <v>1787.7</v>
      </c>
      <c r="AP23" s="77" t="n">
        <v>1802.1</v>
      </c>
      <c r="AQ23" s="77" t="n">
        <v>1810</v>
      </c>
      <c r="AR23" s="77" t="n">
        <v>1899.8</v>
      </c>
      <c r="AS23" s="77" t="n">
        <v>1994</v>
      </c>
      <c r="AT23" s="77" t="n">
        <v>2041.2</v>
      </c>
      <c r="AU23" s="77" t="n">
        <v>1953.8</v>
      </c>
      <c r="AV23" s="77" t="n">
        <v>1946.7</v>
      </c>
      <c r="AW23" s="77" t="n">
        <v>1972.6</v>
      </c>
      <c r="AX23" s="77" t="n">
        <v>1973.9</v>
      </c>
      <c r="AY23" s="111" t="n">
        <v>1939</v>
      </c>
      <c r="AZ23" s="111" t="n">
        <v>1950.1</v>
      </c>
      <c r="BA23" s="111" t="n">
        <v>1958.4</v>
      </c>
      <c r="BB23" s="111" t="n">
        <v>1866</v>
      </c>
      <c r="BC23" s="111" t="n">
        <v>1895.5</v>
      </c>
      <c r="BD23" s="111" t="n">
        <v>1906.2</v>
      </c>
      <c r="BE23" s="111" t="n">
        <v>1934</v>
      </c>
      <c r="BF23" s="111" t="n">
        <v>1902.9</v>
      </c>
      <c r="BG23" s="111" t="n">
        <v>1904</v>
      </c>
      <c r="BH23" s="111" t="n">
        <v>1878.6</v>
      </c>
      <c r="BI23" s="111" t="n">
        <v>1951.5</v>
      </c>
      <c r="BJ23" s="111" t="n">
        <v>1886.9</v>
      </c>
      <c r="BK23" s="110" t="n">
        <v>1870.8</v>
      </c>
      <c r="BL23" s="110" t="n">
        <v>1804</v>
      </c>
      <c r="BM23" s="110" t="n">
        <v>1788.1</v>
      </c>
      <c r="BN23" s="110" t="n">
        <v>1780.4</v>
      </c>
      <c r="BO23" s="110" t="n">
        <v>1841.2</v>
      </c>
      <c r="BP23" s="110" t="n">
        <v>1843</v>
      </c>
      <c r="BQ23" s="110" t="n">
        <v>1887</v>
      </c>
      <c r="BR23" s="64" t="inlineStr">
        <is>
          <t>Gold</t>
        </is>
      </c>
      <c r="BS23" s="83" t="inlineStr">
        <is>
          <t>GC00</t>
        </is>
      </c>
    </row>
    <row r="24">
      <c r="A24" s="129" t="inlineStr">
        <is>
          <t>Crude Oil</t>
        </is>
      </c>
      <c r="B24" s="131" t="n"/>
      <c r="C24" s="74">
        <f>C23+1</f>
        <v/>
      </c>
      <c r="D24" s="43" t="inlineStr">
        <is>
          <t>Crude Oil</t>
        </is>
      </c>
      <c r="E24" s="65" t="n">
        <v>61.21</v>
      </c>
      <c r="F24" s="147">
        <f>((HLOOKUP($D$4,$8:$50,$C24,FALSE)/HLOOKUP($E$4,$8:$50,$C24,FALSE))-1)*100</f>
        <v/>
      </c>
      <c r="G24" s="147">
        <f>((HLOOKUP($D$4,$8:$50,$C24,FALSE)/HLOOKUP($B$4,$8:$50,$C24,FALSE))-1)*100</f>
        <v/>
      </c>
      <c r="H24" s="147">
        <f>((HLOOKUP($D$4,$8:$50,$C24,FALSE)/$I24)-1)*100</f>
        <v/>
      </c>
      <c r="I24" s="51" t="n">
        <v>61.21</v>
      </c>
      <c r="J24" s="51" t="n">
        <v>63</v>
      </c>
      <c r="K24" s="51" t="n">
        <v>59.13</v>
      </c>
      <c r="L24" s="51" t="n">
        <v>58.7</v>
      </c>
      <c r="M24" s="51" t="n">
        <v>54.33</v>
      </c>
      <c r="N24" s="51" t="n">
        <v>51.6</v>
      </c>
      <c r="O24" s="51" t="n">
        <v>50.39</v>
      </c>
      <c r="P24" s="51" t="n">
        <v>52.22</v>
      </c>
      <c r="Q24" s="51" t="n">
        <v>53.32</v>
      </c>
      <c r="R24" s="51" t="n">
        <v>45.18</v>
      </c>
      <c r="S24" s="51" t="n">
        <v>41.43</v>
      </c>
      <c r="T24" s="51" t="n">
        <v>32.9</v>
      </c>
      <c r="U24" s="51" t="n">
        <v>19.84</v>
      </c>
      <c r="V24" s="98" t="n"/>
      <c r="W24" s="51" t="n">
        <v>21.58</v>
      </c>
      <c r="X24" s="51" t="n">
        <v>20.1</v>
      </c>
      <c r="Y24" s="51" t="n">
        <v>28.77</v>
      </c>
      <c r="Z24" s="51" t="n">
        <v>22.76</v>
      </c>
      <c r="AA24" s="77" t="n">
        <v>18.12</v>
      </c>
      <c r="AB24" s="77" t="n">
        <v>17.11</v>
      </c>
      <c r="AC24" s="77" t="n">
        <v>19.21</v>
      </c>
      <c r="AD24" s="77" t="n">
        <v>19.74</v>
      </c>
      <c r="AE24" s="77" t="n">
        <v>24.71</v>
      </c>
      <c r="AF24" s="77" t="n">
        <v>29.68</v>
      </c>
      <c r="AG24" s="77" t="n">
        <v>33.48</v>
      </c>
      <c r="AH24" s="77" t="n">
        <v>35.21</v>
      </c>
      <c r="AI24" s="77" t="n">
        <v>39.14</v>
      </c>
      <c r="AJ24" s="37" t="n">
        <v>35.99</v>
      </c>
      <c r="AK24" s="77" t="n">
        <v>35.59</v>
      </c>
      <c r="AL24" s="77" t="n">
        <v>39.57</v>
      </c>
      <c r="AM24" s="77" t="n">
        <v>38.16</v>
      </c>
      <c r="AN24" s="77" t="n">
        <v>39.71</v>
      </c>
      <c r="AO24" s="77" t="n">
        <v>40.3</v>
      </c>
      <c r="AP24" s="77" t="n">
        <v>40.58</v>
      </c>
      <c r="AQ24" s="77" t="n">
        <v>40.59</v>
      </c>
      <c r="AR24" s="77" t="n">
        <v>41.26</v>
      </c>
      <c r="AS24" s="77" t="n">
        <v>40.43</v>
      </c>
      <c r="AT24" s="77" t="n">
        <v>41.51</v>
      </c>
      <c r="AU24" s="77" t="n">
        <v>42.18</v>
      </c>
      <c r="AV24" s="77" t="n">
        <v>42.19</v>
      </c>
      <c r="AW24" s="77" t="n">
        <v>43.93</v>
      </c>
      <c r="AX24" s="77" t="n">
        <v>42.82</v>
      </c>
      <c r="AY24" s="111" t="n">
        <v>39.56</v>
      </c>
      <c r="AZ24" s="111" t="n">
        <v>37.43</v>
      </c>
      <c r="BA24" s="111" t="n">
        <v>40.85</v>
      </c>
      <c r="BB24" s="111" t="n">
        <v>40.04</v>
      </c>
      <c r="BC24" s="111" t="n">
        <v>39.86</v>
      </c>
      <c r="BD24" s="111" t="n">
        <v>36.98</v>
      </c>
      <c r="BE24" s="111" t="n">
        <v>40.55</v>
      </c>
      <c r="BF24" s="111" t="n">
        <v>40.78</v>
      </c>
      <c r="BG24" s="111" t="n">
        <v>39.76</v>
      </c>
      <c r="BH24" s="111" t="n">
        <v>35.64</v>
      </c>
      <c r="BI24" s="111" t="n">
        <v>37.49</v>
      </c>
      <c r="BJ24" s="111" t="n">
        <v>40.16</v>
      </c>
      <c r="BK24" s="110" t="n">
        <v>42.17</v>
      </c>
      <c r="BL24" s="110" t="n">
        <v>45.84</v>
      </c>
      <c r="BM24" s="110" t="n">
        <v>45.53</v>
      </c>
      <c r="BN24" s="110" t="n">
        <v>45.03</v>
      </c>
      <c r="BO24" s="110" t="n">
        <v>46.13</v>
      </c>
      <c r="BP24" s="110" t="n">
        <v>46.59</v>
      </c>
      <c r="BQ24" s="110" t="n">
        <v>49</v>
      </c>
      <c r="BR24" s="64" t="inlineStr">
        <is>
          <t>Crude Oil</t>
        </is>
      </c>
      <c r="BS24" s="83" t="inlineStr">
        <is>
          <t>CL.1</t>
        </is>
      </c>
    </row>
    <row r="25">
      <c r="B25" s="121" t="n"/>
      <c r="C25" s="74">
        <f>C24+1</f>
        <v/>
      </c>
      <c r="H25" s="74" t="n"/>
      <c r="V25" s="101" t="n"/>
      <c r="AJ25" s="108" t="n"/>
      <c r="AY25" s="113" t="n"/>
      <c r="AZ25" s="113" t="n"/>
      <c r="BA25" s="113" t="n"/>
      <c r="BB25" s="113" t="n"/>
      <c r="BC25" s="113" t="n"/>
      <c r="BD25" s="113" t="n"/>
      <c r="BE25" s="113" t="n"/>
      <c r="BF25" s="113" t="n"/>
      <c r="BG25" s="113" t="n"/>
      <c r="BH25" s="113" t="n"/>
      <c r="BI25" s="113" t="n"/>
      <c r="BJ25" s="113" t="n"/>
      <c r="BK25" s="113" t="n"/>
      <c r="BL25" s="113" t="n"/>
      <c r="BM25" s="113" t="n"/>
      <c r="BN25" s="113" t="n"/>
      <c r="BO25" s="113" t="n"/>
      <c r="BP25" s="113" t="n"/>
      <c r="BQ25" s="113" t="n"/>
      <c r="BS25" s="21" t="n"/>
    </row>
    <row r="26" customFormat="1" s="80">
      <c r="A26" s="130" t="inlineStr">
        <is>
          <t>3-Month T-Bill</t>
        </is>
      </c>
      <c r="B26" s="131" t="n"/>
      <c r="C26" s="74">
        <f>C25+1</f>
        <v/>
      </c>
      <c r="D26" s="81" t="inlineStr">
        <is>
          <t>3-Month T-Bill</t>
        </is>
      </c>
      <c r="E26" s="121" t="n">
        <v>1.55</v>
      </c>
      <c r="F26" s="147">
        <f>((HLOOKUP($D$4,$8:$50,$C26,FALSE)-HLOOKUP($E$4,$8:$50,$C26,FALSE)))</f>
        <v/>
      </c>
      <c r="G26" s="147">
        <f>((HLOOKUP($D$4,$8:$50,$C26,FALSE)-HLOOKUP($B$4,$8:$50,$C26,FALSE)))</f>
        <v/>
      </c>
      <c r="H26" s="147">
        <f>((HLOOKUP($D$4,$8:$50,$C26,FALSE)-E26))</f>
        <v/>
      </c>
      <c r="I26" s="51" t="n">
        <v>1.55</v>
      </c>
      <c r="J26" s="51" t="n">
        <v>1.52</v>
      </c>
      <c r="K26" s="51" t="n">
        <v>1.54</v>
      </c>
      <c r="L26" s="51" t="n">
        <v>1.56</v>
      </c>
      <c r="M26" s="51" t="n">
        <v>1.54</v>
      </c>
      <c r="N26" s="51" t="n">
        <v>1.55</v>
      </c>
      <c r="O26" s="51" t="n">
        <v>1.56</v>
      </c>
      <c r="P26" s="51" t="n">
        <v>1.58</v>
      </c>
      <c r="Q26" s="51" t="n">
        <v>1.56</v>
      </c>
      <c r="R26" s="51" t="n">
        <v>1.27</v>
      </c>
      <c r="S26" s="51" t="n">
        <v>0.45</v>
      </c>
      <c r="T26" s="51" t="n">
        <v>0.28</v>
      </c>
      <c r="U26" s="51" t="n">
        <v>0.05</v>
      </c>
      <c r="V26" s="98" t="n"/>
      <c r="W26" s="51" t="n">
        <v>0.03</v>
      </c>
      <c r="X26" s="51" t="n">
        <v>0.11</v>
      </c>
      <c r="Y26" s="51" t="n">
        <v>0.1</v>
      </c>
      <c r="Z26" s="51" t="n">
        <v>0.25</v>
      </c>
      <c r="AA26" s="51" t="n">
        <v>0.12</v>
      </c>
      <c r="AB26" s="51" t="n">
        <v>0.12</v>
      </c>
      <c r="AC26" s="51" t="n">
        <v>0.09</v>
      </c>
      <c r="AD26" s="51" t="n">
        <v>0.12</v>
      </c>
      <c r="AE26" s="51" t="n">
        <v>0.12</v>
      </c>
      <c r="AF26" s="51" t="n">
        <v>0.12</v>
      </c>
      <c r="AG26" s="51" t="n">
        <v>0.12</v>
      </c>
      <c r="AH26" s="51" t="n">
        <v>0.14</v>
      </c>
      <c r="AI26" s="51" t="n">
        <v>0.15</v>
      </c>
      <c r="AJ26" s="107" t="n">
        <v>0.17</v>
      </c>
      <c r="AK26" s="51" t="n">
        <v>0.16</v>
      </c>
      <c r="AL26" s="51" t="n">
        <v>0.162</v>
      </c>
      <c r="AM26" s="51" t="n">
        <v>1.14</v>
      </c>
      <c r="AN26" s="51" t="n">
        <v>0.16</v>
      </c>
      <c r="AO26" s="51" t="n">
        <v>0.14</v>
      </c>
      <c r="AP26" s="51" t="n">
        <v>0.13</v>
      </c>
      <c r="AQ26" s="51" t="n">
        <v>0.11</v>
      </c>
      <c r="AR26" s="51" t="n">
        <v>0.11</v>
      </c>
      <c r="AS26" s="51" t="n">
        <v>0.09</v>
      </c>
      <c r="AT26" s="51" t="n">
        <v>0.1</v>
      </c>
      <c r="AU26" s="51" t="n">
        <v>0.1</v>
      </c>
      <c r="AV26" s="149" t="n">
        <v>0.1</v>
      </c>
      <c r="AW26" s="149" t="n">
        <v>0.1</v>
      </c>
      <c r="AX26" s="149" t="n">
        <v>0.11</v>
      </c>
      <c r="AY26" s="150" t="n">
        <v>0.11</v>
      </c>
      <c r="AZ26" s="150" t="n">
        <v>0.11</v>
      </c>
      <c r="BA26" s="150" t="n">
        <v>0.1</v>
      </c>
      <c r="BB26" s="150" t="n">
        <v>0.1</v>
      </c>
      <c r="BC26" s="150" t="n">
        <v>0.1</v>
      </c>
      <c r="BD26" s="150" t="n">
        <v>0.09</v>
      </c>
      <c r="BE26" s="150" t="n">
        <v>0.1</v>
      </c>
      <c r="BF26" s="150" t="n">
        <v>0.11</v>
      </c>
      <c r="BG26" s="150" t="n">
        <v>0.1</v>
      </c>
      <c r="BH26" s="150" t="n">
        <v>0.09</v>
      </c>
      <c r="BI26" s="150" t="n">
        <v>0.1</v>
      </c>
      <c r="BJ26" s="150" t="n">
        <v>0.09</v>
      </c>
      <c r="BK26" s="150" t="n">
        <v>0.07000000000000001</v>
      </c>
      <c r="BL26" s="150" t="n">
        <v>0.09</v>
      </c>
      <c r="BM26" s="150" t="n">
        <v>0.09</v>
      </c>
      <c r="BN26" s="150" t="n">
        <v>0.08</v>
      </c>
      <c r="BO26" s="150" t="n">
        <v>0.09</v>
      </c>
      <c r="BP26" s="150" t="n">
        <v>0.08</v>
      </c>
      <c r="BQ26" s="150" t="n">
        <v>0.08</v>
      </c>
      <c r="BR26" s="64" t="inlineStr">
        <is>
          <t>3-month T-Bill</t>
        </is>
      </c>
      <c r="BS26" s="83" t="inlineStr">
        <is>
          <t>TMUBMUSD03M</t>
        </is>
      </c>
    </row>
    <row r="27">
      <c r="A27" s="129" t="inlineStr">
        <is>
          <t>2-year Treasury</t>
        </is>
      </c>
      <c r="B27" s="131" t="n"/>
      <c r="C27" s="74">
        <f>C26+1</f>
        <v/>
      </c>
      <c r="D27" s="43" t="inlineStr">
        <is>
          <t>2-year Treasury</t>
        </is>
      </c>
      <c r="E27" s="65" t="n">
        <v>1.58</v>
      </c>
      <c r="F27" s="147">
        <f>((HLOOKUP($D$4,$8:$50,$C27,FALSE)-HLOOKUP($E$4,$8:$50,$C27,FALSE)))</f>
        <v/>
      </c>
      <c r="G27" s="147">
        <f>((HLOOKUP($D$4,$8:$50,$C27,FALSE)-HLOOKUP($B$4,$8:$50,$C27,FALSE)))</f>
        <v/>
      </c>
      <c r="H27" s="147">
        <f>((HLOOKUP($D$4,$8:$50,$C27,FALSE)-E27))</f>
        <v/>
      </c>
      <c r="I27" s="51" t="n">
        <v>1.58</v>
      </c>
      <c r="J27" s="51" t="n">
        <v>1.53</v>
      </c>
      <c r="K27" s="51" t="n">
        <v>1.56</v>
      </c>
      <c r="L27" s="51" t="n">
        <v>1.58</v>
      </c>
      <c r="M27" s="51" t="n">
        <v>1.49</v>
      </c>
      <c r="N27" s="51" t="n">
        <v>1.28</v>
      </c>
      <c r="O27" s="51" t="n">
        <v>1.41</v>
      </c>
      <c r="P27" s="51" t="n">
        <v>1.43</v>
      </c>
      <c r="Q27" s="51" t="n">
        <v>1.34</v>
      </c>
      <c r="R27" s="51" t="n">
        <v>0.86</v>
      </c>
      <c r="S27" s="51" t="n">
        <v>0.49</v>
      </c>
      <c r="T27" s="51" t="n">
        <v>0.49</v>
      </c>
      <c r="U27" s="51" t="n">
        <v>0.37</v>
      </c>
      <c r="V27" s="98" t="n"/>
      <c r="W27" s="51" t="n">
        <v>0.25</v>
      </c>
      <c r="X27" s="51" t="n">
        <v>0.23</v>
      </c>
      <c r="Y27" s="51" t="n">
        <v>0.23</v>
      </c>
      <c r="Z27" s="51" t="n">
        <v>0.23</v>
      </c>
      <c r="AA27" s="51" t="n">
        <v>0.2</v>
      </c>
      <c r="AB27" s="51" t="n">
        <v>0.22</v>
      </c>
      <c r="AC27" s="51" t="n">
        <v>0.2</v>
      </c>
      <c r="AD27" s="51" t="n">
        <v>0.2</v>
      </c>
      <c r="AE27" s="51" t="n">
        <v>0.16</v>
      </c>
      <c r="AF27" s="51" t="n">
        <v>0.16</v>
      </c>
      <c r="AG27" s="51" t="n">
        <v>0.17</v>
      </c>
      <c r="AH27" s="51" t="n">
        <v>0.16</v>
      </c>
      <c r="AI27" s="51" t="n">
        <v>0.22</v>
      </c>
      <c r="AJ27" s="107" t="n">
        <v>0.19</v>
      </c>
      <c r="AK27" s="51" t="n">
        <v>0.19</v>
      </c>
      <c r="AL27" s="51" t="n">
        <v>0.181</v>
      </c>
      <c r="AM27" s="51" t="n">
        <v>0.17</v>
      </c>
      <c r="AN27" s="51" t="n">
        <v>0.16</v>
      </c>
      <c r="AO27" s="51" t="n">
        <v>0.16</v>
      </c>
      <c r="AP27" s="51" t="n">
        <v>0.16</v>
      </c>
      <c r="AQ27" s="51" t="n">
        <v>0.14</v>
      </c>
      <c r="AR27" s="51" t="n">
        <v>0.14</v>
      </c>
      <c r="AS27" s="51" t="n">
        <v>0.11</v>
      </c>
      <c r="AT27" s="51" t="n">
        <v>0.13</v>
      </c>
      <c r="AU27" s="51" t="n">
        <v>0.14</v>
      </c>
      <c r="AV27" s="149" t="n">
        <v>0.16</v>
      </c>
      <c r="AW27" s="149" t="n">
        <v>0.14</v>
      </c>
      <c r="AX27" s="149" t="n">
        <v>0.14</v>
      </c>
      <c r="AY27" s="150" t="n">
        <v>0.14</v>
      </c>
      <c r="AZ27" s="150" t="n">
        <v>0.13</v>
      </c>
      <c r="BA27" s="150" t="n">
        <v>0.14</v>
      </c>
      <c r="BB27" s="150" t="n">
        <v>0.12</v>
      </c>
      <c r="BC27" s="150" t="n">
        <v>0.13</v>
      </c>
      <c r="BD27" s="150" t="n">
        <v>0.13</v>
      </c>
      <c r="BE27" s="150" t="n">
        <v>0.16</v>
      </c>
      <c r="BF27" s="150" t="n">
        <v>0.14</v>
      </c>
      <c r="BG27" s="150" t="n">
        <v>0.18</v>
      </c>
      <c r="BH27" s="150" t="n">
        <v>0.14</v>
      </c>
      <c r="BI27" s="150" t="n">
        <v>0.16</v>
      </c>
      <c r="BJ27" s="150" t="n">
        <v>0.17</v>
      </c>
      <c r="BK27" s="150" t="n">
        <v>0.16</v>
      </c>
      <c r="BL27" s="150" t="n">
        <v>0.17</v>
      </c>
      <c r="BM27" s="150" t="n">
        <v>0.16</v>
      </c>
      <c r="BN27" s="150" t="n">
        <v>0.16</v>
      </c>
      <c r="BO27" s="150" t="n">
        <v>0.16</v>
      </c>
      <c r="BP27" s="150" t="n">
        <v>0.11</v>
      </c>
      <c r="BQ27" s="150" t="n">
        <v>0.13</v>
      </c>
      <c r="BR27" s="64" t="inlineStr">
        <is>
          <t>2-year T-Note</t>
        </is>
      </c>
      <c r="BS27" s="83" t="inlineStr">
        <is>
          <t>TMUBMUSD02Y</t>
        </is>
      </c>
    </row>
    <row r="28">
      <c r="A28" s="129" t="inlineStr">
        <is>
          <t>10-yr Treasury</t>
        </is>
      </c>
      <c r="B28" s="131" t="n"/>
      <c r="C28" s="74">
        <f>C27+1</f>
        <v/>
      </c>
      <c r="D28" s="43" t="inlineStr">
        <is>
          <t>10-yr Treasury</t>
        </is>
      </c>
      <c r="E28" s="65" t="n">
        <v>1.92</v>
      </c>
      <c r="F28" s="147">
        <f>((HLOOKUP($D$4,$8:$50,$C28,FALSE)-HLOOKUP($E$4,$8:$50,$C28,FALSE)))</f>
        <v/>
      </c>
      <c r="G28" s="147">
        <f>((HLOOKUP($D$4,$8:$50,$C28,FALSE)-HLOOKUP($B$4,$8:$50,$C28,FALSE)))</f>
        <v/>
      </c>
      <c r="H28" s="147">
        <f>((HLOOKUP($D$4,$8:$50,$C28,FALSE)-E28))</f>
        <v/>
      </c>
      <c r="I28" s="51" t="n">
        <v>1.92</v>
      </c>
      <c r="J28" s="51" t="n">
        <v>1.8</v>
      </c>
      <c r="K28" s="51" t="n">
        <v>1.83</v>
      </c>
      <c r="L28" s="51" t="n">
        <v>1.84</v>
      </c>
      <c r="M28" s="51" t="n">
        <v>1.7</v>
      </c>
      <c r="N28" s="51" t="n">
        <v>1.51</v>
      </c>
      <c r="O28" s="51" t="n">
        <v>1.59</v>
      </c>
      <c r="P28" s="51" t="n">
        <v>1.585</v>
      </c>
      <c r="Q28" s="51" t="n">
        <v>1.46</v>
      </c>
      <c r="R28" s="51" t="n">
        <v>1.13</v>
      </c>
      <c r="S28" s="51" t="n">
        <v>0.74</v>
      </c>
      <c r="T28" s="51" t="n">
        <v>0.9399999999999999</v>
      </c>
      <c r="U28" s="51" t="n">
        <v>0.92</v>
      </c>
      <c r="V28" s="98" t="n"/>
      <c r="W28" s="51" t="n">
        <v>0.72</v>
      </c>
      <c r="X28" s="51" t="n">
        <v>0.7</v>
      </c>
      <c r="Y28" s="51" t="n">
        <v>0.62</v>
      </c>
      <c r="Z28" s="51" t="n">
        <v>0.73</v>
      </c>
      <c r="AA28" s="51" t="n">
        <v>0.645</v>
      </c>
      <c r="AB28" s="51" t="n">
        <v>0.6</v>
      </c>
      <c r="AC28" s="51" t="n">
        <v>0.64</v>
      </c>
      <c r="AD28" s="51" t="n">
        <v>0.64</v>
      </c>
      <c r="AE28" s="51" t="n">
        <v>0.6899999999999999</v>
      </c>
      <c r="AF28" s="51" t="n">
        <v>0.642</v>
      </c>
      <c r="AG28" s="51" t="n">
        <v>0.658</v>
      </c>
      <c r="AH28" s="51" t="n">
        <v>0.649</v>
      </c>
      <c r="AI28" s="51" t="n">
        <v>0.894</v>
      </c>
      <c r="AJ28" s="107" t="n">
        <v>0.664</v>
      </c>
      <c r="AK28" s="51" t="n">
        <v>0.708</v>
      </c>
      <c r="AL28" s="51" t="n">
        <v>0.6899999999999999</v>
      </c>
      <c r="AM28" s="51" t="n">
        <v>0.64</v>
      </c>
      <c r="AN28" s="51" t="n">
        <v>0.655</v>
      </c>
      <c r="AO28" s="51" t="n">
        <v>0.68</v>
      </c>
      <c r="AP28" s="51" t="n">
        <v>0.641</v>
      </c>
      <c r="AQ28" s="51" t="n">
        <v>0.64</v>
      </c>
      <c r="AR28" s="51" t="n">
        <v>0.59</v>
      </c>
      <c r="AS28" s="51" t="n">
        <v>0.55</v>
      </c>
      <c r="AT28" s="51" t="n">
        <v>0.57</v>
      </c>
      <c r="AU28" s="51" t="n">
        <v>0.71</v>
      </c>
      <c r="AV28" s="149" t="n">
        <v>0.64</v>
      </c>
      <c r="AW28" s="149" t="n">
        <v>0.74</v>
      </c>
      <c r="AX28" s="149" t="n">
        <v>0.72</v>
      </c>
      <c r="AY28" s="150" t="n">
        <v>0.723</v>
      </c>
      <c r="AZ28" s="150" t="n">
        <v>0.672</v>
      </c>
      <c r="BA28" s="150" t="n">
        <v>0.7</v>
      </c>
      <c r="BB28" s="150" t="n">
        <v>0.658</v>
      </c>
      <c r="BC28" s="150" t="n">
        <v>0.6909999999999999</v>
      </c>
      <c r="BD28" s="150" t="n">
        <v>0.7</v>
      </c>
      <c r="BE28" s="150" t="n">
        <v>0.79</v>
      </c>
      <c r="BF28" s="150" t="n">
        <v>0.76</v>
      </c>
      <c r="BG28" s="150" t="n">
        <v>0.85</v>
      </c>
      <c r="BH28" s="150" t="n">
        <v>0.88</v>
      </c>
      <c r="BI28" s="150" t="n">
        <v>0.83</v>
      </c>
      <c r="BJ28" s="150" t="n">
        <v>0.893</v>
      </c>
      <c r="BK28" s="150" t="n">
        <v>0.831</v>
      </c>
      <c r="BL28" s="150" t="n">
        <v>0.886</v>
      </c>
      <c r="BM28" s="150" t="n">
        <v>0.84</v>
      </c>
      <c r="BN28" s="150" t="n">
        <v>0.84</v>
      </c>
      <c r="BO28" s="150" t="n">
        <v>0.97</v>
      </c>
      <c r="BP28" s="150" t="n">
        <v>0.9</v>
      </c>
      <c r="BQ28" s="150" t="n">
        <v>0.95</v>
      </c>
      <c r="BR28" s="64" t="inlineStr">
        <is>
          <t>10-year T-Note</t>
        </is>
      </c>
      <c r="BS28" s="83" t="inlineStr">
        <is>
          <t>TMUBMUSD10Y</t>
        </is>
      </c>
      <c r="BT28" s="97" t="n"/>
      <c r="BU28" s="20" t="n"/>
    </row>
    <row r="29">
      <c r="A29" s="129" t="inlineStr">
        <is>
          <t>30-year Treasury</t>
        </is>
      </c>
      <c r="B29" s="131" t="n"/>
      <c r="C29" s="74">
        <f>C28+1</f>
        <v/>
      </c>
      <c r="D29" s="43" t="inlineStr">
        <is>
          <t>30-year Treasury</t>
        </is>
      </c>
      <c r="E29" s="65" t="n">
        <v>2.39</v>
      </c>
      <c r="F29" s="147">
        <f>((HLOOKUP($D$4,$8:$50,$C29,FALSE)-HLOOKUP($E$4,$8:$50,$C29,FALSE)))</f>
        <v/>
      </c>
      <c r="G29" s="147">
        <f>((HLOOKUP($D$4,$8:$50,$C29,FALSE)-HLOOKUP($B$4,$8:$50,$C29,FALSE)))</f>
        <v/>
      </c>
      <c r="H29" s="147">
        <f>((HLOOKUP($D$4,$8:$50,$C29,FALSE)-E29))</f>
        <v/>
      </c>
      <c r="I29" s="51" t="n">
        <v>2.39</v>
      </c>
      <c r="J29" s="51" t="n">
        <v>2.26</v>
      </c>
      <c r="K29" s="51" t="n">
        <v>2.28</v>
      </c>
      <c r="L29" s="51" t="n">
        <v>2.29</v>
      </c>
      <c r="M29" s="51" t="n">
        <v>2.14</v>
      </c>
      <c r="N29" s="51" t="n">
        <v>1.99</v>
      </c>
      <c r="O29" s="51" t="n">
        <v>2.05</v>
      </c>
      <c r="P29" s="51" t="n">
        <v>2.04</v>
      </c>
      <c r="Q29" s="51" t="n">
        <v>1.9</v>
      </c>
      <c r="R29" s="51" t="n">
        <v>1.65</v>
      </c>
      <c r="S29" s="51" t="n">
        <v>1.25</v>
      </c>
      <c r="T29" s="51" t="n">
        <v>1.56</v>
      </c>
      <c r="U29" s="51" t="n">
        <v>1.55</v>
      </c>
      <c r="V29" s="98" t="n"/>
      <c r="W29" s="51" t="n">
        <v>1.29</v>
      </c>
      <c r="X29" s="51" t="n">
        <v>1.35</v>
      </c>
      <c r="Y29" s="51" t="n">
        <v>1.24</v>
      </c>
      <c r="Z29" s="51" t="n">
        <v>1.35</v>
      </c>
      <c r="AA29" s="51" t="n">
        <v>1.27</v>
      </c>
      <c r="AB29" s="51" t="n">
        <v>1.17</v>
      </c>
      <c r="AC29" s="51" t="n">
        <v>1.28</v>
      </c>
      <c r="AD29" s="51" t="n">
        <v>1.27</v>
      </c>
      <c r="AE29" s="51" t="n">
        <v>1.39</v>
      </c>
      <c r="AF29" s="51" t="n">
        <v>1.32</v>
      </c>
      <c r="AG29" s="51" t="n">
        <v>1.37</v>
      </c>
      <c r="AH29" s="51" t="n">
        <v>1.41</v>
      </c>
      <c r="AI29" s="51" t="n">
        <v>1.68</v>
      </c>
      <c r="AJ29" s="107" t="n">
        <v>1.41</v>
      </c>
      <c r="AK29" s="51" t="n">
        <v>1.45</v>
      </c>
      <c r="AL29" s="51" t="n">
        <v>1.458</v>
      </c>
      <c r="AM29" s="51" t="n">
        <v>1.37</v>
      </c>
      <c r="AN29" s="51" t="n">
        <v>1.41</v>
      </c>
      <c r="AO29" s="51" t="n">
        <v>1.43</v>
      </c>
      <c r="AP29" s="51" t="n">
        <v>1.33</v>
      </c>
      <c r="AQ29" s="51" t="n">
        <v>1.33</v>
      </c>
      <c r="AR29" s="51" t="n">
        <v>1.23</v>
      </c>
      <c r="AS29" s="51" t="n">
        <v>1.2</v>
      </c>
      <c r="AT29" s="51" t="n">
        <v>1.23</v>
      </c>
      <c r="AU29" s="51" t="n">
        <v>1.45</v>
      </c>
      <c r="AV29" s="149" t="n">
        <v>1.35</v>
      </c>
      <c r="AW29" s="149" t="n">
        <v>1.52</v>
      </c>
      <c r="AX29" s="149" t="n">
        <v>1.49</v>
      </c>
      <c r="AY29" s="150" t="n">
        <v>1.46</v>
      </c>
      <c r="AZ29" s="150" t="n">
        <v>1.42</v>
      </c>
      <c r="BA29" s="150" t="n">
        <v>1.45</v>
      </c>
      <c r="BB29" s="150" t="n">
        <v>1.4</v>
      </c>
      <c r="BC29" s="150" t="n">
        <v>1.46</v>
      </c>
      <c r="BD29" s="150" t="n">
        <v>1.48</v>
      </c>
      <c r="BE29" s="150" t="n">
        <v>1.58</v>
      </c>
      <c r="BF29" s="150" t="n">
        <v>1.52</v>
      </c>
      <c r="BG29" s="150" t="n">
        <v>1.64</v>
      </c>
      <c r="BH29" s="150" t="n">
        <v>1.65</v>
      </c>
      <c r="BI29" s="150" t="n">
        <v>1.6</v>
      </c>
      <c r="BJ29" s="150" t="n">
        <v>1.65</v>
      </c>
      <c r="BK29" s="150" t="n">
        <v>1.53</v>
      </c>
      <c r="BL29" s="150" t="n">
        <v>1.6</v>
      </c>
      <c r="BM29" s="150" t="n">
        <v>1.57</v>
      </c>
      <c r="BN29" s="150" t="n">
        <v>1.58</v>
      </c>
      <c r="BO29" s="150" t="n">
        <v>1.73</v>
      </c>
      <c r="BP29" s="150" t="n">
        <v>1.63</v>
      </c>
      <c r="BQ29" s="150" t="n">
        <v>1.7</v>
      </c>
      <c r="BR29" s="64" t="inlineStr">
        <is>
          <t>30-Year T-Bond</t>
        </is>
      </c>
      <c r="BS29" s="83" t="inlineStr">
        <is>
          <t>TMUBMUSD30Y</t>
        </is>
      </c>
    </row>
    <row r="30">
      <c r="L30" s="95" t="inlineStr">
        <is>
          <t>data as of 2/3/20</t>
        </is>
      </c>
    </row>
    <row r="31">
      <c r="BR31" s="20" t="n"/>
    </row>
    <row r="32">
      <c r="L32" s="96" t="n">
        <v>26312.63</v>
      </c>
      <c r="P32" s="96" t="n">
        <v>26778.62</v>
      </c>
      <c r="Q32" s="96" t="n"/>
      <c r="R32" s="96" t="n"/>
      <c r="S32" s="96" t="n"/>
      <c r="T32" s="96" t="n"/>
      <c r="U32" s="96" t="n"/>
      <c r="V32" s="96" t="n"/>
      <c r="W32" s="96" t="n"/>
      <c r="X32" s="96" t="n"/>
      <c r="Y32" s="96" t="n"/>
      <c r="Z32" s="96" t="n"/>
      <c r="AA32" s="96" t="n"/>
      <c r="AB32" s="96" t="n"/>
      <c r="AC32" s="96" t="n"/>
      <c r="AD32" s="96" t="n"/>
      <c r="AE32" s="96" t="n"/>
      <c r="AF32" s="96" t="n"/>
      <c r="AG32" s="96" t="n"/>
      <c r="AH32" s="96" t="n"/>
      <c r="AI32" s="96" t="n"/>
      <c r="AJ32" s="96" t="n"/>
      <c r="AK32" s="96" t="n"/>
      <c r="AL32" s="96" t="n"/>
      <c r="AM32" s="96" t="n"/>
      <c r="AN32" s="96" t="n"/>
      <c r="AO32" s="96" t="n"/>
      <c r="AP32" s="96" t="n"/>
      <c r="AQ32" s="96" t="n"/>
      <c r="AR32" s="96" t="n"/>
      <c r="AS32" s="96" t="n"/>
      <c r="AT32" s="96" t="n"/>
      <c r="AU32" s="96" t="n"/>
      <c r="AV32" s="96" t="n"/>
      <c r="AW32" s="96" t="n"/>
      <c r="AX32" s="96" t="n"/>
      <c r="AY32" s="96" t="n"/>
      <c r="AZ32" s="96" t="n"/>
      <c r="BA32" s="96" t="n"/>
      <c r="BB32" s="96" t="n"/>
      <c r="BC32" s="96" t="n"/>
      <c r="BD32" s="96" t="n"/>
      <c r="BE32" s="96" t="n"/>
      <c r="BF32" s="96" t="n"/>
      <c r="BG32" s="96" t="n"/>
      <c r="BH32" s="96" t="n"/>
      <c r="BI32" s="96" t="n"/>
      <c r="BJ32" s="64" t="inlineStr">
        <is>
          <t>Hang Seng</t>
        </is>
      </c>
      <c r="BK32" s="83" t="inlineStr">
        <is>
          <t>HIS</t>
        </is>
      </c>
    </row>
    <row r="33">
      <c r="BF33">
        <f>(BO24/BH24)-1</f>
        <v/>
      </c>
      <c r="BK33" t="inlineStr">
        <is>
          <t xml:space="preserve">its down almost 4% excluding dividendsonce again enjoyed solid weekly gains. </t>
        </is>
      </c>
    </row>
    <row r="34">
      <c r="P34" s="51">
        <f>(P32/L32)-1</f>
        <v/>
      </c>
      <c r="Q34" s="96" t="n"/>
      <c r="R34" s="96" t="n"/>
      <c r="S34" s="96" t="n"/>
      <c r="T34" s="96" t="n"/>
      <c r="U34" s="96" t="n"/>
      <c r="V34" s="96" t="n"/>
      <c r="W34" s="96" t="n"/>
      <c r="X34" s="96" t="n"/>
      <c r="Y34" s="96" t="n"/>
      <c r="Z34" s="96" t="n"/>
      <c r="AA34" s="96" t="n"/>
      <c r="AB34" s="96" t="n"/>
      <c r="AC34" s="96" t="n"/>
      <c r="AD34" s="96" t="n"/>
      <c r="AE34" s="96" t="n"/>
      <c r="AF34" s="96" t="n"/>
      <c r="AG34" s="96" t="n"/>
      <c r="AH34" s="96" t="n"/>
      <c r="AI34" s="96" t="n"/>
      <c r="AJ34" s="96" t="n"/>
      <c r="AK34" s="96" t="n"/>
      <c r="AL34" s="96" t="n"/>
      <c r="AM34" s="96" t="n"/>
      <c r="AN34" s="96" t="n"/>
      <c r="AO34" s="96" t="n"/>
      <c r="AP34" s="96" t="n"/>
      <c r="AQ34" s="96" t="n"/>
      <c r="AR34" s="96" t="n"/>
      <c r="AS34" s="96" t="n"/>
      <c r="AT34" s="96" t="n"/>
      <c r="AU34" s="96" t="n"/>
      <c r="AV34" s="96" t="n"/>
      <c r="AW34" s="96" t="n"/>
      <c r="AX34" s="96" t="n"/>
      <c r="AY34" s="96" t="n"/>
      <c r="AZ34" s="96" t="n"/>
      <c r="BA34" s="96" t="n"/>
      <c r="BB34" s="96" t="n"/>
      <c r="BC34" s="96" t="n"/>
      <c r="BD34" s="96" t="n"/>
      <c r="BE34" s="96" t="n"/>
      <c r="BF34" s="96" t="n"/>
      <c r="BG34" s="96" t="n"/>
      <c r="BH34" s="96" t="n"/>
      <c r="BI34" s="96" t="n"/>
    </row>
    <row r="39">
      <c r="Z39">
        <f>(AC24/X24)-1</f>
        <v/>
      </c>
    </row>
  </sheetData>
  <mergeCells count="2">
    <mergeCell ref="B2:E2"/>
    <mergeCell ref="F6:H6"/>
  </mergeCells>
  <conditionalFormatting sqref="BR28:BS29 BS27 BU27:IV29 BU23:IV24 BR23:BS24 BR9:BS17 BU9:IV17">
    <cfRule type="cellIs" priority="1111" operator="equal" dxfId="1" stopIfTrue="1">
      <formula>#REF!</formula>
    </cfRule>
    <cfRule type="cellIs" priority="1112" operator="equal" dxfId="0">
      <formula>#REF!</formula>
    </cfRule>
  </conditionalFormatting>
  <conditionalFormatting sqref="BR27">
    <cfRule type="cellIs" priority="1109" operator="equal" dxfId="1" stopIfTrue="1">
      <formula>#REF!</formula>
    </cfRule>
    <cfRule type="cellIs" priority="1110" operator="equal" dxfId="0">
      <formula>#REF!</formula>
    </cfRule>
  </conditionalFormatting>
  <conditionalFormatting sqref="BR27:BS29 BU27:IV29 BU23:IV24 BR23:BS24 BR9:BS17 BU9:IV17">
    <cfRule type="cellIs" priority="1105" operator="equal" dxfId="1">
      <formula>#REF!</formula>
    </cfRule>
    <cfRule type="cellIs" priority="1106" operator="equal" dxfId="0">
      <formula>#REF!</formula>
    </cfRule>
  </conditionalFormatting>
  <conditionalFormatting sqref="I10:L10 N10:O10">
    <cfRule type="cellIs" priority="3575" operator="equal" dxfId="1">
      <formula>$H10</formula>
    </cfRule>
    <cfRule type="cellIs" priority="3576" operator="equal" dxfId="0">
      <formula>$G10</formula>
    </cfRule>
  </conditionalFormatting>
  <conditionalFormatting sqref="M10">
    <cfRule type="cellIs" priority="3641" operator="equal" dxfId="0">
      <formula>$G10</formula>
    </cfRule>
    <cfRule type="cellIs" priority="3642" operator="equal" dxfId="1">
      <formula>$H10</formula>
    </cfRule>
  </conditionalFormatting>
  <conditionalFormatting sqref="I10:O12 I13:K13 I23:K23 I24:Z24 I16:AN16">
    <cfRule type="cellIs" priority="3689" operator="equal" dxfId="1" stopIfTrue="1">
      <formula>$H$10</formula>
    </cfRule>
    <cfRule type="cellIs" priority="3690" operator="equal" dxfId="0">
      <formula>$G10</formula>
    </cfRule>
  </conditionalFormatting>
  <conditionalFormatting sqref="I9:O9">
    <cfRule type="cellIs" priority="3703" operator="equal" dxfId="1" stopIfTrue="1">
      <formula>$H$10</formula>
    </cfRule>
    <cfRule type="cellIs" priority="3704" operator="equal" dxfId="0">
      <formula>$G10</formula>
    </cfRule>
    <cfRule type="cellIs" priority="3705" operator="equal" dxfId="1">
      <formula>$H10</formula>
    </cfRule>
    <cfRule type="cellIs" priority="3706" operator="equal" dxfId="0">
      <formula>$G10</formula>
    </cfRule>
  </conditionalFormatting>
  <conditionalFormatting sqref="L23:O23">
    <cfRule type="cellIs" priority="3735" operator="equal" dxfId="1" stopIfTrue="1">
      <formula>$H$10</formula>
    </cfRule>
    <cfRule type="cellIs" priority="3736" operator="equal" dxfId="0">
      <formula>$G13</formula>
    </cfRule>
  </conditionalFormatting>
  <conditionalFormatting sqref="L13:O13">
    <cfRule type="cellIs" priority="3763" operator="equal" dxfId="1" stopIfTrue="1">
      <formula>$H$10</formula>
    </cfRule>
    <cfRule type="cellIs" priority="3764" operator="equal" dxfId="0">
      <formula>$G16</formula>
    </cfRule>
  </conditionalFormatting>
  <conditionalFormatting sqref="BU18:IV21 BR18:BS21">
    <cfRule type="cellIs" priority="561" operator="equal" dxfId="1" stopIfTrue="1">
      <formula>#REF!</formula>
    </cfRule>
    <cfRule type="cellIs" priority="562" operator="equal" dxfId="0">
      <formula>#REF!</formula>
    </cfRule>
    <cfRule type="cellIs" priority="559" operator="equal" dxfId="1">
      <formula>#REF!</formula>
    </cfRule>
    <cfRule type="cellIs" priority="560" operator="equal" dxfId="0">
      <formula>#REF!</formula>
    </cfRule>
  </conditionalFormatting>
  <conditionalFormatting sqref="BS26">
    <cfRule type="cellIs" priority="557" operator="equal" dxfId="1" stopIfTrue="1">
      <formula>#REF!</formula>
    </cfRule>
    <cfRule type="cellIs" priority="558" operator="equal" dxfId="0">
      <formula>#REF!</formula>
    </cfRule>
    <cfRule type="cellIs" priority="555" operator="equal" dxfId="1">
      <formula>#REF!</formula>
    </cfRule>
    <cfRule type="cellIs" priority="556" operator="equal" dxfId="0">
      <formula>#REF!</formula>
    </cfRule>
  </conditionalFormatting>
  <conditionalFormatting sqref="P10:Q10">
    <cfRule type="cellIs" priority="531" operator="equal" dxfId="1">
      <formula>$H10</formula>
    </cfRule>
    <cfRule type="cellIs" priority="532" operator="equal" dxfId="0">
      <formula>$G10</formula>
    </cfRule>
  </conditionalFormatting>
  <conditionalFormatting sqref="P10:Q12">
    <cfRule type="cellIs" priority="533" operator="equal" dxfId="1" stopIfTrue="1">
      <formula>$H$10</formula>
    </cfRule>
    <cfRule type="cellIs" priority="534" operator="equal" dxfId="0">
      <formula>$G10</formula>
    </cfRule>
  </conditionalFormatting>
  <conditionalFormatting sqref="P9:Q9">
    <cfRule type="cellIs" priority="535" operator="equal" dxfId="1" stopIfTrue="1">
      <formula>$H$10</formula>
    </cfRule>
    <cfRule type="cellIs" priority="536" operator="equal" dxfId="0">
      <formula>$G10</formula>
    </cfRule>
    <cfRule type="cellIs" priority="537" operator="equal" dxfId="1">
      <formula>$H10</formula>
    </cfRule>
    <cfRule type="cellIs" priority="538" operator="equal" dxfId="0">
      <formula>$G10</formula>
    </cfRule>
  </conditionalFormatting>
  <conditionalFormatting sqref="P23:Q23">
    <cfRule type="cellIs" priority="539" operator="equal" dxfId="1" stopIfTrue="1">
      <formula>$H$10</formula>
    </cfRule>
    <cfRule type="cellIs" priority="540" operator="equal" dxfId="0">
      <formula>$G13</formula>
    </cfRule>
  </conditionalFormatting>
  <conditionalFormatting sqref="P13:Q13">
    <cfRule type="cellIs" priority="541" operator="equal" dxfId="1" stopIfTrue="1">
      <formula>$H$10</formula>
    </cfRule>
    <cfRule type="cellIs" priority="542" operator="equal" dxfId="0">
      <formula>$G16</formula>
    </cfRule>
  </conditionalFormatting>
  <conditionalFormatting sqref="BR26">
    <cfRule type="cellIs" priority="529" operator="equal" dxfId="1" stopIfTrue="1">
      <formula>#REF!</formula>
    </cfRule>
    <cfRule type="cellIs" priority="530" operator="equal" dxfId="0">
      <formula>#REF!</formula>
    </cfRule>
    <cfRule type="cellIs" priority="527" operator="equal" dxfId="1">
      <formula>#REF!</formula>
    </cfRule>
    <cfRule type="cellIs" priority="528" operator="equal" dxfId="0">
      <formula>#REF!</formula>
    </cfRule>
  </conditionalFormatting>
  <conditionalFormatting sqref="R10">
    <cfRule type="cellIs" priority="515" operator="equal" dxfId="1">
      <formula>$H10</formula>
    </cfRule>
    <cfRule type="cellIs" priority="516" operator="equal" dxfId="0">
      <formula>$G10</formula>
    </cfRule>
  </conditionalFormatting>
  <conditionalFormatting sqref="R10:R12">
    <cfRule type="cellIs" priority="517" operator="equal" dxfId="1" stopIfTrue="1">
      <formula>$H$10</formula>
    </cfRule>
    <cfRule type="cellIs" priority="518" operator="equal" dxfId="0">
      <formula>$G10</formula>
    </cfRule>
  </conditionalFormatting>
  <conditionalFormatting sqref="R9">
    <cfRule type="cellIs" priority="519" operator="equal" dxfId="1" stopIfTrue="1">
      <formula>$H$10</formula>
    </cfRule>
    <cfRule type="cellIs" priority="520" operator="equal" dxfId="0">
      <formula>$G10</formula>
    </cfRule>
    <cfRule type="cellIs" priority="521" operator="equal" dxfId="1">
      <formula>$H10</formula>
    </cfRule>
    <cfRule type="cellIs" priority="522" operator="equal" dxfId="0">
      <formula>$G10</formula>
    </cfRule>
  </conditionalFormatting>
  <conditionalFormatting sqref="R13">
    <cfRule type="cellIs" priority="525" operator="equal" dxfId="1" stopIfTrue="1">
      <formula>$H$10</formula>
    </cfRule>
    <cfRule type="cellIs" priority="526" operator="equal" dxfId="0">
      <formula>$G16</formula>
    </cfRule>
  </conditionalFormatting>
  <conditionalFormatting sqref="BJ32:BK32">
    <cfRule type="cellIs" priority="513" operator="equal" dxfId="1" stopIfTrue="1">
      <formula>#REF!</formula>
    </cfRule>
    <cfRule type="cellIs" priority="514" operator="equal" dxfId="0">
      <formula>#REF!</formula>
    </cfRule>
    <cfRule type="cellIs" priority="511" operator="equal" dxfId="1">
      <formula>#REF!</formula>
    </cfRule>
    <cfRule type="cellIs" priority="512" operator="equal" dxfId="0">
      <formula>#REF!</formula>
    </cfRule>
  </conditionalFormatting>
  <conditionalFormatting sqref="S10">
    <cfRule type="cellIs" priority="501" operator="equal" dxfId="1">
      <formula>$H10</formula>
    </cfRule>
    <cfRule type="cellIs" priority="502" operator="equal" dxfId="0">
      <formula>$G10</formula>
    </cfRule>
  </conditionalFormatting>
  <conditionalFormatting sqref="S10:S12">
    <cfRule type="cellIs" priority="503" operator="equal" dxfId="1" stopIfTrue="1">
      <formula>$H$10</formula>
    </cfRule>
    <cfRule type="cellIs" priority="504" operator="equal" dxfId="0">
      <formula>$G10</formula>
    </cfRule>
  </conditionalFormatting>
  <conditionalFormatting sqref="S9">
    <cfRule type="cellIs" priority="505" operator="equal" dxfId="1" stopIfTrue="1">
      <formula>$H$10</formula>
    </cfRule>
    <cfRule type="cellIs" priority="506" operator="equal" dxfId="0">
      <formula>$G10</formula>
    </cfRule>
    <cfRule type="cellIs" priority="507" operator="equal" dxfId="1">
      <formula>$H10</formula>
    </cfRule>
    <cfRule type="cellIs" priority="508" operator="equal" dxfId="0">
      <formula>$G10</formula>
    </cfRule>
  </conditionalFormatting>
  <conditionalFormatting sqref="S13">
    <cfRule type="cellIs" priority="509" operator="equal" dxfId="1" stopIfTrue="1">
      <formula>$H$10</formula>
    </cfRule>
    <cfRule type="cellIs" priority="510" operator="equal" dxfId="0">
      <formula>$G16</formula>
    </cfRule>
  </conditionalFormatting>
  <conditionalFormatting sqref="T10:V10">
    <cfRule type="cellIs" priority="491" operator="equal" dxfId="1">
      <formula>$H10</formula>
    </cfRule>
    <cfRule type="cellIs" priority="492" operator="equal" dxfId="0">
      <formula>$G10</formula>
    </cfRule>
  </conditionalFormatting>
  <conditionalFormatting sqref="T10:V12">
    <cfRule type="cellIs" priority="493" operator="equal" dxfId="1" stopIfTrue="1">
      <formula>$H$10</formula>
    </cfRule>
    <cfRule type="cellIs" priority="494" operator="equal" dxfId="0">
      <formula>$G10</formula>
    </cfRule>
  </conditionalFormatting>
  <conditionalFormatting sqref="T9:V9">
    <cfRule type="cellIs" priority="495" operator="equal" dxfId="1" stopIfTrue="1">
      <formula>$H$10</formula>
    </cfRule>
    <cfRule type="cellIs" priority="496" operator="equal" dxfId="0">
      <formula>$G10</formula>
    </cfRule>
    <cfRule type="cellIs" priority="497" operator="equal" dxfId="1">
      <formula>$H10</formula>
    </cfRule>
    <cfRule type="cellIs" priority="498" operator="equal" dxfId="0">
      <formula>$G10</formula>
    </cfRule>
  </conditionalFormatting>
  <conditionalFormatting sqref="T13:V13">
    <cfRule type="cellIs" priority="499" operator="equal" dxfId="1" stopIfTrue="1">
      <formula>$H$10</formula>
    </cfRule>
    <cfRule type="cellIs" priority="500" operator="equal" dxfId="0">
      <formula>$G16</formula>
    </cfRule>
  </conditionalFormatting>
  <conditionalFormatting sqref="W10">
    <cfRule type="cellIs" priority="481" operator="equal" dxfId="1">
      <formula>$H10</formula>
    </cfRule>
    <cfRule type="cellIs" priority="482" operator="equal" dxfId="0">
      <formula>$G10</formula>
    </cfRule>
  </conditionalFormatting>
  <conditionalFormatting sqref="W10:W12">
    <cfRule type="cellIs" priority="483" operator="equal" dxfId="1" stopIfTrue="1">
      <formula>$H$10</formula>
    </cfRule>
    <cfRule type="cellIs" priority="484" operator="equal" dxfId="0">
      <formula>$G10</formula>
    </cfRule>
  </conditionalFormatting>
  <conditionalFormatting sqref="W9">
    <cfRule type="cellIs" priority="485" operator="equal" dxfId="1" stopIfTrue="1">
      <formula>$H$10</formula>
    </cfRule>
    <cfRule type="cellIs" priority="486" operator="equal" dxfId="0">
      <formula>$G10</formula>
    </cfRule>
    <cfRule type="cellIs" priority="487" operator="equal" dxfId="1">
      <formula>$H10</formula>
    </cfRule>
    <cfRule type="cellIs" priority="488" operator="equal" dxfId="0">
      <formula>$G10</formula>
    </cfRule>
  </conditionalFormatting>
  <conditionalFormatting sqref="W13">
    <cfRule type="cellIs" priority="489" operator="equal" dxfId="1" stopIfTrue="1">
      <formula>$H$10</formula>
    </cfRule>
    <cfRule type="cellIs" priority="490" operator="equal" dxfId="0">
      <formula>$G16</formula>
    </cfRule>
  </conditionalFormatting>
  <conditionalFormatting sqref="X10">
    <cfRule type="cellIs" priority="471" operator="equal" dxfId="1">
      <formula>$H10</formula>
    </cfRule>
    <cfRule type="cellIs" priority="472" operator="equal" dxfId="0">
      <formula>$G10</formula>
    </cfRule>
  </conditionalFormatting>
  <conditionalFormatting sqref="X10:X12">
    <cfRule type="cellIs" priority="473" operator="equal" dxfId="1" stopIfTrue="1">
      <formula>$H$10</formula>
    </cfRule>
    <cfRule type="cellIs" priority="474" operator="equal" dxfId="0">
      <formula>$G10</formula>
    </cfRule>
  </conditionalFormatting>
  <conditionalFormatting sqref="X9">
    <cfRule type="cellIs" priority="475" operator="equal" dxfId="1" stopIfTrue="1">
      <formula>$H$10</formula>
    </cfRule>
    <cfRule type="cellIs" priority="476" operator="equal" dxfId="0">
      <formula>$G10</formula>
    </cfRule>
    <cfRule type="cellIs" priority="477" operator="equal" dxfId="1">
      <formula>$H10</formula>
    </cfRule>
    <cfRule type="cellIs" priority="478" operator="equal" dxfId="0">
      <formula>$G10</formula>
    </cfRule>
  </conditionalFormatting>
  <conditionalFormatting sqref="X13">
    <cfRule type="cellIs" priority="479" operator="equal" dxfId="1" stopIfTrue="1">
      <formula>$H$10</formula>
    </cfRule>
    <cfRule type="cellIs" priority="480" operator="equal" dxfId="0">
      <formula>$G16</formula>
    </cfRule>
  </conditionalFormatting>
  <conditionalFormatting sqref="Y10:Z10">
    <cfRule type="cellIs" priority="461" operator="equal" dxfId="1">
      <formula>$H10</formula>
    </cfRule>
    <cfRule type="cellIs" priority="462" operator="equal" dxfId="0">
      <formula>$G10</formula>
    </cfRule>
  </conditionalFormatting>
  <conditionalFormatting sqref="Y10:Z12">
    <cfRule type="cellIs" priority="463" operator="equal" dxfId="1" stopIfTrue="1">
      <formula>$H$10</formula>
    </cfRule>
    <cfRule type="cellIs" priority="464" operator="equal" dxfId="0">
      <formula>$G10</formula>
    </cfRule>
  </conditionalFormatting>
  <conditionalFormatting sqref="Y9:Z9">
    <cfRule type="cellIs" priority="465" operator="equal" dxfId="1" stopIfTrue="1">
      <formula>$H$10</formula>
    </cfRule>
    <cfRule type="cellIs" priority="466" operator="equal" dxfId="0">
      <formula>$G10</formula>
    </cfRule>
    <cfRule type="cellIs" priority="467" operator="equal" dxfId="1">
      <formula>$H10</formula>
    </cfRule>
    <cfRule type="cellIs" priority="468" operator="equal" dxfId="0">
      <formula>$G10</formula>
    </cfRule>
  </conditionalFormatting>
  <conditionalFormatting sqref="Y13:Z13">
    <cfRule type="cellIs" priority="469" operator="equal" dxfId="1" stopIfTrue="1">
      <formula>$H$10</formula>
    </cfRule>
    <cfRule type="cellIs" priority="470" operator="equal" dxfId="0">
      <formula>$G16</formula>
    </cfRule>
  </conditionalFormatting>
  <conditionalFormatting sqref="AA10">
    <cfRule type="cellIs" priority="451" operator="equal" dxfId="1">
      <formula>$H10</formula>
    </cfRule>
    <cfRule type="cellIs" priority="452" operator="equal" dxfId="0">
      <formula>$G10</formula>
    </cfRule>
  </conditionalFormatting>
  <conditionalFormatting sqref="AA10:AA12">
    <cfRule type="cellIs" priority="453" operator="equal" dxfId="1" stopIfTrue="1">
      <formula>$H$10</formula>
    </cfRule>
    <cfRule type="cellIs" priority="454" operator="equal" dxfId="0">
      <formula>$G10</formula>
    </cfRule>
  </conditionalFormatting>
  <conditionalFormatting sqref="AA9">
    <cfRule type="cellIs" priority="455" operator="equal" dxfId="1" stopIfTrue="1">
      <formula>$H$10</formula>
    </cfRule>
    <cfRule type="cellIs" priority="456" operator="equal" dxfId="0">
      <formula>$G10</formula>
    </cfRule>
    <cfRule type="cellIs" priority="457" operator="equal" dxfId="1">
      <formula>$H10</formula>
    </cfRule>
    <cfRule type="cellIs" priority="458" operator="equal" dxfId="0">
      <formula>$G10</formula>
    </cfRule>
  </conditionalFormatting>
  <conditionalFormatting sqref="AA13">
    <cfRule type="cellIs" priority="459" operator="equal" dxfId="1" stopIfTrue="1">
      <formula>$H$10</formula>
    </cfRule>
    <cfRule type="cellIs" priority="460" operator="equal" dxfId="0">
      <formula>$G16</formula>
    </cfRule>
  </conditionalFormatting>
  <conditionalFormatting sqref="AB10">
    <cfRule type="cellIs" priority="441" operator="equal" dxfId="1">
      <formula>$H10</formula>
    </cfRule>
    <cfRule type="cellIs" priority="442" operator="equal" dxfId="0">
      <formula>$G10</formula>
    </cfRule>
  </conditionalFormatting>
  <conditionalFormatting sqref="AB10:AB12">
    <cfRule type="cellIs" priority="443" operator="equal" dxfId="1" stopIfTrue="1">
      <formula>$H$10</formula>
    </cfRule>
    <cfRule type="cellIs" priority="444" operator="equal" dxfId="0">
      <formula>$G10</formula>
    </cfRule>
  </conditionalFormatting>
  <conditionalFormatting sqref="AB9">
    <cfRule type="cellIs" priority="445" operator="equal" dxfId="1" stopIfTrue="1">
      <formula>$H$10</formula>
    </cfRule>
    <cfRule type="cellIs" priority="446" operator="equal" dxfId="0">
      <formula>$G10</formula>
    </cfRule>
    <cfRule type="cellIs" priority="447" operator="equal" dxfId="1">
      <formula>$H10</formula>
    </cfRule>
    <cfRule type="cellIs" priority="448" operator="equal" dxfId="0">
      <formula>$G10</formula>
    </cfRule>
  </conditionalFormatting>
  <conditionalFormatting sqref="AB13">
    <cfRule type="cellIs" priority="449" operator="equal" dxfId="1" stopIfTrue="1">
      <formula>$H$10</formula>
    </cfRule>
    <cfRule type="cellIs" priority="450" operator="equal" dxfId="0">
      <formula>$G16</formula>
    </cfRule>
  </conditionalFormatting>
  <conditionalFormatting sqref="AC10">
    <cfRule type="cellIs" priority="431" operator="equal" dxfId="1">
      <formula>$H10</formula>
    </cfRule>
    <cfRule type="cellIs" priority="432" operator="equal" dxfId="0">
      <formula>$G10</formula>
    </cfRule>
  </conditionalFormatting>
  <conditionalFormatting sqref="AC10:AC12">
    <cfRule type="cellIs" priority="433" operator="equal" dxfId="1" stopIfTrue="1">
      <formula>$H$10</formula>
    </cfRule>
    <cfRule type="cellIs" priority="434" operator="equal" dxfId="0">
      <formula>$G10</formula>
    </cfRule>
  </conditionalFormatting>
  <conditionalFormatting sqref="AC9">
    <cfRule type="cellIs" priority="435" operator="equal" dxfId="1" stopIfTrue="1">
      <formula>$H$10</formula>
    </cfRule>
    <cfRule type="cellIs" priority="436" operator="equal" dxfId="0">
      <formula>$G10</formula>
    </cfRule>
    <cfRule type="cellIs" priority="437" operator="equal" dxfId="1">
      <formula>$H10</formula>
    </cfRule>
    <cfRule type="cellIs" priority="438" operator="equal" dxfId="0">
      <formula>$G10</formula>
    </cfRule>
  </conditionalFormatting>
  <conditionalFormatting sqref="AC13">
    <cfRule type="cellIs" priority="439" operator="equal" dxfId="1" stopIfTrue="1">
      <formula>$H$10</formula>
    </cfRule>
    <cfRule type="cellIs" priority="440" operator="equal" dxfId="0">
      <formula>$G16</formula>
    </cfRule>
  </conditionalFormatting>
  <conditionalFormatting sqref="AD10:AG10">
    <cfRule type="cellIs" priority="421" operator="equal" dxfId="1">
      <formula>$H10</formula>
    </cfRule>
    <cfRule type="cellIs" priority="422" operator="equal" dxfId="0">
      <formula>$G10</formula>
    </cfRule>
  </conditionalFormatting>
  <conditionalFormatting sqref="AD10:AG12">
    <cfRule type="cellIs" priority="423" operator="equal" dxfId="1" stopIfTrue="1">
      <formula>$H$10</formula>
    </cfRule>
    <cfRule type="cellIs" priority="424" operator="equal" dxfId="0">
      <formula>$G10</formula>
    </cfRule>
  </conditionalFormatting>
  <conditionalFormatting sqref="AD9:AG9">
    <cfRule type="cellIs" priority="425" operator="equal" dxfId="1" stopIfTrue="1">
      <formula>$H$10</formula>
    </cfRule>
    <cfRule type="cellIs" priority="426" operator="equal" dxfId="0">
      <formula>$G10</formula>
    </cfRule>
    <cfRule type="cellIs" priority="427" operator="equal" dxfId="1">
      <formula>$H10</formula>
    </cfRule>
    <cfRule type="cellIs" priority="428" operator="equal" dxfId="0">
      <formula>$G10</formula>
    </cfRule>
  </conditionalFormatting>
  <conditionalFormatting sqref="AD13:AG13">
    <cfRule type="cellIs" priority="429" operator="equal" dxfId="1" stopIfTrue="1">
      <formula>$H$10</formula>
    </cfRule>
    <cfRule type="cellIs" priority="430" operator="equal" dxfId="0">
      <formula>$G16</formula>
    </cfRule>
  </conditionalFormatting>
  <conditionalFormatting sqref="AH10:AM10">
    <cfRule type="cellIs" priority="411" operator="equal" dxfId="1">
      <formula>$H10</formula>
    </cfRule>
    <cfRule type="cellIs" priority="412" operator="equal" dxfId="0">
      <formula>$G10</formula>
    </cfRule>
  </conditionalFormatting>
  <conditionalFormatting sqref="AH10:AM12">
    <cfRule type="cellIs" priority="413" operator="equal" dxfId="1" stopIfTrue="1">
      <formula>$H$10</formula>
    </cfRule>
    <cfRule type="cellIs" priority="414" operator="equal" dxfId="0">
      <formula>$G10</formula>
    </cfRule>
  </conditionalFormatting>
  <conditionalFormatting sqref="AH9:AM9">
    <cfRule type="cellIs" priority="415" operator="equal" dxfId="1" stopIfTrue="1">
      <formula>$H$10</formula>
    </cfRule>
    <cfRule type="cellIs" priority="416" operator="equal" dxfId="0">
      <formula>$G10</formula>
    </cfRule>
    <cfRule type="cellIs" priority="417" operator="equal" dxfId="1">
      <formula>$H10</formula>
    </cfRule>
    <cfRule type="cellIs" priority="418" operator="equal" dxfId="0">
      <formula>$G10</formula>
    </cfRule>
  </conditionalFormatting>
  <conditionalFormatting sqref="AH13:AM13">
    <cfRule type="cellIs" priority="419" operator="equal" dxfId="1" stopIfTrue="1">
      <formula>$H$10</formula>
    </cfRule>
    <cfRule type="cellIs" priority="420" operator="equal" dxfId="0">
      <formula>$G16</formula>
    </cfRule>
  </conditionalFormatting>
  <conditionalFormatting sqref="AN10">
    <cfRule type="cellIs" priority="401" operator="equal" dxfId="1">
      <formula>$H10</formula>
    </cfRule>
    <cfRule type="cellIs" priority="402" operator="equal" dxfId="0">
      <formula>$G10</formula>
    </cfRule>
  </conditionalFormatting>
  <conditionalFormatting sqref="AN10:AN12">
    <cfRule type="cellIs" priority="403" operator="equal" dxfId="1" stopIfTrue="1">
      <formula>$H$10</formula>
    </cfRule>
    <cfRule type="cellIs" priority="404" operator="equal" dxfId="0">
      <formula>$G10</formula>
    </cfRule>
  </conditionalFormatting>
  <conditionalFormatting sqref="AN9">
    <cfRule type="cellIs" priority="405" operator="equal" dxfId="1" stopIfTrue="1">
      <formula>$H$10</formula>
    </cfRule>
    <cfRule type="cellIs" priority="406" operator="equal" dxfId="0">
      <formula>$G10</formula>
    </cfRule>
    <cfRule type="cellIs" priority="407" operator="equal" dxfId="1">
      <formula>$H10</formula>
    </cfRule>
    <cfRule type="cellIs" priority="408" operator="equal" dxfId="0">
      <formula>$G10</formula>
    </cfRule>
  </conditionalFormatting>
  <conditionalFormatting sqref="AN13">
    <cfRule type="cellIs" priority="399" operator="equal" dxfId="1" stopIfTrue="1">
      <formula>$H$10</formula>
    </cfRule>
    <cfRule type="cellIs" priority="400" operator="equal" dxfId="0">
      <formula>$G16</formula>
    </cfRule>
  </conditionalFormatting>
  <conditionalFormatting sqref="AO16">
    <cfRule type="cellIs" priority="397" operator="equal" dxfId="1" stopIfTrue="1">
      <formula>$H$10</formula>
    </cfRule>
    <cfRule type="cellIs" priority="398" operator="equal" dxfId="0">
      <formula>$G16</formula>
    </cfRule>
  </conditionalFormatting>
  <conditionalFormatting sqref="AO10">
    <cfRule type="cellIs" priority="389" operator="equal" dxfId="1">
      <formula>$H10</formula>
    </cfRule>
    <cfRule type="cellIs" priority="390" operator="equal" dxfId="0">
      <formula>$G10</formula>
    </cfRule>
  </conditionalFormatting>
  <conditionalFormatting sqref="AO10:AO12">
    <cfRule type="cellIs" priority="391" operator="equal" dxfId="1" stopIfTrue="1">
      <formula>$H$10</formula>
    </cfRule>
    <cfRule type="cellIs" priority="392" operator="equal" dxfId="0">
      <formula>$G10</formula>
    </cfRule>
  </conditionalFormatting>
  <conditionalFormatting sqref="AO9">
    <cfRule type="cellIs" priority="393" operator="equal" dxfId="1" stopIfTrue="1">
      <formula>$H$10</formula>
    </cfRule>
    <cfRule type="cellIs" priority="394" operator="equal" dxfId="0">
      <formula>$G10</formula>
    </cfRule>
    <cfRule type="cellIs" priority="395" operator="equal" dxfId="1">
      <formula>$H10</formula>
    </cfRule>
    <cfRule type="cellIs" priority="396" operator="equal" dxfId="0">
      <formula>$G10</formula>
    </cfRule>
  </conditionalFormatting>
  <conditionalFormatting sqref="AO13">
    <cfRule type="cellIs" priority="387" operator="equal" dxfId="1" stopIfTrue="1">
      <formula>$H$10</formula>
    </cfRule>
    <cfRule type="cellIs" priority="388" operator="equal" dxfId="0">
      <formula>$G16</formula>
    </cfRule>
  </conditionalFormatting>
  <conditionalFormatting sqref="AP10">
    <cfRule type="cellIs" priority="377" operator="equal" dxfId="1">
      <formula>$H10</formula>
    </cfRule>
    <cfRule type="cellIs" priority="378" operator="equal" dxfId="0">
      <formula>$G10</formula>
    </cfRule>
  </conditionalFormatting>
  <conditionalFormatting sqref="AP10:AP12">
    <cfRule type="cellIs" priority="379" operator="equal" dxfId="1" stopIfTrue="1">
      <formula>$H$10</formula>
    </cfRule>
    <cfRule type="cellIs" priority="380" operator="equal" dxfId="0">
      <formula>$G10</formula>
    </cfRule>
  </conditionalFormatting>
  <conditionalFormatting sqref="AP9">
    <cfRule type="cellIs" priority="381" operator="equal" dxfId="1" stopIfTrue="1">
      <formula>$H$10</formula>
    </cfRule>
    <cfRule type="cellIs" priority="382" operator="equal" dxfId="0">
      <formula>$G10</formula>
    </cfRule>
    <cfRule type="cellIs" priority="383" operator="equal" dxfId="1">
      <formula>$H10</formula>
    </cfRule>
    <cfRule type="cellIs" priority="384" operator="equal" dxfId="0">
      <formula>$G10</formula>
    </cfRule>
  </conditionalFormatting>
  <conditionalFormatting sqref="AP13">
    <cfRule type="cellIs" priority="375" operator="equal" dxfId="1" stopIfTrue="1">
      <formula>$H$10</formula>
    </cfRule>
    <cfRule type="cellIs" priority="376" operator="equal" dxfId="0">
      <formula>$G16</formula>
    </cfRule>
  </conditionalFormatting>
  <conditionalFormatting sqref="AP16">
    <cfRule type="cellIs" priority="373" operator="equal" dxfId="1" stopIfTrue="1">
      <formula>$H$10</formula>
    </cfRule>
    <cfRule type="cellIs" priority="374" operator="equal" dxfId="0">
      <formula>$G16</formula>
    </cfRule>
  </conditionalFormatting>
  <conditionalFormatting sqref="AQ10">
    <cfRule type="cellIs" priority="365" operator="equal" dxfId="1">
      <formula>$H10</formula>
    </cfRule>
    <cfRule type="cellIs" priority="366" operator="equal" dxfId="0">
      <formula>$G10</formula>
    </cfRule>
  </conditionalFormatting>
  <conditionalFormatting sqref="AQ10:AQ12">
    <cfRule type="cellIs" priority="367" operator="equal" dxfId="1" stopIfTrue="1">
      <formula>$H$10</formula>
    </cfRule>
    <cfRule type="cellIs" priority="368" operator="equal" dxfId="0">
      <formula>$G10</formula>
    </cfRule>
  </conditionalFormatting>
  <conditionalFormatting sqref="AQ9">
    <cfRule type="cellIs" priority="369" operator="equal" dxfId="1" stopIfTrue="1">
      <formula>$H$10</formula>
    </cfRule>
    <cfRule type="cellIs" priority="370" operator="equal" dxfId="0">
      <formula>$G10</formula>
    </cfRule>
    <cfRule type="cellIs" priority="371" operator="equal" dxfId="1">
      <formula>$H10</formula>
    </cfRule>
    <cfRule type="cellIs" priority="372" operator="equal" dxfId="0">
      <formula>$G10</formula>
    </cfRule>
  </conditionalFormatting>
  <conditionalFormatting sqref="AQ13">
    <cfRule type="cellIs" priority="363" operator="equal" dxfId="1" stopIfTrue="1">
      <formula>$H$10</formula>
    </cfRule>
    <cfRule type="cellIs" priority="364" operator="equal" dxfId="0">
      <formula>$G16</formula>
    </cfRule>
  </conditionalFormatting>
  <conditionalFormatting sqref="AQ16">
    <cfRule type="cellIs" priority="361" operator="equal" dxfId="1" stopIfTrue="1">
      <formula>$H$10</formula>
    </cfRule>
    <cfRule type="cellIs" priority="362" operator="equal" dxfId="0">
      <formula>$G16</formula>
    </cfRule>
  </conditionalFormatting>
  <conditionalFormatting sqref="AR10">
    <cfRule type="cellIs" priority="353" operator="equal" dxfId="1">
      <formula>$H10</formula>
    </cfRule>
    <cfRule type="cellIs" priority="354" operator="equal" dxfId="0">
      <formula>$G10</formula>
    </cfRule>
  </conditionalFormatting>
  <conditionalFormatting sqref="AR10:AR12">
    <cfRule type="cellIs" priority="355" operator="equal" dxfId="1" stopIfTrue="1">
      <formula>$H$10</formula>
    </cfRule>
    <cfRule type="cellIs" priority="356" operator="equal" dxfId="0">
      <formula>$G10</formula>
    </cfRule>
  </conditionalFormatting>
  <conditionalFormatting sqref="AR9">
    <cfRule type="cellIs" priority="357" operator="equal" dxfId="1" stopIfTrue="1">
      <formula>$H$10</formula>
    </cfRule>
    <cfRule type="cellIs" priority="358" operator="equal" dxfId="0">
      <formula>$G10</formula>
    </cfRule>
    <cfRule type="cellIs" priority="359" operator="equal" dxfId="1">
      <formula>$H10</formula>
    </cfRule>
    <cfRule type="cellIs" priority="360" operator="equal" dxfId="0">
      <formula>$G10</formula>
    </cfRule>
  </conditionalFormatting>
  <conditionalFormatting sqref="AR13">
    <cfRule type="cellIs" priority="351" operator="equal" dxfId="1" stopIfTrue="1">
      <formula>$H$10</formula>
    </cfRule>
    <cfRule type="cellIs" priority="352" operator="equal" dxfId="0">
      <formula>$G16</formula>
    </cfRule>
  </conditionalFormatting>
  <conditionalFormatting sqref="AR16">
    <cfRule type="cellIs" priority="349" operator="equal" dxfId="1" stopIfTrue="1">
      <formula>$H$10</formula>
    </cfRule>
    <cfRule type="cellIs" priority="350" operator="equal" dxfId="0">
      <formula>$G16</formula>
    </cfRule>
  </conditionalFormatting>
  <conditionalFormatting sqref="AS10">
    <cfRule type="cellIs" priority="341" operator="equal" dxfId="1">
      <formula>$H10</formula>
    </cfRule>
    <cfRule type="cellIs" priority="342" operator="equal" dxfId="0">
      <formula>$G10</formula>
    </cfRule>
  </conditionalFormatting>
  <conditionalFormatting sqref="AS10:AS12">
    <cfRule type="cellIs" priority="343" operator="equal" dxfId="1" stopIfTrue="1">
      <formula>$H$10</formula>
    </cfRule>
    <cfRule type="cellIs" priority="344" operator="equal" dxfId="0">
      <formula>$G10</formula>
    </cfRule>
  </conditionalFormatting>
  <conditionalFormatting sqref="AS9">
    <cfRule type="cellIs" priority="345" operator="equal" dxfId="1" stopIfTrue="1">
      <formula>$H$10</formula>
    </cfRule>
    <cfRule type="cellIs" priority="346" operator="equal" dxfId="0">
      <formula>$G10</formula>
    </cfRule>
    <cfRule type="cellIs" priority="347" operator="equal" dxfId="1">
      <formula>$H10</formula>
    </cfRule>
    <cfRule type="cellIs" priority="348" operator="equal" dxfId="0">
      <formula>$G10</formula>
    </cfRule>
  </conditionalFormatting>
  <conditionalFormatting sqref="AS13">
    <cfRule type="cellIs" priority="339" operator="equal" dxfId="1" stopIfTrue="1">
      <formula>$H$10</formula>
    </cfRule>
    <cfRule type="cellIs" priority="340" operator="equal" dxfId="0">
      <formula>$G16</formula>
    </cfRule>
  </conditionalFormatting>
  <conditionalFormatting sqref="AS16">
    <cfRule type="cellIs" priority="337" operator="equal" dxfId="1" stopIfTrue="1">
      <formula>$H$10</formula>
    </cfRule>
    <cfRule type="cellIs" priority="338" operator="equal" dxfId="0">
      <formula>$G16</formula>
    </cfRule>
  </conditionalFormatting>
  <conditionalFormatting sqref="AT10">
    <cfRule type="cellIs" priority="307" operator="equal" dxfId="1">
      <formula>$H10</formula>
    </cfRule>
    <cfRule type="cellIs" priority="308" operator="equal" dxfId="0">
      <formula>$G10</formula>
    </cfRule>
  </conditionalFormatting>
  <conditionalFormatting sqref="AT10:AT12">
    <cfRule type="cellIs" priority="309" operator="equal" dxfId="1" stopIfTrue="1">
      <formula>$H$10</formula>
    </cfRule>
    <cfRule type="cellIs" priority="310" operator="equal" dxfId="0">
      <formula>$G10</formula>
    </cfRule>
  </conditionalFormatting>
  <conditionalFormatting sqref="AT9">
    <cfRule type="cellIs" priority="311" operator="equal" dxfId="1" stopIfTrue="1">
      <formula>$H$10</formula>
    </cfRule>
    <cfRule type="cellIs" priority="312" operator="equal" dxfId="0">
      <formula>$G10</formula>
    </cfRule>
    <cfRule type="cellIs" priority="313" operator="equal" dxfId="1">
      <formula>$H10</formula>
    </cfRule>
    <cfRule type="cellIs" priority="314" operator="equal" dxfId="0">
      <formula>$G10</formula>
    </cfRule>
  </conditionalFormatting>
  <conditionalFormatting sqref="AT13">
    <cfRule type="cellIs" priority="305" operator="equal" dxfId="1" stopIfTrue="1">
      <formula>$H$10</formula>
    </cfRule>
    <cfRule type="cellIs" priority="306" operator="equal" dxfId="0">
      <formula>$G16</formula>
    </cfRule>
  </conditionalFormatting>
  <conditionalFormatting sqref="AT16">
    <cfRule type="cellIs" priority="303" operator="equal" dxfId="1" stopIfTrue="1">
      <formula>$H$10</formula>
    </cfRule>
    <cfRule type="cellIs" priority="304" operator="equal" dxfId="0">
      <formula>$G16</formula>
    </cfRule>
  </conditionalFormatting>
  <conditionalFormatting sqref="AU10">
    <cfRule type="cellIs" priority="285" operator="equal" dxfId="1">
      <formula>$H10</formula>
    </cfRule>
    <cfRule type="cellIs" priority="286" operator="equal" dxfId="0">
      <formula>$G10</formula>
    </cfRule>
  </conditionalFormatting>
  <conditionalFormatting sqref="AU10:AU12">
    <cfRule type="cellIs" priority="287" operator="equal" dxfId="1" stopIfTrue="1">
      <formula>$H$10</formula>
    </cfRule>
    <cfRule type="cellIs" priority="288" operator="equal" dxfId="0">
      <formula>$G10</formula>
    </cfRule>
  </conditionalFormatting>
  <conditionalFormatting sqref="AU9">
    <cfRule type="cellIs" priority="289" operator="equal" dxfId="1" stopIfTrue="1">
      <formula>$H$10</formula>
    </cfRule>
    <cfRule type="cellIs" priority="290" operator="equal" dxfId="0">
      <formula>$G10</formula>
    </cfRule>
    <cfRule type="cellIs" priority="291" operator="equal" dxfId="1">
      <formula>$H10</formula>
    </cfRule>
    <cfRule type="cellIs" priority="292" operator="equal" dxfId="0">
      <formula>$G10</formula>
    </cfRule>
  </conditionalFormatting>
  <conditionalFormatting sqref="AU13">
    <cfRule type="cellIs" priority="283" operator="equal" dxfId="1" stopIfTrue="1">
      <formula>$H$10</formula>
    </cfRule>
    <cfRule type="cellIs" priority="284" operator="equal" dxfId="0">
      <formula>$G16</formula>
    </cfRule>
  </conditionalFormatting>
  <conditionalFormatting sqref="AU16">
    <cfRule type="cellIs" priority="281" operator="equal" dxfId="1" stopIfTrue="1">
      <formula>$H$10</formula>
    </cfRule>
    <cfRule type="cellIs" priority="282" operator="equal" dxfId="0">
      <formula>$G16</formula>
    </cfRule>
  </conditionalFormatting>
  <conditionalFormatting sqref="AV10">
    <cfRule type="cellIs" priority="273" operator="equal" dxfId="1">
      <formula>$H10</formula>
    </cfRule>
    <cfRule type="cellIs" priority="274" operator="equal" dxfId="0">
      <formula>$G10</formula>
    </cfRule>
  </conditionalFormatting>
  <conditionalFormatting sqref="AV10:AV12">
    <cfRule type="cellIs" priority="275" operator="equal" dxfId="1" stopIfTrue="1">
      <formula>$H$10</formula>
    </cfRule>
    <cfRule type="cellIs" priority="276" operator="equal" dxfId="0">
      <formula>$G10</formula>
    </cfRule>
  </conditionalFormatting>
  <conditionalFormatting sqref="AV9">
    <cfRule type="cellIs" priority="277" operator="equal" dxfId="1" stopIfTrue="1">
      <formula>$H$10</formula>
    </cfRule>
    <cfRule type="cellIs" priority="278" operator="equal" dxfId="0">
      <formula>$G10</formula>
    </cfRule>
    <cfRule type="cellIs" priority="279" operator="equal" dxfId="1">
      <formula>$H10</formula>
    </cfRule>
    <cfRule type="cellIs" priority="280" operator="equal" dxfId="0">
      <formula>$G10</formula>
    </cfRule>
  </conditionalFormatting>
  <conditionalFormatting sqref="AV13">
    <cfRule type="cellIs" priority="271" operator="equal" dxfId="1" stopIfTrue="1">
      <formula>$H$10</formula>
    </cfRule>
    <cfRule type="cellIs" priority="272" operator="equal" dxfId="0">
      <formula>$G16</formula>
    </cfRule>
  </conditionalFormatting>
  <conditionalFormatting sqref="AV16">
    <cfRule type="cellIs" priority="269" operator="equal" dxfId="1" stopIfTrue="1">
      <formula>$H$10</formula>
    </cfRule>
    <cfRule type="cellIs" priority="270" operator="equal" dxfId="0">
      <formula>$G16</formula>
    </cfRule>
  </conditionalFormatting>
  <conditionalFormatting sqref="AW10">
    <cfRule type="cellIs" priority="261" operator="equal" dxfId="1">
      <formula>$H10</formula>
    </cfRule>
    <cfRule type="cellIs" priority="262" operator="equal" dxfId="0">
      <formula>$G10</formula>
    </cfRule>
  </conditionalFormatting>
  <conditionalFormatting sqref="AW10:AW12">
    <cfRule type="cellIs" priority="263" operator="equal" dxfId="1" stopIfTrue="1">
      <formula>$H$10</formula>
    </cfRule>
    <cfRule type="cellIs" priority="264" operator="equal" dxfId="0">
      <formula>$G10</formula>
    </cfRule>
  </conditionalFormatting>
  <conditionalFormatting sqref="AW9">
    <cfRule type="cellIs" priority="265" operator="equal" dxfId="1" stopIfTrue="1">
      <formula>$H$10</formula>
    </cfRule>
    <cfRule type="cellIs" priority="266" operator="equal" dxfId="0">
      <formula>$G10</formula>
    </cfRule>
    <cfRule type="cellIs" priority="267" operator="equal" dxfId="1">
      <formula>$H10</formula>
    </cfRule>
    <cfRule type="cellIs" priority="268" operator="equal" dxfId="0">
      <formula>$G10</formula>
    </cfRule>
  </conditionalFormatting>
  <conditionalFormatting sqref="AW13">
    <cfRule type="cellIs" priority="259" operator="equal" dxfId="1" stopIfTrue="1">
      <formula>$H$10</formula>
    </cfRule>
    <cfRule type="cellIs" priority="260" operator="equal" dxfId="0">
      <formula>$G16</formula>
    </cfRule>
  </conditionalFormatting>
  <conditionalFormatting sqref="AW16">
    <cfRule type="cellIs" priority="257" operator="equal" dxfId="1" stopIfTrue="1">
      <formula>$H$10</formula>
    </cfRule>
    <cfRule type="cellIs" priority="258" operator="equal" dxfId="0">
      <formula>$G16</formula>
    </cfRule>
  </conditionalFormatting>
  <conditionalFormatting sqref="AX10">
    <cfRule type="cellIs" priority="249" operator="equal" dxfId="1">
      <formula>$H10</formula>
    </cfRule>
    <cfRule type="cellIs" priority="250" operator="equal" dxfId="0">
      <formula>$G10</formula>
    </cfRule>
  </conditionalFormatting>
  <conditionalFormatting sqref="AX10:AX12">
    <cfRule type="cellIs" priority="251" operator="equal" dxfId="1" stopIfTrue="1">
      <formula>$H$10</formula>
    </cfRule>
    <cfRule type="cellIs" priority="252" operator="equal" dxfId="0">
      <formula>$G10</formula>
    </cfRule>
  </conditionalFormatting>
  <conditionalFormatting sqref="AX9">
    <cfRule type="cellIs" priority="253" operator="equal" dxfId="1" stopIfTrue="1">
      <formula>$H$10</formula>
    </cfRule>
    <cfRule type="cellIs" priority="254" operator="equal" dxfId="0">
      <formula>$G10</formula>
    </cfRule>
    <cfRule type="cellIs" priority="255" operator="equal" dxfId="1">
      <formula>$H10</formula>
    </cfRule>
    <cfRule type="cellIs" priority="256" operator="equal" dxfId="0">
      <formula>$G10</formula>
    </cfRule>
  </conditionalFormatting>
  <conditionalFormatting sqref="AX13">
    <cfRule type="cellIs" priority="247" operator="equal" dxfId="1" stopIfTrue="1">
      <formula>$H$10</formula>
    </cfRule>
    <cfRule type="cellIs" priority="248" operator="equal" dxfId="0">
      <formula>$G16</formula>
    </cfRule>
  </conditionalFormatting>
  <conditionalFormatting sqref="AX16">
    <cfRule type="cellIs" priority="245" operator="equal" dxfId="1" stopIfTrue="1">
      <formula>$H$10</formula>
    </cfRule>
    <cfRule type="cellIs" priority="246" operator="equal" dxfId="0">
      <formula>$G16</formula>
    </cfRule>
  </conditionalFormatting>
  <conditionalFormatting sqref="AY10">
    <cfRule type="cellIs" priority="213" operator="equal" dxfId="1">
      <formula>$H10</formula>
    </cfRule>
    <cfRule type="cellIs" priority="214" operator="equal" dxfId="0">
      <formula>$G10</formula>
    </cfRule>
  </conditionalFormatting>
  <conditionalFormatting sqref="AY10:AY12">
    <cfRule type="cellIs" priority="215" operator="equal" dxfId="1" stopIfTrue="1">
      <formula>$H$10</formula>
    </cfRule>
    <cfRule type="cellIs" priority="216" operator="equal" dxfId="0">
      <formula>$G10</formula>
    </cfRule>
  </conditionalFormatting>
  <conditionalFormatting sqref="AY13">
    <cfRule type="cellIs" priority="211" operator="equal" dxfId="1" stopIfTrue="1">
      <formula>$H$10</formula>
    </cfRule>
    <cfRule type="cellIs" priority="212" operator="equal" dxfId="0">
      <formula>$G16</formula>
    </cfRule>
  </conditionalFormatting>
  <conditionalFormatting sqref="AY16">
    <cfRule type="cellIs" priority="209" operator="equal" dxfId="1" stopIfTrue="1">
      <formula>$H$10</formula>
    </cfRule>
    <cfRule type="cellIs" priority="210" operator="equal" dxfId="0">
      <formula>$G16</formula>
    </cfRule>
  </conditionalFormatting>
  <conditionalFormatting sqref="AY9">
    <cfRule type="cellIs" priority="205" operator="equal" dxfId="1" stopIfTrue="1">
      <formula>$H$10</formula>
    </cfRule>
    <cfRule type="cellIs" priority="206" operator="equal" dxfId="0">
      <formula>$G10</formula>
    </cfRule>
    <cfRule type="cellIs" priority="207" operator="equal" dxfId="1">
      <formula>$H10</formula>
    </cfRule>
    <cfRule type="cellIs" priority="208" operator="equal" dxfId="0">
      <formula>$G10</formula>
    </cfRule>
  </conditionalFormatting>
  <conditionalFormatting sqref="AZ10">
    <cfRule type="cellIs" priority="201" operator="equal" dxfId="1">
      <formula>$H10</formula>
    </cfRule>
    <cfRule type="cellIs" priority="202" operator="equal" dxfId="0">
      <formula>$G10</formula>
    </cfRule>
  </conditionalFormatting>
  <conditionalFormatting sqref="AZ10:AZ12">
    <cfRule type="cellIs" priority="203" operator="equal" dxfId="1" stopIfTrue="1">
      <formula>$H$10</formula>
    </cfRule>
    <cfRule type="cellIs" priority="204" operator="equal" dxfId="0">
      <formula>$G10</formula>
    </cfRule>
  </conditionalFormatting>
  <conditionalFormatting sqref="AZ13">
    <cfRule type="cellIs" priority="199" operator="equal" dxfId="1" stopIfTrue="1">
      <formula>$H$10</formula>
    </cfRule>
    <cfRule type="cellIs" priority="200" operator="equal" dxfId="0">
      <formula>$G16</formula>
    </cfRule>
  </conditionalFormatting>
  <conditionalFormatting sqref="AZ16">
    <cfRule type="cellIs" priority="197" operator="equal" dxfId="1" stopIfTrue="1">
      <formula>$H$10</formula>
    </cfRule>
    <cfRule type="cellIs" priority="198" operator="equal" dxfId="0">
      <formula>$G16</formula>
    </cfRule>
  </conditionalFormatting>
  <conditionalFormatting sqref="AZ9">
    <cfRule type="cellIs" priority="193" operator="equal" dxfId="1" stopIfTrue="1">
      <formula>$H$10</formula>
    </cfRule>
    <cfRule type="cellIs" priority="194" operator="equal" dxfId="0">
      <formula>$G10</formula>
    </cfRule>
    <cfRule type="cellIs" priority="195" operator="equal" dxfId="1">
      <formula>$H10</formula>
    </cfRule>
    <cfRule type="cellIs" priority="196" operator="equal" dxfId="0">
      <formula>$G10</formula>
    </cfRule>
  </conditionalFormatting>
  <conditionalFormatting sqref="BA10">
    <cfRule type="cellIs" priority="189" operator="equal" dxfId="1">
      <formula>$H10</formula>
    </cfRule>
    <cfRule type="cellIs" priority="190" operator="equal" dxfId="0">
      <formula>$G10</formula>
    </cfRule>
  </conditionalFormatting>
  <conditionalFormatting sqref="BA10:BA12">
    <cfRule type="cellIs" priority="191" operator="equal" dxfId="1" stopIfTrue="1">
      <formula>$H$10</formula>
    </cfRule>
    <cfRule type="cellIs" priority="192" operator="equal" dxfId="0">
      <formula>$G10</formula>
    </cfRule>
  </conditionalFormatting>
  <conditionalFormatting sqref="BA13">
    <cfRule type="cellIs" priority="187" operator="equal" dxfId="1" stopIfTrue="1">
      <formula>$H$10</formula>
    </cfRule>
    <cfRule type="cellIs" priority="188" operator="equal" dxfId="0">
      <formula>$G16</formula>
    </cfRule>
  </conditionalFormatting>
  <conditionalFormatting sqref="BA16">
    <cfRule type="cellIs" priority="185" operator="equal" dxfId="1" stopIfTrue="1">
      <formula>$H$10</formula>
    </cfRule>
    <cfRule type="cellIs" priority="186" operator="equal" dxfId="0">
      <formula>$G16</formula>
    </cfRule>
  </conditionalFormatting>
  <conditionalFormatting sqref="BA9">
    <cfRule type="cellIs" priority="181" operator="equal" dxfId="1" stopIfTrue="1">
      <formula>$H$10</formula>
    </cfRule>
    <cfRule type="cellIs" priority="182" operator="equal" dxfId="0">
      <formula>$G10</formula>
    </cfRule>
    <cfRule type="cellIs" priority="183" operator="equal" dxfId="1">
      <formula>$H10</formula>
    </cfRule>
    <cfRule type="cellIs" priority="184" operator="equal" dxfId="0">
      <formula>$G10</formula>
    </cfRule>
  </conditionalFormatting>
  <conditionalFormatting sqref="BB10">
    <cfRule type="cellIs" priority="177" operator="equal" dxfId="1">
      <formula>$H10</formula>
    </cfRule>
    <cfRule type="cellIs" priority="178" operator="equal" dxfId="0">
      <formula>$G10</formula>
    </cfRule>
  </conditionalFormatting>
  <conditionalFormatting sqref="BB10:BB12">
    <cfRule type="cellIs" priority="179" operator="equal" dxfId="1" stopIfTrue="1">
      <formula>$H$10</formula>
    </cfRule>
    <cfRule type="cellIs" priority="180" operator="equal" dxfId="0">
      <formula>$G10</formula>
    </cfRule>
  </conditionalFormatting>
  <conditionalFormatting sqref="BB13">
    <cfRule type="cellIs" priority="175" operator="equal" dxfId="1" stopIfTrue="1">
      <formula>$H$10</formula>
    </cfRule>
    <cfRule type="cellIs" priority="176" operator="equal" dxfId="0">
      <formula>$G16</formula>
    </cfRule>
  </conditionalFormatting>
  <conditionalFormatting sqref="BB16">
    <cfRule type="cellIs" priority="173" operator="equal" dxfId="1" stopIfTrue="1">
      <formula>$H$10</formula>
    </cfRule>
    <cfRule type="cellIs" priority="174" operator="equal" dxfId="0">
      <formula>$G16</formula>
    </cfRule>
  </conditionalFormatting>
  <conditionalFormatting sqref="BB9">
    <cfRule type="cellIs" priority="169" operator="equal" dxfId="1" stopIfTrue="1">
      <formula>$H$10</formula>
    </cfRule>
    <cfRule type="cellIs" priority="170" operator="equal" dxfId="0">
      <formula>$G10</formula>
    </cfRule>
    <cfRule type="cellIs" priority="171" operator="equal" dxfId="1">
      <formula>$H10</formula>
    </cfRule>
    <cfRule type="cellIs" priority="172" operator="equal" dxfId="0">
      <formula>$G10</formula>
    </cfRule>
  </conditionalFormatting>
  <conditionalFormatting sqref="BC10">
    <cfRule type="cellIs" priority="165" operator="equal" dxfId="1">
      <formula>$H10</formula>
    </cfRule>
    <cfRule type="cellIs" priority="166" operator="equal" dxfId="0">
      <formula>$G10</formula>
    </cfRule>
  </conditionalFormatting>
  <conditionalFormatting sqref="BC10:BC12">
    <cfRule type="cellIs" priority="167" operator="equal" dxfId="1" stopIfTrue="1">
      <formula>$H$10</formula>
    </cfRule>
    <cfRule type="cellIs" priority="168" operator="equal" dxfId="0">
      <formula>$G10</formula>
    </cfRule>
  </conditionalFormatting>
  <conditionalFormatting sqref="BC13">
    <cfRule type="cellIs" priority="163" operator="equal" dxfId="1" stopIfTrue="1">
      <formula>$H$10</formula>
    </cfRule>
    <cfRule type="cellIs" priority="164" operator="equal" dxfId="0">
      <formula>$G16</formula>
    </cfRule>
  </conditionalFormatting>
  <conditionalFormatting sqref="BC16">
    <cfRule type="cellIs" priority="161" operator="equal" dxfId="1" stopIfTrue="1">
      <formula>$H$10</formula>
    </cfRule>
    <cfRule type="cellIs" priority="162" operator="equal" dxfId="0">
      <formula>$G16</formula>
    </cfRule>
  </conditionalFormatting>
  <conditionalFormatting sqref="BC9">
    <cfRule type="cellIs" priority="157" operator="equal" dxfId="1" stopIfTrue="1">
      <formula>$H$10</formula>
    </cfRule>
    <cfRule type="cellIs" priority="158" operator="equal" dxfId="0">
      <formula>$G10</formula>
    </cfRule>
    <cfRule type="cellIs" priority="159" operator="equal" dxfId="1">
      <formula>$H10</formula>
    </cfRule>
    <cfRule type="cellIs" priority="160" operator="equal" dxfId="0">
      <formula>$G10</formula>
    </cfRule>
  </conditionalFormatting>
  <conditionalFormatting sqref="BD10">
    <cfRule type="cellIs" priority="153" operator="equal" dxfId="1">
      <formula>$H10</formula>
    </cfRule>
    <cfRule type="cellIs" priority="154" operator="equal" dxfId="0">
      <formula>$G10</formula>
    </cfRule>
  </conditionalFormatting>
  <conditionalFormatting sqref="BD10:BD12">
    <cfRule type="cellIs" priority="155" operator="equal" dxfId="1" stopIfTrue="1">
      <formula>$H$10</formula>
    </cfRule>
    <cfRule type="cellIs" priority="156" operator="equal" dxfId="0">
      <formula>$G10</formula>
    </cfRule>
  </conditionalFormatting>
  <conditionalFormatting sqref="BD13">
    <cfRule type="cellIs" priority="151" operator="equal" dxfId="1" stopIfTrue="1">
      <formula>$H$10</formula>
    </cfRule>
    <cfRule type="cellIs" priority="152" operator="equal" dxfId="0">
      <formula>$G16</formula>
    </cfRule>
  </conditionalFormatting>
  <conditionalFormatting sqref="BD16">
    <cfRule type="cellIs" priority="149" operator="equal" dxfId="1" stopIfTrue="1">
      <formula>$H$10</formula>
    </cfRule>
    <cfRule type="cellIs" priority="150" operator="equal" dxfId="0">
      <formula>$G16</formula>
    </cfRule>
  </conditionalFormatting>
  <conditionalFormatting sqref="BD9">
    <cfRule type="cellIs" priority="145" operator="equal" dxfId="1" stopIfTrue="1">
      <formula>$H$10</formula>
    </cfRule>
    <cfRule type="cellIs" priority="146" operator="equal" dxfId="0">
      <formula>$G10</formula>
    </cfRule>
    <cfRule type="cellIs" priority="147" operator="equal" dxfId="1">
      <formula>$H10</formula>
    </cfRule>
    <cfRule type="cellIs" priority="148" operator="equal" dxfId="0">
      <formula>$G10</formula>
    </cfRule>
  </conditionalFormatting>
  <conditionalFormatting sqref="BE10">
    <cfRule type="cellIs" priority="141" operator="equal" dxfId="1">
      <formula>$H10</formula>
    </cfRule>
    <cfRule type="cellIs" priority="142" operator="equal" dxfId="0">
      <formula>$G10</formula>
    </cfRule>
  </conditionalFormatting>
  <conditionalFormatting sqref="BE10:BE12">
    <cfRule type="cellIs" priority="143" operator="equal" dxfId="1" stopIfTrue="1">
      <formula>$H$10</formula>
    </cfRule>
    <cfRule type="cellIs" priority="144" operator="equal" dxfId="0">
      <formula>$G10</formula>
    </cfRule>
  </conditionalFormatting>
  <conditionalFormatting sqref="BE13">
    <cfRule type="cellIs" priority="139" operator="equal" dxfId="1" stopIfTrue="1">
      <formula>$H$10</formula>
    </cfRule>
    <cfRule type="cellIs" priority="140" operator="equal" dxfId="0">
      <formula>$G16</formula>
    </cfRule>
  </conditionalFormatting>
  <conditionalFormatting sqref="BE16">
    <cfRule type="cellIs" priority="137" operator="equal" dxfId="1" stopIfTrue="1">
      <formula>$H$10</formula>
    </cfRule>
    <cfRule type="cellIs" priority="138" operator="equal" dxfId="0">
      <formula>$G16</formula>
    </cfRule>
  </conditionalFormatting>
  <conditionalFormatting sqref="BE9">
    <cfRule type="cellIs" priority="133" operator="equal" dxfId="1" stopIfTrue="1">
      <formula>$H$10</formula>
    </cfRule>
    <cfRule type="cellIs" priority="134" operator="equal" dxfId="0">
      <formula>$G10</formula>
    </cfRule>
    <cfRule type="cellIs" priority="135" operator="equal" dxfId="1">
      <formula>$H10</formula>
    </cfRule>
    <cfRule type="cellIs" priority="136" operator="equal" dxfId="0">
      <formula>$G10</formula>
    </cfRule>
  </conditionalFormatting>
  <conditionalFormatting sqref="BF10">
    <cfRule type="cellIs" priority="129" operator="equal" dxfId="1">
      <formula>$H10</formula>
    </cfRule>
    <cfRule type="cellIs" priority="130" operator="equal" dxfId="0">
      <formula>$G10</formula>
    </cfRule>
  </conditionalFormatting>
  <conditionalFormatting sqref="BF10:BF12">
    <cfRule type="cellIs" priority="131" operator="equal" dxfId="1" stopIfTrue="1">
      <formula>$H$10</formula>
    </cfRule>
    <cfRule type="cellIs" priority="132" operator="equal" dxfId="0">
      <formula>$G10</formula>
    </cfRule>
  </conditionalFormatting>
  <conditionalFormatting sqref="BF13">
    <cfRule type="cellIs" priority="127" operator="equal" dxfId="1" stopIfTrue="1">
      <formula>$H$10</formula>
    </cfRule>
    <cfRule type="cellIs" priority="128" operator="equal" dxfId="0">
      <formula>$G16</formula>
    </cfRule>
  </conditionalFormatting>
  <conditionalFormatting sqref="BF16">
    <cfRule type="cellIs" priority="125" operator="equal" dxfId="1" stopIfTrue="1">
      <formula>$H$10</formula>
    </cfRule>
    <cfRule type="cellIs" priority="126" operator="equal" dxfId="0">
      <formula>$G16</formula>
    </cfRule>
  </conditionalFormatting>
  <conditionalFormatting sqref="BF9">
    <cfRule type="cellIs" priority="121" operator="equal" dxfId="1" stopIfTrue="1">
      <formula>$H$10</formula>
    </cfRule>
    <cfRule type="cellIs" priority="122" operator="equal" dxfId="0">
      <formula>$G10</formula>
    </cfRule>
    <cfRule type="cellIs" priority="123" operator="equal" dxfId="1">
      <formula>$H10</formula>
    </cfRule>
    <cfRule type="cellIs" priority="124" operator="equal" dxfId="0">
      <formula>$G10</formula>
    </cfRule>
  </conditionalFormatting>
  <conditionalFormatting sqref="BG10">
    <cfRule type="cellIs" priority="117" operator="equal" dxfId="1">
      <formula>$H10</formula>
    </cfRule>
    <cfRule type="cellIs" priority="118" operator="equal" dxfId="0">
      <formula>$G10</formula>
    </cfRule>
  </conditionalFormatting>
  <conditionalFormatting sqref="BG10:BG12">
    <cfRule type="cellIs" priority="119" operator="equal" dxfId="1" stopIfTrue="1">
      <formula>$H$10</formula>
    </cfRule>
    <cfRule type="cellIs" priority="120" operator="equal" dxfId="0">
      <formula>$G10</formula>
    </cfRule>
  </conditionalFormatting>
  <conditionalFormatting sqref="BG13">
    <cfRule type="cellIs" priority="115" operator="equal" dxfId="1" stopIfTrue="1">
      <formula>$H$10</formula>
    </cfRule>
    <cfRule type="cellIs" priority="116" operator="equal" dxfId="0">
      <formula>$G16</formula>
    </cfRule>
  </conditionalFormatting>
  <conditionalFormatting sqref="BG16">
    <cfRule type="cellIs" priority="113" operator="equal" dxfId="1" stopIfTrue="1">
      <formula>$H$10</formula>
    </cfRule>
    <cfRule type="cellIs" priority="114" operator="equal" dxfId="0">
      <formula>$G16</formula>
    </cfRule>
  </conditionalFormatting>
  <conditionalFormatting sqref="BG9">
    <cfRule type="cellIs" priority="109" operator="equal" dxfId="1" stopIfTrue="1">
      <formula>$H$10</formula>
    </cfRule>
    <cfRule type="cellIs" priority="110" operator="equal" dxfId="0">
      <formula>$G10</formula>
    </cfRule>
    <cfRule type="cellIs" priority="111" operator="equal" dxfId="1">
      <formula>$H10</formula>
    </cfRule>
    <cfRule type="cellIs" priority="112" operator="equal" dxfId="0">
      <formula>$G10</formula>
    </cfRule>
  </conditionalFormatting>
  <conditionalFormatting sqref="BH10">
    <cfRule type="cellIs" priority="105" operator="equal" dxfId="1">
      <formula>$H10</formula>
    </cfRule>
    <cfRule type="cellIs" priority="106" operator="equal" dxfId="0">
      <formula>$G10</formula>
    </cfRule>
  </conditionalFormatting>
  <conditionalFormatting sqref="BH10:BH12">
    <cfRule type="cellIs" priority="107" operator="equal" dxfId="1" stopIfTrue="1">
      <formula>$H$10</formula>
    </cfRule>
    <cfRule type="cellIs" priority="108" operator="equal" dxfId="0">
      <formula>$G10</formula>
    </cfRule>
  </conditionalFormatting>
  <conditionalFormatting sqref="BH13">
    <cfRule type="cellIs" priority="103" operator="equal" dxfId="1" stopIfTrue="1">
      <formula>$H$10</formula>
    </cfRule>
    <cfRule type="cellIs" priority="104" operator="equal" dxfId="0">
      <formula>$G16</formula>
    </cfRule>
  </conditionalFormatting>
  <conditionalFormatting sqref="BH16">
    <cfRule type="cellIs" priority="101" operator="equal" dxfId="1" stopIfTrue="1">
      <formula>$H$10</formula>
    </cfRule>
    <cfRule type="cellIs" priority="102" operator="equal" dxfId="0">
      <formula>$G16</formula>
    </cfRule>
  </conditionalFormatting>
  <conditionalFormatting sqref="BH9">
    <cfRule type="cellIs" priority="97" operator="equal" dxfId="1" stopIfTrue="1">
      <formula>$H$10</formula>
    </cfRule>
    <cfRule type="cellIs" priority="98" operator="equal" dxfId="0">
      <formula>$G10</formula>
    </cfRule>
    <cfRule type="cellIs" priority="99" operator="equal" dxfId="1">
      <formula>$H10</formula>
    </cfRule>
    <cfRule type="cellIs" priority="100" operator="equal" dxfId="0">
      <formula>$G10</formula>
    </cfRule>
  </conditionalFormatting>
  <conditionalFormatting sqref="BI10">
    <cfRule type="cellIs" priority="93" operator="equal" dxfId="1">
      <formula>$H10</formula>
    </cfRule>
    <cfRule type="cellIs" priority="94" operator="equal" dxfId="0">
      <formula>$G10</formula>
    </cfRule>
  </conditionalFormatting>
  <conditionalFormatting sqref="BI10:BI12">
    <cfRule type="cellIs" priority="95" operator="equal" dxfId="1" stopIfTrue="1">
      <formula>$H$10</formula>
    </cfRule>
    <cfRule type="cellIs" priority="96" operator="equal" dxfId="0">
      <formula>$G10</formula>
    </cfRule>
  </conditionalFormatting>
  <conditionalFormatting sqref="BI13">
    <cfRule type="cellIs" priority="91" operator="equal" dxfId="1" stopIfTrue="1">
      <formula>$H$10</formula>
    </cfRule>
    <cfRule type="cellIs" priority="92" operator="equal" dxfId="0">
      <formula>$G16</formula>
    </cfRule>
  </conditionalFormatting>
  <conditionalFormatting sqref="BI16">
    <cfRule type="cellIs" priority="89" operator="equal" dxfId="1" stopIfTrue="1">
      <formula>$H$10</formula>
    </cfRule>
    <cfRule type="cellIs" priority="90" operator="equal" dxfId="0">
      <formula>$G16</formula>
    </cfRule>
  </conditionalFormatting>
  <conditionalFormatting sqref="BI9">
    <cfRule type="cellIs" priority="85" operator="equal" dxfId="1" stopIfTrue="1">
      <formula>$H$10</formula>
    </cfRule>
    <cfRule type="cellIs" priority="86" operator="equal" dxfId="0">
      <formula>$G10</formula>
    </cfRule>
    <cfRule type="cellIs" priority="87" operator="equal" dxfId="1">
      <formula>$H10</formula>
    </cfRule>
    <cfRule type="cellIs" priority="88" operator="equal" dxfId="0">
      <formula>$G10</formula>
    </cfRule>
  </conditionalFormatting>
  <conditionalFormatting sqref="BJ10">
    <cfRule type="cellIs" priority="69" operator="equal" dxfId="1">
      <formula>$H10</formula>
    </cfRule>
    <cfRule type="cellIs" priority="70" operator="equal" dxfId="0">
      <formula>$G10</formula>
    </cfRule>
  </conditionalFormatting>
  <conditionalFormatting sqref="BJ10:BJ12">
    <cfRule type="cellIs" priority="71" operator="equal" dxfId="1" stopIfTrue="1">
      <formula>$H$10</formula>
    </cfRule>
    <cfRule type="cellIs" priority="72" operator="equal" dxfId="0">
      <formula>$G10</formula>
    </cfRule>
  </conditionalFormatting>
  <conditionalFormatting sqref="BJ13">
    <cfRule type="cellIs" priority="67" operator="equal" dxfId="1" stopIfTrue="1">
      <formula>$H$10</formula>
    </cfRule>
    <cfRule type="cellIs" priority="68" operator="equal" dxfId="0">
      <formula>$G16</formula>
    </cfRule>
  </conditionalFormatting>
  <conditionalFormatting sqref="BJ16">
    <cfRule type="cellIs" priority="65" operator="equal" dxfId="1" stopIfTrue="1">
      <formula>$H$10</formula>
    </cfRule>
    <cfRule type="cellIs" priority="66" operator="equal" dxfId="0">
      <formula>$G16</formula>
    </cfRule>
  </conditionalFormatting>
  <conditionalFormatting sqref="BJ9">
    <cfRule type="cellIs" priority="61" operator="equal" dxfId="1" stopIfTrue="1">
      <formula>$H$10</formula>
    </cfRule>
    <cfRule type="cellIs" priority="62" operator="equal" dxfId="0">
      <formula>$G10</formula>
    </cfRule>
    <cfRule type="cellIs" priority="63" operator="equal" dxfId="1">
      <formula>$H10</formula>
    </cfRule>
    <cfRule type="cellIs" priority="64" operator="equal" dxfId="0">
      <formula>$G10</formula>
    </cfRule>
  </conditionalFormatting>
  <conditionalFormatting sqref="BK10">
    <cfRule type="cellIs" priority="57" operator="equal" dxfId="1">
      <formula>$H10</formula>
    </cfRule>
    <cfRule type="cellIs" priority="58" operator="equal" dxfId="0">
      <formula>$G10</formula>
    </cfRule>
  </conditionalFormatting>
  <conditionalFormatting sqref="BK10:BK12">
    <cfRule type="cellIs" priority="59" operator="equal" dxfId="1" stopIfTrue="1">
      <formula>$H$10</formula>
    </cfRule>
    <cfRule type="cellIs" priority="60" operator="equal" dxfId="0">
      <formula>$G10</formula>
    </cfRule>
  </conditionalFormatting>
  <conditionalFormatting sqref="BK13">
    <cfRule type="cellIs" priority="55" operator="equal" dxfId="1" stopIfTrue="1">
      <formula>$H$10</formula>
    </cfRule>
    <cfRule type="cellIs" priority="56" operator="equal" dxfId="0">
      <formula>$G16</formula>
    </cfRule>
  </conditionalFormatting>
  <conditionalFormatting sqref="BK16">
    <cfRule type="cellIs" priority="53" operator="equal" dxfId="1" stopIfTrue="1">
      <formula>$H$10</formula>
    </cfRule>
    <cfRule type="cellIs" priority="54" operator="equal" dxfId="0">
      <formula>$G16</formula>
    </cfRule>
  </conditionalFormatting>
  <conditionalFormatting sqref="BK9">
    <cfRule type="cellIs" priority="49" operator="equal" dxfId="1" stopIfTrue="1">
      <formula>$H$10</formula>
    </cfRule>
    <cfRule type="cellIs" priority="50" operator="equal" dxfId="0">
      <formula>$G10</formula>
    </cfRule>
    <cfRule type="cellIs" priority="51" operator="equal" dxfId="1">
      <formula>$H10</formula>
    </cfRule>
    <cfRule type="cellIs" priority="52" operator="equal" dxfId="0">
      <formula>$G10</formula>
    </cfRule>
  </conditionalFormatting>
  <conditionalFormatting sqref="BL10:BN10">
    <cfRule type="cellIs" priority="45" operator="equal" dxfId="1">
      <formula>$H10</formula>
    </cfRule>
    <cfRule type="cellIs" priority="46" operator="equal" dxfId="0">
      <formula>$G10</formula>
    </cfRule>
  </conditionalFormatting>
  <conditionalFormatting sqref="BL10:BN12">
    <cfRule type="cellIs" priority="47" operator="equal" dxfId="1" stopIfTrue="1">
      <formula>$H$10</formula>
    </cfRule>
    <cfRule type="cellIs" priority="48" operator="equal" dxfId="0">
      <formula>$G10</formula>
    </cfRule>
  </conditionalFormatting>
  <conditionalFormatting sqref="BL13:BN13">
    <cfRule type="cellIs" priority="43" operator="equal" dxfId="1" stopIfTrue="1">
      <formula>$H$10</formula>
    </cfRule>
    <cfRule type="cellIs" priority="44" operator="equal" dxfId="0">
      <formula>$G16</formula>
    </cfRule>
  </conditionalFormatting>
  <conditionalFormatting sqref="BL16:BN16">
    <cfRule type="cellIs" priority="41" operator="equal" dxfId="1" stopIfTrue="1">
      <formula>$H$10</formula>
    </cfRule>
    <cfRule type="cellIs" priority="42" operator="equal" dxfId="0">
      <formula>$G16</formula>
    </cfRule>
  </conditionalFormatting>
  <conditionalFormatting sqref="BL9:BN9">
    <cfRule type="cellIs" priority="37" operator="equal" dxfId="1" stopIfTrue="1">
      <formula>$H$10</formula>
    </cfRule>
    <cfRule type="cellIs" priority="38" operator="equal" dxfId="0">
      <formula>$G10</formula>
    </cfRule>
    <cfRule type="cellIs" priority="39" operator="equal" dxfId="1">
      <formula>$H10</formula>
    </cfRule>
    <cfRule type="cellIs" priority="40" operator="equal" dxfId="0">
      <formula>$G10</formula>
    </cfRule>
  </conditionalFormatting>
  <conditionalFormatting sqref="BO10">
    <cfRule type="cellIs" priority="33" operator="equal" dxfId="1">
      <formula>$H10</formula>
    </cfRule>
    <cfRule type="cellIs" priority="34" operator="equal" dxfId="0">
      <formula>$G10</formula>
    </cfRule>
  </conditionalFormatting>
  <conditionalFormatting sqref="BO10:BO12">
    <cfRule type="cellIs" priority="35" operator="equal" dxfId="1" stopIfTrue="1">
      <formula>$H$10</formula>
    </cfRule>
    <cfRule type="cellIs" priority="36" operator="equal" dxfId="0">
      <formula>$G10</formula>
    </cfRule>
  </conditionalFormatting>
  <conditionalFormatting sqref="BO13">
    <cfRule type="cellIs" priority="31" operator="equal" dxfId="1" stopIfTrue="1">
      <formula>$H$10</formula>
    </cfRule>
    <cfRule type="cellIs" priority="32" operator="equal" dxfId="0">
      <formula>$G16</formula>
    </cfRule>
  </conditionalFormatting>
  <conditionalFormatting sqref="BO16">
    <cfRule type="cellIs" priority="29" operator="equal" dxfId="1" stopIfTrue="1">
      <formula>$H$10</formula>
    </cfRule>
    <cfRule type="cellIs" priority="30" operator="equal" dxfId="0">
      <formula>$G16</formula>
    </cfRule>
  </conditionalFormatting>
  <conditionalFormatting sqref="BO9">
    <cfRule type="cellIs" priority="25" operator="equal" dxfId="1" stopIfTrue="1">
      <formula>$H$10</formula>
    </cfRule>
    <cfRule type="cellIs" priority="26" operator="equal" dxfId="0">
      <formula>$G10</formula>
    </cfRule>
    <cfRule type="cellIs" priority="27" operator="equal" dxfId="1">
      <formula>$H10</formula>
    </cfRule>
    <cfRule type="cellIs" priority="28" operator="equal" dxfId="0">
      <formula>$G10</formula>
    </cfRule>
  </conditionalFormatting>
  <conditionalFormatting sqref="BP10">
    <cfRule type="cellIs" priority="21" operator="equal" dxfId="1">
      <formula>$H10</formula>
    </cfRule>
    <cfRule type="cellIs" priority="22" operator="equal" dxfId="0">
      <formula>$G10</formula>
    </cfRule>
  </conditionalFormatting>
  <conditionalFormatting sqref="BP10:BP12">
    <cfRule type="cellIs" priority="23" operator="equal" dxfId="1" stopIfTrue="1">
      <formula>$H$10</formula>
    </cfRule>
    <cfRule type="cellIs" priority="24" operator="equal" dxfId="0">
      <formula>$G10</formula>
    </cfRule>
  </conditionalFormatting>
  <conditionalFormatting sqref="BP13">
    <cfRule type="cellIs" priority="19" operator="equal" dxfId="1" stopIfTrue="1">
      <formula>$H$10</formula>
    </cfRule>
    <cfRule type="cellIs" priority="20" operator="equal" dxfId="0">
      <formula>$G16</formula>
    </cfRule>
  </conditionalFormatting>
  <conditionalFormatting sqref="BP16">
    <cfRule type="cellIs" priority="17" operator="equal" dxfId="1" stopIfTrue="1">
      <formula>$H$10</formula>
    </cfRule>
    <cfRule type="cellIs" priority="18" operator="equal" dxfId="0">
      <formula>$G16</formula>
    </cfRule>
  </conditionalFormatting>
  <conditionalFormatting sqref="BP9">
    <cfRule type="cellIs" priority="13" operator="equal" dxfId="1" stopIfTrue="1">
      <formula>$H$10</formula>
    </cfRule>
    <cfRule type="cellIs" priority="14" operator="equal" dxfId="0">
      <formula>$G10</formula>
    </cfRule>
    <cfRule type="cellIs" priority="15" operator="equal" dxfId="1">
      <formula>$H10</formula>
    </cfRule>
    <cfRule type="cellIs" priority="16" operator="equal" dxfId="0">
      <formula>$G10</formula>
    </cfRule>
  </conditionalFormatting>
  <conditionalFormatting sqref="BQ10">
    <cfRule type="cellIs" priority="9" operator="equal" dxfId="1">
      <formula>$H10</formula>
    </cfRule>
    <cfRule type="cellIs" priority="10" operator="equal" dxfId="0">
      <formula>$G10</formula>
    </cfRule>
  </conditionalFormatting>
  <conditionalFormatting sqref="BQ10:BQ12">
    <cfRule type="cellIs" priority="11" operator="equal" dxfId="1" stopIfTrue="1">
      <formula>$H$10</formula>
    </cfRule>
    <cfRule type="cellIs" priority="12" operator="equal" dxfId="0">
      <formula>$G10</formula>
    </cfRule>
  </conditionalFormatting>
  <conditionalFormatting sqref="BQ13">
    <cfRule type="cellIs" priority="7" operator="equal" dxfId="1" stopIfTrue="1">
      <formula>$H$10</formula>
    </cfRule>
    <cfRule type="cellIs" priority="8" operator="equal" dxfId="0">
      <formula>$G16</formula>
    </cfRule>
  </conditionalFormatting>
  <conditionalFormatting sqref="BQ16">
    <cfRule type="cellIs" priority="5" operator="equal" dxfId="1" stopIfTrue="1">
      <formula>$H$10</formula>
    </cfRule>
    <cfRule type="cellIs" priority="6" operator="equal" dxfId="0">
      <formula>$G16</formula>
    </cfRule>
  </conditionalFormatting>
  <conditionalFormatting sqref="BQ9">
    <cfRule type="cellIs" priority="1" operator="equal" dxfId="1" stopIfTrue="1">
      <formula>$H$10</formula>
    </cfRule>
    <cfRule type="cellIs" priority="2" operator="equal" dxfId="0">
      <formula>$G10</formula>
    </cfRule>
    <cfRule type="cellIs" priority="3" operator="equal" dxfId="1">
      <formula>$H10</formula>
    </cfRule>
    <cfRule type="cellIs" priority="4" operator="equal" dxfId="0">
      <formula>$G10</formula>
    </cfRule>
  </conditionalFormatting>
  <pageMargins left="0.29" right="0.26" top="1" bottom="1" header="0.5" footer="0.5"/>
  <pageSetup orientation="landscape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H5:M71"/>
  <sheetViews>
    <sheetView topLeftCell="A2" workbookViewId="0">
      <selection activeCell="T50" sqref="T50"/>
    </sheetView>
  </sheetViews>
  <sheetFormatPr baseColWidth="8" defaultRowHeight="12.75"/>
  <cols>
    <col width="7.59765625" customWidth="1" style="76" min="7" max="7"/>
    <col width="11.265625" customWidth="1" style="113" min="8" max="8"/>
  </cols>
  <sheetData>
    <row r="5">
      <c r="H5" s="117" t="n"/>
    </row>
    <row r="6" ht="13.15" customHeight="1" s="76">
      <c r="H6" s="118" t="n"/>
      <c r="I6" s="128" t="n"/>
      <c r="J6" s="11" t="n"/>
      <c r="M6" s="21" t="n"/>
    </row>
    <row r="7" ht="13.15" customHeight="1" s="76">
      <c r="H7" s="120" t="n"/>
      <c r="I7" s="126" t="n">
        <v>2020</v>
      </c>
      <c r="J7" s="126" t="n"/>
    </row>
    <row r="8" ht="13.15" customHeight="1" s="76">
      <c r="H8" s="119" t="n"/>
      <c r="I8" s="127" t="inlineStr">
        <is>
          <t>S&amp;P 500</t>
        </is>
      </c>
      <c r="J8" s="127" t="inlineStr">
        <is>
          <t>Nasdaq</t>
        </is>
      </c>
    </row>
    <row r="9" ht="13.15" customHeight="1" s="76">
      <c r="H9" s="120" t="n">
        <v>43830</v>
      </c>
      <c r="I9" s="121" t="n">
        <v>3230.78</v>
      </c>
      <c r="J9" s="28" t="n">
        <v>8972.6</v>
      </c>
    </row>
    <row r="10" ht="13.15" customHeight="1" s="76">
      <c r="H10" s="120" t="n">
        <v>43833</v>
      </c>
      <c r="I10" s="121" t="n">
        <v>3234.85</v>
      </c>
      <c r="J10" s="28" t="n">
        <v>9020.77</v>
      </c>
    </row>
    <row r="11" ht="13.15" customHeight="1" s="76">
      <c r="H11" s="120" t="n">
        <v>43840</v>
      </c>
      <c r="I11" s="121" t="n">
        <v>3265.35</v>
      </c>
      <c r="J11" s="28" t="n">
        <v>9178.860000000001</v>
      </c>
    </row>
    <row r="12" ht="13.15" customHeight="1" s="76">
      <c r="H12" s="120" t="n">
        <v>43847</v>
      </c>
      <c r="I12" s="121" t="n">
        <v>3329.62</v>
      </c>
      <c r="J12" s="28" t="n">
        <v>9388.940000000001</v>
      </c>
    </row>
    <row r="13" ht="13.15" customHeight="1" s="76">
      <c r="H13" s="120" t="n">
        <v>43854</v>
      </c>
      <c r="I13" s="121" t="n">
        <v>3295.47</v>
      </c>
      <c r="J13" s="28" t="n">
        <v>9314.91</v>
      </c>
    </row>
    <row r="14" ht="13.15" customHeight="1" s="76">
      <c r="H14" s="120" t="n">
        <v>43861</v>
      </c>
      <c r="I14" s="121" t="n">
        <v>3225.52</v>
      </c>
      <c r="J14" s="28" t="n">
        <v>9150.940000000001</v>
      </c>
    </row>
    <row r="15" ht="13.15" customHeight="1" s="76">
      <c r="H15" s="120" t="n">
        <v>43868</v>
      </c>
      <c r="I15" s="121" t="n">
        <v>3327.71</v>
      </c>
      <c r="J15" s="28" t="n">
        <v>9520.51</v>
      </c>
    </row>
    <row r="16" ht="13.15" customHeight="1" s="76">
      <c r="H16" s="120" t="n">
        <v>43875</v>
      </c>
      <c r="I16" s="121" t="n">
        <v>3380.16</v>
      </c>
      <c r="J16" s="28" t="n">
        <v>9731.18</v>
      </c>
    </row>
    <row r="17" ht="13.15" customHeight="1" s="76">
      <c r="H17" s="120" t="n">
        <v>43882</v>
      </c>
      <c r="I17" s="121" t="n">
        <v>3337.75</v>
      </c>
      <c r="J17" s="28" t="n">
        <v>9576.59</v>
      </c>
    </row>
    <row r="18" ht="13.15" customHeight="1" s="76">
      <c r="H18" s="120" t="n">
        <v>43889</v>
      </c>
      <c r="I18" s="121" t="n">
        <v>2954.22</v>
      </c>
      <c r="J18" s="28" t="n">
        <v>8567.370000000001</v>
      </c>
    </row>
    <row r="19" ht="13.15" customHeight="1" s="76">
      <c r="H19" s="120" t="n">
        <v>43896</v>
      </c>
      <c r="I19" s="121" t="n">
        <v>2972.37</v>
      </c>
      <c r="J19" s="28" t="n">
        <v>8575.620000000001</v>
      </c>
    </row>
    <row r="20" ht="13.15" customHeight="1" s="76">
      <c r="H20" s="120" t="n">
        <v>43903</v>
      </c>
      <c r="I20" s="121" t="n">
        <v>2711.02</v>
      </c>
      <c r="J20" s="28" t="n">
        <v>7874.88</v>
      </c>
    </row>
    <row r="21" ht="13.15" customHeight="1" s="76">
      <c r="H21" s="120" t="n">
        <v>43910</v>
      </c>
      <c r="I21" s="121" t="n">
        <v>2304.92</v>
      </c>
      <c r="J21" s="28" t="n">
        <v>6879.52</v>
      </c>
    </row>
    <row r="22" ht="13.15" customHeight="1" s="76">
      <c r="H22" s="120" t="n">
        <v>43913</v>
      </c>
      <c r="I22" s="121" t="n">
        <v>2191.86</v>
      </c>
      <c r="J22" s="28" t="n">
        <v>6631.42</v>
      </c>
    </row>
    <row r="23" ht="13.15" customHeight="1" s="76">
      <c r="H23" s="120" t="n">
        <v>43917</v>
      </c>
      <c r="I23" s="121" t="n">
        <v>2541.47</v>
      </c>
      <c r="J23" s="28" t="n">
        <v>7502.38</v>
      </c>
    </row>
    <row r="24" ht="13.15" customHeight="1" s="76">
      <c r="H24" s="120" t="n">
        <v>43921</v>
      </c>
      <c r="I24" s="121" t="n">
        <v>2584.59</v>
      </c>
      <c r="J24" s="28" t="n">
        <v>7700.1</v>
      </c>
    </row>
    <row r="25" ht="13.15" customHeight="1" s="76">
      <c r="H25" s="120" t="n">
        <v>43924</v>
      </c>
      <c r="I25" s="121" t="n">
        <v>2488.65</v>
      </c>
      <c r="J25" s="28" t="n">
        <v>7373.08</v>
      </c>
    </row>
    <row r="26" ht="13.15" customHeight="1" s="76">
      <c r="H26" s="120" t="n">
        <v>43930</v>
      </c>
      <c r="I26" s="121" t="n">
        <v>2789.82</v>
      </c>
      <c r="J26" s="28" t="n">
        <v>8153.58</v>
      </c>
    </row>
    <row r="27" ht="13.15" customHeight="1" s="76">
      <c r="H27" s="120" t="n">
        <v>43938</v>
      </c>
      <c r="I27" s="121" t="n">
        <v>2874.56</v>
      </c>
      <c r="J27" s="28" t="n">
        <v>8650.139999999999</v>
      </c>
    </row>
    <row r="28" ht="13.15" customHeight="1" s="76">
      <c r="H28" s="120" t="n">
        <v>43945</v>
      </c>
      <c r="I28" s="121" t="n">
        <v>2836.74</v>
      </c>
      <c r="J28" s="28" t="n">
        <v>8636.74</v>
      </c>
    </row>
    <row r="29" ht="13.15" customHeight="1" s="76">
      <c r="H29" s="120" t="n">
        <v>43951</v>
      </c>
      <c r="I29" s="121" t="n">
        <v>2912.43</v>
      </c>
      <c r="J29" s="28" t="n">
        <v>8889.549999999999</v>
      </c>
    </row>
    <row r="30" ht="13.15" customHeight="1" s="76">
      <c r="H30" s="120" t="n">
        <v>43952</v>
      </c>
      <c r="I30" s="121" t="n">
        <v>2830.71</v>
      </c>
      <c r="J30" s="28" t="n">
        <v>8604.950000000001</v>
      </c>
    </row>
    <row r="31" ht="13.15" customHeight="1" s="76">
      <c r="H31" s="120" t="n">
        <v>43959</v>
      </c>
      <c r="I31" s="121" t="n">
        <v>2929.8</v>
      </c>
      <c r="J31" s="28" t="n">
        <v>9121.32</v>
      </c>
    </row>
    <row r="32" ht="13.15" customHeight="1" s="76">
      <c r="H32" s="120" t="n">
        <v>43966</v>
      </c>
      <c r="I32" s="121" t="n">
        <v>2863.7</v>
      </c>
      <c r="J32" s="28" t="n">
        <v>9014.559999999999</v>
      </c>
    </row>
    <row r="33" ht="13.15" customHeight="1" s="76">
      <c r="H33" s="120" t="n">
        <v>43973</v>
      </c>
      <c r="I33" s="121" t="n">
        <v>2955.45</v>
      </c>
      <c r="J33" s="28" t="n">
        <v>9324.59</v>
      </c>
    </row>
    <row r="34" ht="13.15" customHeight="1" s="76">
      <c r="H34" s="120" t="n">
        <v>43980</v>
      </c>
      <c r="I34" s="121" t="n">
        <v>3044.31</v>
      </c>
      <c r="J34" s="28" t="n">
        <v>9489.870000000001</v>
      </c>
    </row>
    <row r="35" ht="13.15" customHeight="1" s="76">
      <c r="H35" s="120" t="n">
        <v>43987</v>
      </c>
      <c r="I35" s="121" t="n">
        <v>3193.93</v>
      </c>
      <c r="J35" s="28" t="n">
        <v>9814.08</v>
      </c>
    </row>
    <row r="36" ht="13.15" customHeight="1" s="76">
      <c r="H36" s="120" t="n">
        <v>43993</v>
      </c>
      <c r="I36" s="121" t="n">
        <v>3002.1</v>
      </c>
      <c r="J36" s="122" t="n">
        <v>9492.73</v>
      </c>
    </row>
    <row r="37" ht="13.15" customHeight="1" s="76">
      <c r="H37" s="120" t="n">
        <v>43994</v>
      </c>
      <c r="I37" s="121" t="n">
        <v>3041.31</v>
      </c>
      <c r="J37" s="28" t="n">
        <v>9588.809999999999</v>
      </c>
    </row>
    <row r="38" ht="13.15" customHeight="1" s="76">
      <c r="H38" s="120" t="n">
        <v>44001</v>
      </c>
      <c r="I38" s="121" t="n">
        <v>3097.74</v>
      </c>
      <c r="J38" s="28" t="n">
        <v>9946.120000000001</v>
      </c>
    </row>
    <row r="39" ht="13.15" customHeight="1" s="76">
      <c r="H39" s="120" t="n">
        <v>44008</v>
      </c>
      <c r="I39" s="121" t="n">
        <v>3009.05</v>
      </c>
      <c r="J39" s="28" t="n">
        <v>9757.219999999999</v>
      </c>
    </row>
    <row r="40" ht="13.15" customHeight="1" s="76">
      <c r="H40" s="120" t="n">
        <v>44012</v>
      </c>
      <c r="I40" s="121" t="n">
        <v>3100.29</v>
      </c>
      <c r="J40" s="28" t="n">
        <v>10058.77</v>
      </c>
    </row>
    <row r="41" ht="13.15" customHeight="1" s="76">
      <c r="H41" s="120" t="n">
        <v>44014</v>
      </c>
      <c r="I41" s="121" t="n">
        <v>3130.01</v>
      </c>
      <c r="J41" s="28" t="n">
        <v>10207.63</v>
      </c>
    </row>
    <row r="42" ht="13.15" customHeight="1" s="76">
      <c r="H42" s="120" t="n">
        <v>44022</v>
      </c>
      <c r="I42" s="121" t="n">
        <v>3185.04</v>
      </c>
      <c r="J42" s="28" t="n">
        <v>10617.44</v>
      </c>
    </row>
    <row r="43" ht="13.15" customHeight="1" s="76">
      <c r="H43" s="120" t="n">
        <v>44029</v>
      </c>
      <c r="I43" s="121" t="n">
        <v>3224.73</v>
      </c>
      <c r="J43" s="28" t="n">
        <v>10503.19</v>
      </c>
    </row>
    <row r="44" ht="13.15" customHeight="1" s="76">
      <c r="H44" s="120" t="n">
        <v>44036</v>
      </c>
      <c r="I44" s="121" t="n">
        <v>3215.63</v>
      </c>
      <c r="J44" s="28" t="n">
        <v>10363.18</v>
      </c>
    </row>
    <row r="45" ht="13.15" customHeight="1" s="76">
      <c r="H45" s="120" t="n">
        <v>44043</v>
      </c>
      <c r="I45" s="121" t="n">
        <v>3271.12</v>
      </c>
      <c r="J45" s="28" t="n">
        <v>10745.27</v>
      </c>
    </row>
    <row r="46" ht="13.15" customHeight="1" s="76">
      <c r="H46" s="120" t="n">
        <v>44050</v>
      </c>
      <c r="I46" s="121" t="n">
        <v>3351.28</v>
      </c>
      <c r="J46" s="28" t="n">
        <v>11010.98</v>
      </c>
    </row>
    <row r="47" ht="13.15" customHeight="1" s="76">
      <c r="H47" s="120" t="n">
        <v>44057</v>
      </c>
      <c r="I47" s="121" t="n">
        <v>3372.85</v>
      </c>
      <c r="J47" s="28" t="n">
        <v>11019.3</v>
      </c>
    </row>
    <row r="48" ht="13.15" customHeight="1" s="76">
      <c r="H48" s="120" t="n">
        <v>44064</v>
      </c>
      <c r="I48" s="121" t="n">
        <v>3397.16</v>
      </c>
      <c r="J48" s="28" t="n">
        <v>11311.6</v>
      </c>
    </row>
    <row r="49" ht="13.15" customHeight="1" s="76">
      <c r="H49" s="120" t="n">
        <v>44071</v>
      </c>
      <c r="I49" s="121" t="n">
        <v>3508.01</v>
      </c>
      <c r="J49" s="28" t="n">
        <v>11695.63</v>
      </c>
    </row>
    <row r="50" ht="13.15" customHeight="1" s="76">
      <c r="H50" s="120" t="n">
        <v>44074</v>
      </c>
      <c r="I50" s="121" t="n">
        <v>3500.31</v>
      </c>
      <c r="J50" s="28" t="n">
        <v>11775.46</v>
      </c>
    </row>
    <row r="51" ht="13.15" customHeight="1" s="76">
      <c r="H51" s="120" t="n">
        <v>44078</v>
      </c>
      <c r="I51" s="121" t="n">
        <v>3426.96</v>
      </c>
      <c r="J51" s="123" t="n">
        <v>11313.13</v>
      </c>
    </row>
    <row r="52" ht="13.15" customHeight="1" s="76">
      <c r="H52" s="120" t="n">
        <v>44085</v>
      </c>
      <c r="I52" s="121" t="n">
        <v>3340.97</v>
      </c>
      <c r="J52" s="123" t="n">
        <v>10853.55</v>
      </c>
    </row>
    <row r="53" ht="13.15" customHeight="1" s="76">
      <c r="H53" s="120" t="n">
        <v>44092</v>
      </c>
      <c r="I53" s="121" t="n">
        <v>3319.47</v>
      </c>
      <c r="J53" s="123" t="n">
        <v>10793.28</v>
      </c>
    </row>
    <row r="54" ht="13.15" customHeight="1" s="76">
      <c r="H54" s="120" t="n">
        <v>44099</v>
      </c>
      <c r="I54" s="121" t="n">
        <v>3298.46</v>
      </c>
      <c r="J54" s="123" t="n">
        <v>10913.56</v>
      </c>
    </row>
    <row r="55" ht="13.15" customHeight="1" s="76">
      <c r="H55" s="120" t="n">
        <v>44104</v>
      </c>
      <c r="I55" s="121" t="n">
        <v>3363</v>
      </c>
      <c r="J55" s="123" t="n">
        <v>11167.51</v>
      </c>
    </row>
    <row r="56" ht="13.15" customHeight="1" s="76">
      <c r="H56" s="120" t="n">
        <v>44106</v>
      </c>
      <c r="I56" s="121" t="n">
        <v>3348.42</v>
      </c>
      <c r="J56" s="123" t="n">
        <v>11075.02</v>
      </c>
    </row>
    <row r="57" ht="13.15" customHeight="1" s="76">
      <c r="H57" s="120" t="n">
        <v>44113</v>
      </c>
      <c r="I57" s="121" t="n">
        <v>3477.14</v>
      </c>
      <c r="J57" s="123" t="n">
        <v>11579.94</v>
      </c>
    </row>
    <row r="58" ht="13.15" customHeight="1" s="76">
      <c r="H58" s="120" t="n">
        <v>44120</v>
      </c>
      <c r="I58" s="121" t="n">
        <v>3483.81</v>
      </c>
      <c r="J58" s="123" t="n">
        <v>11671.56</v>
      </c>
    </row>
    <row r="59" ht="13.15" customHeight="1" s="76">
      <c r="H59" s="120" t="n">
        <v>44127</v>
      </c>
      <c r="I59" s="121" t="n">
        <v>3465.39</v>
      </c>
      <c r="J59" s="123" t="n">
        <v>11548.28</v>
      </c>
    </row>
    <row r="60" ht="13.15" customHeight="1" s="76">
      <c r="H60" s="120" t="n">
        <v>44134</v>
      </c>
      <c r="I60" s="121" t="n">
        <v>3269.96</v>
      </c>
      <c r="J60" s="123" t="n">
        <v>10911.59</v>
      </c>
    </row>
    <row r="61" ht="13.15" customHeight="1" s="76">
      <c r="H61" s="120" t="n">
        <v>44141</v>
      </c>
      <c r="I61" s="121" t="n">
        <v>3509.44</v>
      </c>
      <c r="J61" s="123" t="n">
        <v>11895.23</v>
      </c>
    </row>
    <row r="62" ht="13.15" customHeight="1" s="76">
      <c r="H62" s="120" t="n">
        <v>44148</v>
      </c>
      <c r="I62" s="121" t="n">
        <v>3585.15</v>
      </c>
      <c r="J62" s="123" t="n">
        <v>11829.29</v>
      </c>
    </row>
    <row r="63" ht="13.15" customHeight="1" s="76">
      <c r="H63" s="120" t="n">
        <v>44155</v>
      </c>
      <c r="I63" s="121" t="n">
        <v>3557.54</v>
      </c>
      <c r="J63" s="123" t="n">
        <v>11854.97</v>
      </c>
    </row>
    <row r="64" ht="13.15" customHeight="1" s="76">
      <c r="H64" s="120" t="n">
        <v>44160</v>
      </c>
      <c r="I64" s="121" t="n">
        <v>3629.65</v>
      </c>
      <c r="J64" s="123" t="n">
        <v>12094.4</v>
      </c>
    </row>
    <row r="65" ht="13.15" customHeight="1" s="76">
      <c r="H65" s="120" t="n">
        <v>44162</v>
      </c>
      <c r="I65" s="121" t="n">
        <v>3638.35</v>
      </c>
      <c r="J65" s="123" t="n">
        <v>12205.85</v>
      </c>
    </row>
    <row r="66" ht="13.15" customHeight="1" s="76">
      <c r="H66" s="120" t="n">
        <v>44165</v>
      </c>
      <c r="I66" s="121" t="n">
        <v>3621.63</v>
      </c>
      <c r="J66" s="123" t="n">
        <v>12198.74</v>
      </c>
    </row>
    <row r="67" ht="13.15" customHeight="1" s="76">
      <c r="H67" s="124" t="n">
        <v>44169</v>
      </c>
      <c r="I67" s="125" t="n">
        <v>3621.63</v>
      </c>
      <c r="J67" s="125" t="n">
        <v>12198.74</v>
      </c>
    </row>
    <row r="68" ht="13.15" customHeight="1" s="76">
      <c r="H68" s="124" t="n">
        <v>44176</v>
      </c>
      <c r="I68" s="125" t="n">
        <v>3621.63</v>
      </c>
      <c r="J68" s="125" t="n">
        <v>12198.74</v>
      </c>
    </row>
    <row r="69" ht="13.15" customHeight="1" s="76">
      <c r="H69" s="124" t="n">
        <v>44183</v>
      </c>
      <c r="I69" s="125" t="n">
        <v>3621.63</v>
      </c>
      <c r="J69" s="125" t="n">
        <v>12198.74</v>
      </c>
    </row>
    <row r="70" ht="13.15" customHeight="1" s="76">
      <c r="H70" s="124" t="n">
        <v>44189</v>
      </c>
      <c r="I70" s="125" t="n">
        <v>3621.63</v>
      </c>
      <c r="J70" s="125" t="n">
        <v>12198.74</v>
      </c>
    </row>
    <row r="71" ht="13.15" customHeight="1" s="76">
      <c r="H71" s="124" t="n">
        <v>44196</v>
      </c>
      <c r="I71" s="125" t="n">
        <v>3621.63</v>
      </c>
      <c r="J71" s="125" t="n">
        <v>12198.74</v>
      </c>
    </row>
  </sheetData>
  <conditionalFormatting sqref="J72:J258">
    <cfRule type="cellIs" priority="81" operator="equal" dxfId="1" stopIfTrue="1">
      <formula>#REF!</formula>
    </cfRule>
    <cfRule type="cellIs" priority="82" operator="equal" dxfId="0">
      <formula>#REF!</formula>
    </cfRule>
    <cfRule type="cellIs" priority="79" operator="equal" dxfId="1">
      <formula>#REF!</formula>
    </cfRule>
    <cfRule type="cellIs" priority="80" operator="equal" dxfId="0">
      <formula>#REF!</formula>
    </cfRule>
  </conditionalFormatting>
  <conditionalFormatting sqref="J9:J15">
    <cfRule type="cellIs" priority="83" operator="equal" dxfId="1" stopIfTrue="1">
      <formula>$F$10</formula>
    </cfRule>
    <cfRule type="cellIs" priority="84" operator="equal" dxfId="0">
      <formula>$E12</formula>
    </cfRule>
  </conditionalFormatting>
  <conditionalFormatting sqref="J16:J17">
    <cfRule type="cellIs" priority="77" operator="equal" dxfId="1" stopIfTrue="1">
      <formula>$F$10</formula>
    </cfRule>
    <cfRule type="cellIs" priority="78" operator="equal" dxfId="0">
      <formula>$E19</formula>
    </cfRule>
  </conditionalFormatting>
  <conditionalFormatting sqref="J18">
    <cfRule type="cellIs" priority="75" operator="equal" dxfId="1" stopIfTrue="1">
      <formula>$F$10</formula>
    </cfRule>
    <cfRule type="cellIs" priority="76" operator="equal" dxfId="0">
      <formula>$E21</formula>
    </cfRule>
  </conditionalFormatting>
  <conditionalFormatting sqref="J19">
    <cfRule type="cellIs" priority="73" operator="equal" dxfId="1" stopIfTrue="1">
      <formula>$F$10</formula>
    </cfRule>
    <cfRule type="cellIs" priority="74" operator="equal" dxfId="0">
      <formula>$E22</formula>
    </cfRule>
  </conditionalFormatting>
  <conditionalFormatting sqref="J20:J21">
    <cfRule type="cellIs" priority="71" operator="equal" dxfId="1" stopIfTrue="1">
      <formula>$F$10</formula>
    </cfRule>
    <cfRule type="cellIs" priority="72" operator="equal" dxfId="0">
      <formula>$E23</formula>
    </cfRule>
  </conditionalFormatting>
  <conditionalFormatting sqref="J23">
    <cfRule type="cellIs" priority="69" operator="equal" dxfId="1" stopIfTrue="1">
      <formula>$F$10</formula>
    </cfRule>
    <cfRule type="cellIs" priority="70" operator="equal" dxfId="0">
      <formula>$E26</formula>
    </cfRule>
  </conditionalFormatting>
  <conditionalFormatting sqref="J24">
    <cfRule type="cellIs" priority="67" operator="equal" dxfId="1" stopIfTrue="1">
      <formula>$F$10</formula>
    </cfRule>
    <cfRule type="cellIs" priority="68" operator="equal" dxfId="0">
      <formula>$E27</formula>
    </cfRule>
  </conditionalFormatting>
  <conditionalFormatting sqref="J25:J26">
    <cfRule type="cellIs" priority="65" operator="equal" dxfId="1" stopIfTrue="1">
      <formula>$F$10</formula>
    </cfRule>
    <cfRule type="cellIs" priority="66" operator="equal" dxfId="0">
      <formula>$E28</formula>
    </cfRule>
  </conditionalFormatting>
  <conditionalFormatting sqref="J27">
    <cfRule type="cellIs" priority="63" operator="equal" dxfId="1" stopIfTrue="1">
      <formula>$F$10</formula>
    </cfRule>
    <cfRule type="cellIs" priority="64" operator="equal" dxfId="0">
      <formula>$E30</formula>
    </cfRule>
  </conditionalFormatting>
  <conditionalFormatting sqref="J28">
    <cfRule type="cellIs" priority="61" operator="equal" dxfId="1" stopIfTrue="1">
      <formula>$F$10</formula>
    </cfRule>
    <cfRule type="cellIs" priority="62" operator="equal" dxfId="0">
      <formula>$E31</formula>
    </cfRule>
  </conditionalFormatting>
  <conditionalFormatting sqref="J29">
    <cfRule type="cellIs" priority="59" operator="equal" dxfId="1" stopIfTrue="1">
      <formula>$F$10</formula>
    </cfRule>
    <cfRule type="cellIs" priority="60" operator="equal" dxfId="0">
      <formula>$E32</formula>
    </cfRule>
  </conditionalFormatting>
  <conditionalFormatting sqref="J30:J33">
    <cfRule type="cellIs" priority="57" operator="equal" dxfId="1" stopIfTrue="1">
      <formula>$F$10</formula>
    </cfRule>
    <cfRule type="cellIs" priority="58" operator="equal" dxfId="0">
      <formula>$E33</formula>
    </cfRule>
  </conditionalFormatting>
  <conditionalFormatting sqref="J34:J39">
    <cfRule type="cellIs" priority="55" operator="equal" dxfId="1" stopIfTrue="1">
      <formula>$F$10</formula>
    </cfRule>
    <cfRule type="cellIs" priority="56" operator="equal" dxfId="0">
      <formula>$E37</formula>
    </cfRule>
  </conditionalFormatting>
  <conditionalFormatting sqref="J40">
    <cfRule type="cellIs" priority="53" operator="equal" dxfId="1" stopIfTrue="1">
      <formula>$F$10</formula>
    </cfRule>
    <cfRule type="cellIs" priority="54" operator="equal" dxfId="0">
      <formula>$E43</formula>
    </cfRule>
  </conditionalFormatting>
  <conditionalFormatting sqref="J41">
    <cfRule type="cellIs" priority="51" operator="equal" dxfId="1" stopIfTrue="1">
      <formula>$F$10</formula>
    </cfRule>
    <cfRule type="cellIs" priority="52" operator="equal" dxfId="0">
      <formula>$E44</formula>
    </cfRule>
  </conditionalFormatting>
  <conditionalFormatting sqref="J42">
    <cfRule type="cellIs" priority="49" operator="equal" dxfId="1" stopIfTrue="1">
      <formula>$F$10</formula>
    </cfRule>
    <cfRule type="cellIs" priority="50" operator="equal" dxfId="0">
      <formula>$E45</formula>
    </cfRule>
  </conditionalFormatting>
  <conditionalFormatting sqref="J43">
    <cfRule type="cellIs" priority="47" operator="equal" dxfId="1" stopIfTrue="1">
      <formula>$F$10</formula>
    </cfRule>
    <cfRule type="cellIs" priority="48" operator="equal" dxfId="0">
      <formula>$E46</formula>
    </cfRule>
  </conditionalFormatting>
  <conditionalFormatting sqref="J44">
    <cfRule type="cellIs" priority="45" operator="equal" dxfId="1" stopIfTrue="1">
      <formula>$F$10</formula>
    </cfRule>
    <cfRule type="cellIs" priority="46" operator="equal" dxfId="0">
      <formula>$E47</formula>
    </cfRule>
  </conditionalFormatting>
  <conditionalFormatting sqref="J45">
    <cfRule type="cellIs" priority="43" operator="equal" dxfId="1" stopIfTrue="1">
      <formula>$F$10</formula>
    </cfRule>
    <cfRule type="cellIs" priority="44" operator="equal" dxfId="0">
      <formula>$E48</formula>
    </cfRule>
  </conditionalFormatting>
  <conditionalFormatting sqref="J46">
    <cfRule type="cellIs" priority="41" operator="equal" dxfId="1" stopIfTrue="1">
      <formula>$F$10</formula>
    </cfRule>
    <cfRule type="cellIs" priority="42" operator="equal" dxfId="0">
      <formula>$E49</formula>
    </cfRule>
  </conditionalFormatting>
  <conditionalFormatting sqref="J47">
    <cfRule type="cellIs" priority="39" operator="equal" dxfId="1" stopIfTrue="1">
      <formula>$F$10</formula>
    </cfRule>
    <cfRule type="cellIs" priority="40" operator="equal" dxfId="0">
      <formula>$E50</formula>
    </cfRule>
  </conditionalFormatting>
  <conditionalFormatting sqref="J48">
    <cfRule type="cellIs" priority="37" operator="equal" dxfId="1" stopIfTrue="1">
      <formula>$F$10</formula>
    </cfRule>
    <cfRule type="cellIs" priority="38" operator="equal" dxfId="0">
      <formula>$E51</formula>
    </cfRule>
  </conditionalFormatting>
  <conditionalFormatting sqref="J49">
    <cfRule type="cellIs" priority="35" operator="equal" dxfId="1" stopIfTrue="1">
      <formula>$F$10</formula>
    </cfRule>
    <cfRule type="cellIs" priority="36" operator="equal" dxfId="0">
      <formula>$E52</formula>
    </cfRule>
  </conditionalFormatting>
  <conditionalFormatting sqref="J50">
    <cfRule type="cellIs" priority="33" operator="equal" dxfId="1" stopIfTrue="1">
      <formula>$F$10</formula>
    </cfRule>
    <cfRule type="cellIs" priority="34" operator="equal" dxfId="0">
      <formula>$E53</formula>
    </cfRule>
  </conditionalFormatting>
  <conditionalFormatting sqref="J51">
    <cfRule type="cellIs" priority="31" operator="equal" dxfId="1" stopIfTrue="1">
      <formula>$F$10</formula>
    </cfRule>
    <cfRule type="cellIs" priority="32" operator="equal" dxfId="0">
      <formula>$E54</formula>
    </cfRule>
  </conditionalFormatting>
  <conditionalFormatting sqref="J52">
    <cfRule type="cellIs" priority="29" operator="equal" dxfId="1" stopIfTrue="1">
      <formula>$F$10</formula>
    </cfRule>
    <cfRule type="cellIs" priority="30" operator="equal" dxfId="0">
      <formula>$E55</formula>
    </cfRule>
  </conditionalFormatting>
  <conditionalFormatting sqref="J53">
    <cfRule type="cellIs" priority="27" operator="equal" dxfId="1" stopIfTrue="1">
      <formula>$F$10</formula>
    </cfRule>
    <cfRule type="cellIs" priority="28" operator="equal" dxfId="0">
      <formula>$E56</formula>
    </cfRule>
  </conditionalFormatting>
  <conditionalFormatting sqref="J54">
    <cfRule type="cellIs" priority="25" operator="equal" dxfId="1" stopIfTrue="1">
      <formula>$F$10</formula>
    </cfRule>
    <cfRule type="cellIs" priority="26" operator="equal" dxfId="0">
      <formula>$E57</formula>
    </cfRule>
  </conditionalFormatting>
  <conditionalFormatting sqref="J55">
    <cfRule type="cellIs" priority="23" operator="equal" dxfId="1" stopIfTrue="1">
      <formula>$F$10</formula>
    </cfRule>
    <cfRule type="cellIs" priority="24" operator="equal" dxfId="0">
      <formula>$E58</formula>
    </cfRule>
  </conditionalFormatting>
  <conditionalFormatting sqref="J56">
    <cfRule type="cellIs" priority="21" operator="equal" dxfId="1" stopIfTrue="1">
      <formula>$F$10</formula>
    </cfRule>
    <cfRule type="cellIs" priority="22" operator="equal" dxfId="0">
      <formula>$E59</formula>
    </cfRule>
  </conditionalFormatting>
  <conditionalFormatting sqref="J57">
    <cfRule type="cellIs" priority="19" operator="equal" dxfId="1" stopIfTrue="1">
      <formula>$F$10</formula>
    </cfRule>
    <cfRule type="cellIs" priority="20" operator="equal" dxfId="0">
      <formula>$E60</formula>
    </cfRule>
  </conditionalFormatting>
  <conditionalFormatting sqref="J58">
    <cfRule type="cellIs" priority="17" operator="equal" dxfId="1" stopIfTrue="1">
      <formula>$F$10</formula>
    </cfRule>
    <cfRule type="cellIs" priority="18" operator="equal" dxfId="0">
      <formula>$E61</formula>
    </cfRule>
  </conditionalFormatting>
  <conditionalFormatting sqref="J59">
    <cfRule type="cellIs" priority="15" operator="equal" dxfId="1" stopIfTrue="1">
      <formula>$F$10</formula>
    </cfRule>
    <cfRule type="cellIs" priority="16" operator="equal" dxfId="0">
      <formula>$E62</formula>
    </cfRule>
  </conditionalFormatting>
  <conditionalFormatting sqref="J60">
    <cfRule type="cellIs" priority="13" operator="equal" dxfId="1" stopIfTrue="1">
      <formula>$F$10</formula>
    </cfRule>
    <cfRule type="cellIs" priority="14" operator="equal" dxfId="0">
      <formula>$E63</formula>
    </cfRule>
  </conditionalFormatting>
  <conditionalFormatting sqref="J61">
    <cfRule type="cellIs" priority="11" operator="equal" dxfId="1" stopIfTrue="1">
      <formula>$F$10</formula>
    </cfRule>
    <cfRule type="cellIs" priority="12" operator="equal" dxfId="0">
      <formula>$E64</formula>
    </cfRule>
  </conditionalFormatting>
  <conditionalFormatting sqref="J62">
    <cfRule type="cellIs" priority="9" operator="equal" dxfId="1" stopIfTrue="1">
      <formula>$F$10</formula>
    </cfRule>
    <cfRule type="cellIs" priority="10" operator="equal" dxfId="0">
      <formula>$E65</formula>
    </cfRule>
  </conditionalFormatting>
  <conditionalFormatting sqref="J63">
    <cfRule type="cellIs" priority="7" operator="equal" dxfId="1" stopIfTrue="1">
      <formula>$F$10</formula>
    </cfRule>
    <cfRule type="cellIs" priority="8" operator="equal" dxfId="0">
      <formula>$E66</formula>
    </cfRule>
  </conditionalFormatting>
  <conditionalFormatting sqref="J64:J66">
    <cfRule type="cellIs" priority="5" operator="equal" dxfId="1" stopIfTrue="1">
      <formula>$F$10</formula>
    </cfRule>
    <cfRule type="cellIs" priority="6" operator="equal" dxfId="0">
      <formula>$E67</formula>
    </cfRule>
  </conditionalFormatting>
  <conditionalFormatting sqref="J22">
    <cfRule type="cellIs" priority="1" operator="equal" dxfId="1" stopIfTrue="1">
      <formula>$F$10</formula>
    </cfRule>
    <cfRule type="cellIs" priority="2" operator="equal" dxfId="0">
      <formula>$E25</formula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1">
    <outlinePr summaryBelow="1" summaryRight="1"/>
    <pageSetUpPr autoPageBreaks="0" fitToPage="1"/>
  </sheetPr>
  <dimension ref="A2:IV38"/>
  <sheetViews>
    <sheetView showGridLines="0" topLeftCell="A5" zoomScale="145" zoomScaleNormal="145" workbookViewId="0">
      <selection activeCell="B30" sqref="B30"/>
    </sheetView>
  </sheetViews>
  <sheetFormatPr baseColWidth="8" defaultColWidth="16.265625" defaultRowHeight="12.75"/>
  <cols>
    <col width="9.1328125" customWidth="1" style="76" min="1" max="1"/>
    <col width="9.59765625" customWidth="1" style="76" min="2" max="2"/>
    <col width="7.86328125" customWidth="1" style="76" min="3" max="3"/>
    <col width="9.3984375" customWidth="1" style="74" min="4" max="4"/>
    <col width="9.265625" customWidth="1" style="74" min="5" max="5"/>
    <col width="16.1328125" customWidth="1" style="76" min="6" max="6"/>
    <col width="14.1328125" customWidth="1" style="74" min="7" max="7"/>
    <col width="12.73046875" customWidth="1" style="74" min="8" max="8"/>
    <col width="11.86328125" customWidth="1" style="74" min="9" max="9"/>
    <col width="12" customWidth="1" style="76" min="10" max="10"/>
    <col width="13.265625" customWidth="1" style="76" min="11" max="11"/>
    <col width="9.59765625" customWidth="1" style="76" min="12" max="13"/>
    <col width="13.265625" customWidth="1" style="76" min="14" max="14"/>
    <col width="13.59765625" customWidth="1" style="76" min="15" max="15"/>
    <col width="10.73046875" customWidth="1" style="76" min="16" max="83"/>
    <col width="12" customWidth="1" style="76" min="84" max="192"/>
    <col width="20" customWidth="1" style="76" min="193" max="193"/>
    <col width="15.265625" customWidth="1" style="76" min="194" max="194"/>
    <col width="13.265625" customWidth="1" style="76" min="195" max="212"/>
    <col width="9.59765625" customWidth="1" style="76" min="213" max="214"/>
    <col width="13.265625" customWidth="1" style="76" min="215" max="254"/>
    <col width="18" customWidth="1" style="76" min="255" max="255"/>
  </cols>
  <sheetData>
    <row r="2" ht="13.15" customHeight="1" s="76">
      <c r="F2" s="144" t="inlineStr">
        <is>
          <t>Update these dates as necessary</t>
        </is>
      </c>
      <c r="G2" s="128" t="n"/>
      <c r="H2" s="145" t="n"/>
      <c r="K2" t="n">
        <v>1</v>
      </c>
      <c r="L2">
        <f>K2+1</f>
        <v/>
      </c>
      <c r="M2">
        <f>L2+1</f>
        <v/>
      </c>
      <c r="N2">
        <f>M2+1</f>
        <v/>
      </c>
      <c r="O2">
        <f>N2+1</f>
        <v/>
      </c>
      <c r="P2">
        <f>O2+1</f>
        <v/>
      </c>
      <c r="Q2">
        <f>P2+1</f>
        <v/>
      </c>
      <c r="R2">
        <f>Q2+1</f>
        <v/>
      </c>
      <c r="S2">
        <f>R2+1</f>
        <v/>
      </c>
      <c r="T2">
        <f>S2+1</f>
        <v/>
      </c>
      <c r="U2">
        <f>T2+1</f>
        <v/>
      </c>
      <c r="V2">
        <f>U2+1</f>
        <v/>
      </c>
      <c r="W2">
        <f>V2+1</f>
        <v/>
      </c>
      <c r="X2">
        <f>W2+1</f>
        <v/>
      </c>
      <c r="Y2">
        <f>X2+1</f>
        <v/>
      </c>
      <c r="Z2">
        <f>Y2+1</f>
        <v/>
      </c>
      <c r="AA2">
        <f>Z2+1</f>
        <v/>
      </c>
      <c r="AB2">
        <f>AA2+1</f>
        <v/>
      </c>
      <c r="AC2">
        <f>AB2+1</f>
        <v/>
      </c>
      <c r="AD2">
        <f>AC2+1</f>
        <v/>
      </c>
      <c r="AE2">
        <f>AD2+1</f>
        <v/>
      </c>
      <c r="AF2">
        <f>AE2+1</f>
        <v/>
      </c>
      <c r="AG2">
        <f>AF2+1</f>
        <v/>
      </c>
      <c r="AH2">
        <f>AG2+1</f>
        <v/>
      </c>
      <c r="AI2">
        <f>AH2+1</f>
        <v/>
      </c>
      <c r="AJ2">
        <f>AI2+1</f>
        <v/>
      </c>
      <c r="AK2">
        <f>AJ2+1</f>
        <v/>
      </c>
      <c r="AL2">
        <f>AK2+1</f>
        <v/>
      </c>
      <c r="AM2">
        <f>AL2+1</f>
        <v/>
      </c>
      <c r="AN2">
        <f>AM2+1</f>
        <v/>
      </c>
      <c r="AO2">
        <f>AN2+1</f>
        <v/>
      </c>
      <c r="AP2">
        <f>AO2+1</f>
        <v/>
      </c>
      <c r="AQ2">
        <f>AP2+1</f>
        <v/>
      </c>
      <c r="AR2">
        <f>AQ2+1</f>
        <v/>
      </c>
      <c r="AS2">
        <f>AR2+1</f>
        <v/>
      </c>
      <c r="AT2">
        <f>AS2+1</f>
        <v/>
      </c>
      <c r="AU2">
        <f>AT2+1</f>
        <v/>
      </c>
      <c r="AV2">
        <f>AU2+1</f>
        <v/>
      </c>
      <c r="AW2">
        <f>AV2+1</f>
        <v/>
      </c>
      <c r="AX2">
        <f>AW2+1</f>
        <v/>
      </c>
      <c r="AY2">
        <f>AX2+1</f>
        <v/>
      </c>
      <c r="AZ2">
        <f>AY2+1</f>
        <v/>
      </c>
      <c r="BA2">
        <f>AZ2+1</f>
        <v/>
      </c>
      <c r="BB2">
        <f>BA2+1</f>
        <v/>
      </c>
      <c r="BC2">
        <f>BB2+1</f>
        <v/>
      </c>
      <c r="BD2">
        <f>BC2+1</f>
        <v/>
      </c>
      <c r="BE2">
        <f>BD2+1</f>
        <v/>
      </c>
      <c r="BF2">
        <f>BE2+1</f>
        <v/>
      </c>
      <c r="BG2">
        <f>BF2+1</f>
        <v/>
      </c>
      <c r="BH2">
        <f>BG2+1</f>
        <v/>
      </c>
      <c r="BI2">
        <f>BH2+1</f>
        <v/>
      </c>
      <c r="BJ2">
        <f>BI2+1</f>
        <v/>
      </c>
      <c r="BK2">
        <f>BJ2+1</f>
        <v/>
      </c>
      <c r="BL2">
        <f>BK2+1</f>
        <v/>
      </c>
      <c r="BM2">
        <f>BL2+1</f>
        <v/>
      </c>
      <c r="BN2">
        <f>BM2+1</f>
        <v/>
      </c>
      <c r="BO2">
        <f>BN2+1</f>
        <v/>
      </c>
      <c r="BP2">
        <f>BO2+1</f>
        <v/>
      </c>
      <c r="BQ2">
        <f>BP2+1</f>
        <v/>
      </c>
      <c r="BR2">
        <f>BQ2+1</f>
        <v/>
      </c>
      <c r="BS2">
        <f>BR2+1</f>
        <v/>
      </c>
      <c r="BT2">
        <f>BS2+1</f>
        <v/>
      </c>
      <c r="BU2">
        <f>BT2+1</f>
        <v/>
      </c>
      <c r="BV2">
        <f>BU2+1</f>
        <v/>
      </c>
      <c r="BW2">
        <f>BV2+1</f>
        <v/>
      </c>
      <c r="BX2">
        <f>BW2+1</f>
        <v/>
      </c>
      <c r="BY2">
        <f>BX2+1</f>
        <v/>
      </c>
      <c r="BZ2">
        <f>BY2+1</f>
        <v/>
      </c>
      <c r="CA2">
        <f>BZ2+1</f>
        <v/>
      </c>
      <c r="CB2">
        <f>CA2+1</f>
        <v/>
      </c>
      <c r="CC2">
        <f>CB2+1</f>
        <v/>
      </c>
      <c r="CD2">
        <f>CC2+1</f>
        <v/>
      </c>
      <c r="CE2">
        <f>CD2+1</f>
        <v/>
      </c>
      <c r="CF2">
        <f>CE2+1</f>
        <v/>
      </c>
      <c r="CG2">
        <f>CF2+1</f>
        <v/>
      </c>
      <c r="CH2">
        <f>CG2+1</f>
        <v/>
      </c>
      <c r="CI2">
        <f>CH2+1</f>
        <v/>
      </c>
      <c r="CJ2">
        <f>CI2+1</f>
        <v/>
      </c>
      <c r="CK2">
        <f>CJ2+1</f>
        <v/>
      </c>
      <c r="CL2">
        <f>CK2+1</f>
        <v/>
      </c>
      <c r="CM2">
        <f>CL2+1</f>
        <v/>
      </c>
      <c r="CN2">
        <f>CM2+1</f>
        <v/>
      </c>
      <c r="CO2">
        <f>CN2+1</f>
        <v/>
      </c>
      <c r="CP2">
        <f>CO2+1</f>
        <v/>
      </c>
      <c r="CQ2">
        <f>CP2+1</f>
        <v/>
      </c>
      <c r="CR2">
        <f>CQ2+1</f>
        <v/>
      </c>
      <c r="CS2">
        <f>CR2+1</f>
        <v/>
      </c>
      <c r="CT2">
        <f>CS2+1</f>
        <v/>
      </c>
      <c r="CU2">
        <f>CT2+1</f>
        <v/>
      </c>
      <c r="CV2">
        <f>CU2+1</f>
        <v/>
      </c>
      <c r="CW2">
        <f>CV2+1</f>
        <v/>
      </c>
      <c r="CX2">
        <f>CW2+1</f>
        <v/>
      </c>
      <c r="CY2">
        <f>CX2+1</f>
        <v/>
      </c>
      <c r="CZ2">
        <f>CY2+1</f>
        <v/>
      </c>
      <c r="DA2">
        <f>CZ2+1</f>
        <v/>
      </c>
      <c r="DB2">
        <f>DA2+1</f>
        <v/>
      </c>
      <c r="DC2">
        <f>DB2+1</f>
        <v/>
      </c>
      <c r="DD2">
        <f>DC2+1</f>
        <v/>
      </c>
      <c r="DE2">
        <f>DD2+1</f>
        <v/>
      </c>
      <c r="DF2">
        <f>DE2+1</f>
        <v/>
      </c>
      <c r="DG2">
        <f>DF2+1</f>
        <v/>
      </c>
      <c r="DH2">
        <f>DG2+1</f>
        <v/>
      </c>
      <c r="DI2">
        <f>DH2+1</f>
        <v/>
      </c>
      <c r="DJ2">
        <f>DI2+1</f>
        <v/>
      </c>
      <c r="DK2">
        <f>DJ2+1</f>
        <v/>
      </c>
      <c r="DL2">
        <f>DK2+1</f>
        <v/>
      </c>
      <c r="DM2">
        <f>DL2+1</f>
        <v/>
      </c>
      <c r="DN2">
        <f>DM2+1</f>
        <v/>
      </c>
      <c r="DO2">
        <f>DN2+1</f>
        <v/>
      </c>
      <c r="DP2">
        <f>DO2+1</f>
        <v/>
      </c>
      <c r="DQ2">
        <f>DP2+1</f>
        <v/>
      </c>
      <c r="DR2">
        <f>DQ2+1</f>
        <v/>
      </c>
      <c r="DS2">
        <f>DR2+1</f>
        <v/>
      </c>
      <c r="DT2">
        <f>DS2+1</f>
        <v/>
      </c>
      <c r="DU2">
        <f>DT2+1</f>
        <v/>
      </c>
      <c r="DV2">
        <f>DU2+1</f>
        <v/>
      </c>
      <c r="DW2">
        <f>DV2+1</f>
        <v/>
      </c>
      <c r="DX2">
        <f>DW2+1</f>
        <v/>
      </c>
      <c r="DY2">
        <f>DX2+1</f>
        <v/>
      </c>
      <c r="DZ2">
        <f>DY2+1</f>
        <v/>
      </c>
      <c r="EA2">
        <f>DZ2+1</f>
        <v/>
      </c>
      <c r="EB2">
        <f>EA2+1</f>
        <v/>
      </c>
      <c r="EC2">
        <f>EB2+1</f>
        <v/>
      </c>
      <c r="ED2">
        <f>EC2+1</f>
        <v/>
      </c>
      <c r="EE2">
        <f>ED2+1</f>
        <v/>
      </c>
      <c r="EF2">
        <f>EE2+1</f>
        <v/>
      </c>
      <c r="EG2">
        <f>EF2+1</f>
        <v/>
      </c>
      <c r="EH2">
        <f>EG2+1</f>
        <v/>
      </c>
      <c r="EI2">
        <f>EH2+1</f>
        <v/>
      </c>
      <c r="EJ2">
        <f>EI2+1</f>
        <v/>
      </c>
      <c r="EK2">
        <f>EJ2+1</f>
        <v/>
      </c>
      <c r="EL2">
        <f>EK2+1</f>
        <v/>
      </c>
      <c r="EM2">
        <f>EL2+1</f>
        <v/>
      </c>
      <c r="EN2">
        <f>EM2+1</f>
        <v/>
      </c>
      <c r="EO2">
        <f>EN2+1</f>
        <v/>
      </c>
      <c r="EP2">
        <f>EO2+1</f>
        <v/>
      </c>
      <c r="EQ2">
        <f>EP2+1</f>
        <v/>
      </c>
      <c r="ER2">
        <f>EQ2+1</f>
        <v/>
      </c>
      <c r="ES2">
        <f>ER2+1</f>
        <v/>
      </c>
      <c r="ET2">
        <f>ES2+1</f>
        <v/>
      </c>
      <c r="EU2">
        <f>ET2+1</f>
        <v/>
      </c>
      <c r="EV2">
        <f>EU2+1</f>
        <v/>
      </c>
      <c r="EW2">
        <f>EV2+1</f>
        <v/>
      </c>
      <c r="EX2">
        <f>EW2+1</f>
        <v/>
      </c>
      <c r="EY2">
        <f>EX2+1</f>
        <v/>
      </c>
      <c r="EZ2">
        <f>EY2+1</f>
        <v/>
      </c>
      <c r="FA2">
        <f>EZ2+1</f>
        <v/>
      </c>
      <c r="FB2">
        <f>FA2+1</f>
        <v/>
      </c>
      <c r="FC2">
        <f>FB2+1</f>
        <v/>
      </c>
      <c r="FD2">
        <f>FC2+1</f>
        <v/>
      </c>
      <c r="FE2">
        <f>FD2+1</f>
        <v/>
      </c>
      <c r="FF2">
        <f>FE2+1</f>
        <v/>
      </c>
      <c r="FG2">
        <f>FF2+1</f>
        <v/>
      </c>
      <c r="FH2">
        <f>FG2+1</f>
        <v/>
      </c>
      <c r="FI2">
        <f>FH2+1</f>
        <v/>
      </c>
      <c r="FJ2">
        <f>FI2+1</f>
        <v/>
      </c>
      <c r="FK2">
        <f>FJ2+1</f>
        <v/>
      </c>
      <c r="FL2">
        <f>FK2+1</f>
        <v/>
      </c>
      <c r="FM2">
        <f>FL2+1</f>
        <v/>
      </c>
      <c r="FN2">
        <f>FM2+1</f>
        <v/>
      </c>
      <c r="FO2">
        <f>FN2+1</f>
        <v/>
      </c>
      <c r="FP2">
        <f>FO2+1</f>
        <v/>
      </c>
      <c r="FQ2">
        <f>FP2+1</f>
        <v/>
      </c>
      <c r="FR2">
        <f>FQ2+1</f>
        <v/>
      </c>
      <c r="FS2">
        <f>FR2+1</f>
        <v/>
      </c>
      <c r="FT2">
        <f>FS2+1</f>
        <v/>
      </c>
      <c r="FU2">
        <f>FT2+1</f>
        <v/>
      </c>
      <c r="FV2">
        <f>FU2+1</f>
        <v/>
      </c>
      <c r="FW2">
        <f>FV2+1</f>
        <v/>
      </c>
      <c r="FX2">
        <f>FW2+1</f>
        <v/>
      </c>
      <c r="FY2">
        <f>FX2+1</f>
        <v/>
      </c>
      <c r="FZ2">
        <f>FY2+1</f>
        <v/>
      </c>
      <c r="GA2">
        <f>FZ2+1</f>
        <v/>
      </c>
      <c r="GB2">
        <f>GA2+1</f>
        <v/>
      </c>
      <c r="GC2">
        <f>GB2+1</f>
        <v/>
      </c>
      <c r="GD2">
        <f>GC2+1</f>
        <v/>
      </c>
      <c r="GE2">
        <f>GD2+1</f>
        <v/>
      </c>
      <c r="GF2">
        <f>GE2+1</f>
        <v/>
      </c>
      <c r="GG2">
        <f>GF2+1</f>
        <v/>
      </c>
      <c r="GH2">
        <f>GG2+1</f>
        <v/>
      </c>
      <c r="GI2">
        <f>GH2+1</f>
        <v/>
      </c>
      <c r="GJ2">
        <f>GI2+1</f>
        <v/>
      </c>
      <c r="GK2">
        <f>GJ2+1</f>
        <v/>
      </c>
      <c r="GL2">
        <f>GK2+1</f>
        <v/>
      </c>
      <c r="GM2">
        <f>GL2+1</f>
        <v/>
      </c>
      <c r="GN2">
        <f>GM2+1</f>
        <v/>
      </c>
      <c r="GO2">
        <f>GN2+1</f>
        <v/>
      </c>
      <c r="GP2">
        <f>GO2+1</f>
        <v/>
      </c>
      <c r="GQ2">
        <f>GP2+1</f>
        <v/>
      </c>
      <c r="GR2">
        <f>GQ2+1</f>
        <v/>
      </c>
      <c r="GS2">
        <f>GR2+1</f>
        <v/>
      </c>
      <c r="GT2">
        <f>GS2+1</f>
        <v/>
      </c>
      <c r="GU2">
        <f>GT2+1</f>
        <v/>
      </c>
      <c r="GV2">
        <f>GU2+1</f>
        <v/>
      </c>
      <c r="GW2">
        <f>GV2+1</f>
        <v/>
      </c>
      <c r="GX2">
        <f>GW2+1</f>
        <v/>
      </c>
      <c r="GY2">
        <f>GX2+1</f>
        <v/>
      </c>
      <c r="GZ2">
        <f>GY2+1</f>
        <v/>
      </c>
      <c r="HA2">
        <f>GZ2+1</f>
        <v/>
      </c>
      <c r="HB2">
        <f>HA2+1</f>
        <v/>
      </c>
      <c r="HC2">
        <f>HB2+1</f>
        <v/>
      </c>
      <c r="HD2">
        <f>HC2+1</f>
        <v/>
      </c>
      <c r="HE2">
        <f>HD2+1</f>
        <v/>
      </c>
      <c r="HF2">
        <f>HE2+1</f>
        <v/>
      </c>
      <c r="HG2">
        <f>HF2+1</f>
        <v/>
      </c>
      <c r="HH2">
        <f>HG2+1</f>
        <v/>
      </c>
      <c r="HI2">
        <f>HH2+1</f>
        <v/>
      </c>
      <c r="HJ2">
        <f>HI2+1</f>
        <v/>
      </c>
      <c r="HK2">
        <f>HJ2+1</f>
        <v/>
      </c>
      <c r="HL2">
        <f>HK2+1</f>
        <v/>
      </c>
      <c r="HM2">
        <f>HL2+1</f>
        <v/>
      </c>
      <c r="HN2">
        <f>HM2+1</f>
        <v/>
      </c>
      <c r="HO2">
        <f>HN2+1</f>
        <v/>
      </c>
      <c r="HP2">
        <f>HO2+1</f>
        <v/>
      </c>
      <c r="HQ2">
        <f>HP2+1</f>
        <v/>
      </c>
      <c r="HR2">
        <f>HQ2+1</f>
        <v/>
      </c>
      <c r="HS2">
        <f>HR2+1</f>
        <v/>
      </c>
      <c r="HT2">
        <f>HS2+1</f>
        <v/>
      </c>
      <c r="HU2">
        <f>HT2+1</f>
        <v/>
      </c>
      <c r="HV2">
        <f>HU2+1</f>
        <v/>
      </c>
      <c r="HW2">
        <f>HV2+1</f>
        <v/>
      </c>
      <c r="HX2">
        <f>HW2+1</f>
        <v/>
      </c>
      <c r="HY2">
        <f>HX2+1</f>
        <v/>
      </c>
      <c r="HZ2">
        <f>HY2+1</f>
        <v/>
      </c>
      <c r="IA2">
        <f>HZ2+1</f>
        <v/>
      </c>
      <c r="IB2">
        <f>IA2+1</f>
        <v/>
      </c>
      <c r="IC2">
        <f>IB2+1</f>
        <v/>
      </c>
      <c r="ID2">
        <f>IC2+1</f>
        <v/>
      </c>
      <c r="IE2">
        <f>ID2+1</f>
        <v/>
      </c>
      <c r="IF2">
        <f>IE2+1</f>
        <v/>
      </c>
      <c r="IG2">
        <f>IF2+1</f>
        <v/>
      </c>
      <c r="IH2">
        <f>IG2+1</f>
        <v/>
      </c>
      <c r="II2">
        <f>IH2+1</f>
        <v/>
      </c>
      <c r="IJ2">
        <f>II2+1</f>
        <v/>
      </c>
      <c r="IK2">
        <f>IJ2+1</f>
        <v/>
      </c>
      <c r="IL2">
        <f>IK2+1</f>
        <v/>
      </c>
      <c r="IM2">
        <f>IL2+1</f>
        <v/>
      </c>
      <c r="IN2">
        <f>IM2+1</f>
        <v/>
      </c>
      <c r="IO2">
        <f>IN2+1</f>
        <v/>
      </c>
      <c r="IP2">
        <f>IO2+1</f>
        <v/>
      </c>
      <c r="IQ2">
        <f>IP2+1</f>
        <v/>
      </c>
      <c r="IR2">
        <f>IQ2+1</f>
        <v/>
      </c>
      <c r="IS2">
        <f>IR2+1</f>
        <v/>
      </c>
      <c r="IT2">
        <f>IS2+1</f>
        <v/>
      </c>
      <c r="IU2">
        <f>IT2+1</f>
        <v/>
      </c>
      <c r="IV2">
        <f>IU2+1</f>
        <v/>
      </c>
    </row>
    <row r="3">
      <c r="F3" s="6" t="inlineStr">
        <is>
          <t>LDOM</t>
        </is>
      </c>
      <c r="G3" s="2" t="inlineStr">
        <is>
          <t>Current Friday</t>
        </is>
      </c>
      <c r="H3" s="28" t="inlineStr">
        <is>
          <t>Last "Friday"</t>
        </is>
      </c>
      <c r="K3" t="inlineStr">
        <is>
          <t>Thursday</t>
        </is>
      </c>
      <c r="IR3" t="inlineStr">
        <is>
          <t>Tuesday</t>
        </is>
      </c>
    </row>
    <row r="4" ht="13.15" customHeight="1" s="76">
      <c r="F4" s="5" t="n">
        <v>43830</v>
      </c>
      <c r="G4" s="5" t="n">
        <v>43840</v>
      </c>
      <c r="H4" s="5">
        <f>G4-7</f>
        <v/>
      </c>
      <c r="K4" s="6" t="inlineStr">
        <is>
          <t>LDO Year</t>
        </is>
      </c>
      <c r="L4" s="6" t="inlineStr">
        <is>
          <t>New Year</t>
        </is>
      </c>
      <c r="BS4" s="6" t="inlineStr">
        <is>
          <t>New Year</t>
        </is>
      </c>
      <c r="IR4" s="6" t="inlineStr">
        <is>
          <t>LDO Year</t>
        </is>
      </c>
    </row>
    <row r="5" ht="13.5" customHeight="1" s="76" thickBot="1">
      <c r="B5" s="20" t="n"/>
      <c r="C5" s="21" t="n"/>
      <c r="F5" s="26" t="n"/>
      <c r="G5" s="26" t="n"/>
      <c r="H5" s="26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74" t="n"/>
      <c r="U5" s="74" t="n"/>
      <c r="V5" s="74" t="n"/>
      <c r="W5" s="74" t="n"/>
      <c r="X5" s="74" t="n"/>
      <c r="Y5" s="74" t="n"/>
      <c r="Z5" s="74" t="n"/>
      <c r="AA5" s="74" t="n"/>
      <c r="AB5" s="74" t="n"/>
      <c r="AC5" s="74" t="n"/>
      <c r="AD5" s="74" t="n"/>
      <c r="AE5" s="74" t="n"/>
      <c r="AF5" s="74" t="n"/>
      <c r="AG5" s="74" t="n"/>
      <c r="AH5" s="74" t="n"/>
      <c r="AI5" s="74" t="n"/>
      <c r="AJ5" s="74" t="n"/>
      <c r="AK5" s="74" t="n"/>
      <c r="AL5" s="74" t="n"/>
      <c r="AM5" s="74" t="n"/>
      <c r="AN5" s="74" t="n"/>
      <c r="AO5" s="74" t="n"/>
      <c r="AP5" s="74" t="n"/>
      <c r="AQ5" s="74" t="n"/>
      <c r="AR5" s="74" t="n"/>
      <c r="AS5" s="74" t="n"/>
      <c r="AT5" s="74" t="n"/>
      <c r="AU5" s="74" t="n"/>
      <c r="AV5" s="74" t="n"/>
      <c r="AW5" s="74" t="n"/>
      <c r="AX5" s="74" t="n"/>
      <c r="AY5" s="74" t="n"/>
      <c r="AZ5" s="74" t="n"/>
      <c r="BA5" s="74" t="n"/>
      <c r="BB5" s="74" t="n"/>
      <c r="BC5" s="74" t="n"/>
      <c r="BD5" s="74" t="n"/>
      <c r="BE5" s="74" t="n"/>
      <c r="BF5" s="74" t="n"/>
      <c r="BG5" s="74" t="n"/>
      <c r="BH5" s="74" t="n"/>
      <c r="BI5" s="74" t="n"/>
      <c r="BJ5" s="74" t="n"/>
      <c r="BK5" s="74" t="n"/>
      <c r="BL5" s="74" t="n"/>
      <c r="BM5" s="74" t="n"/>
      <c r="BN5" s="74" t="n"/>
      <c r="BO5" s="74" t="n"/>
      <c r="BP5" s="74" t="n"/>
      <c r="BQ5" s="74" t="n"/>
      <c r="BR5" s="74" t="n"/>
      <c r="BS5" s="74" t="n"/>
      <c r="BT5" s="74" t="n"/>
      <c r="BU5" s="74" t="n"/>
      <c r="BV5" s="74" t="n"/>
      <c r="BW5" s="74" t="n"/>
      <c r="BX5" s="74" t="n"/>
      <c r="BY5" s="74" t="n"/>
      <c r="BZ5" s="74" t="n"/>
      <c r="CA5" s="74" t="n"/>
      <c r="CB5" s="74" t="n"/>
      <c r="CC5" s="74" t="n"/>
      <c r="CD5" s="74" t="n"/>
      <c r="CE5" s="74" t="n"/>
      <c r="CF5" s="74" t="n"/>
      <c r="CG5" s="74" t="n"/>
      <c r="CH5" s="74" t="n"/>
      <c r="CI5" s="74" t="n"/>
      <c r="CJ5" s="74" t="n"/>
      <c r="CK5" s="74" t="n"/>
      <c r="CL5" s="74" t="n"/>
      <c r="CM5" s="74" t="n"/>
      <c r="CN5" s="74" t="n"/>
      <c r="CO5" s="74" t="n"/>
      <c r="CP5" s="74" t="n"/>
      <c r="CQ5" s="74" t="n"/>
      <c r="CR5" s="74" t="n"/>
      <c r="CS5" s="74" t="n"/>
      <c r="CT5" s="74" t="n"/>
      <c r="CU5" s="74" t="n"/>
      <c r="CV5" s="74" t="n"/>
      <c r="CW5" s="74" t="n"/>
      <c r="CX5" s="74" t="n"/>
      <c r="CY5" s="74" t="n"/>
      <c r="CZ5" s="74" t="n"/>
      <c r="DA5" s="74" t="n"/>
      <c r="DB5" s="74" t="n"/>
      <c r="DC5" s="74" t="n"/>
      <c r="DD5" s="74" t="n"/>
      <c r="DE5" s="74" t="n"/>
      <c r="DF5" s="74" t="n"/>
      <c r="DG5" s="74" t="n"/>
      <c r="DH5" s="74" t="n"/>
      <c r="DI5" s="74" t="n"/>
      <c r="DJ5" s="74" t="n"/>
      <c r="DK5" s="74" t="n"/>
      <c r="DL5" s="74" t="n"/>
      <c r="DM5" s="74" t="n"/>
      <c r="DN5" s="74" t="n"/>
      <c r="DO5" s="74" t="n"/>
      <c r="DP5" s="74" t="n"/>
      <c r="DQ5" s="74" t="n"/>
      <c r="DR5" s="74" t="n"/>
      <c r="DS5" s="74" t="n"/>
      <c r="DT5" s="74" t="n"/>
      <c r="DU5" s="74" t="n"/>
      <c r="DV5" s="74" t="n"/>
      <c r="DW5" s="74" t="n"/>
      <c r="DX5" s="74" t="n"/>
      <c r="DY5" s="74" t="n"/>
      <c r="DZ5" s="74" t="n"/>
      <c r="EA5" s="74" t="n"/>
      <c r="EB5" s="74" t="n"/>
      <c r="EC5" s="74" t="n"/>
      <c r="ED5" s="74" t="n"/>
      <c r="EE5" s="74" t="n"/>
      <c r="EF5" s="74" t="n"/>
      <c r="EG5" s="74" t="n"/>
      <c r="EH5" s="74" t="n"/>
      <c r="EI5" s="74" t="n"/>
      <c r="EJ5" s="74" t="n"/>
      <c r="EK5" s="74" t="n"/>
      <c r="EL5" s="74" t="n"/>
      <c r="EM5" s="74" t="n"/>
      <c r="EN5" s="74" t="n"/>
      <c r="EO5" s="74" t="n"/>
      <c r="EP5" s="74" t="n"/>
      <c r="EQ5" s="74" t="n"/>
      <c r="ER5" s="74" t="n"/>
      <c r="ES5" s="74" t="n"/>
      <c r="ET5" s="74" t="n"/>
      <c r="EU5" s="74" t="n"/>
      <c r="EV5" s="74" t="n"/>
      <c r="EW5" s="74" t="n"/>
      <c r="EX5" s="74" t="n"/>
      <c r="EY5" s="74" t="n"/>
      <c r="EZ5" s="74" t="n"/>
      <c r="FA5" s="74" t="n"/>
      <c r="FB5" s="74" t="n"/>
      <c r="FC5" s="74" t="n"/>
      <c r="FD5" s="74" t="n"/>
      <c r="FE5" s="74" t="n"/>
      <c r="FF5" s="74" t="n"/>
      <c r="FG5" s="74" t="n"/>
      <c r="FH5" s="74" t="n"/>
      <c r="FI5" s="74" t="n"/>
      <c r="FJ5" s="74" t="n"/>
      <c r="FK5" s="74" t="n"/>
      <c r="FL5" s="74" t="n"/>
      <c r="FM5" s="74" t="n"/>
      <c r="FN5" s="74" t="n"/>
      <c r="FO5" s="74" t="n"/>
      <c r="FP5" s="74" t="n"/>
      <c r="FQ5" s="74" t="n"/>
      <c r="FR5" s="74" t="n"/>
      <c r="FS5" s="74" t="n"/>
      <c r="FT5" s="74" t="n"/>
      <c r="FU5" s="74" t="n"/>
      <c r="FV5" s="74" t="n"/>
      <c r="FW5" s="74" t="n"/>
      <c r="FX5" s="74" t="n"/>
      <c r="FY5" s="74" t="n"/>
      <c r="FZ5" s="74" t="n"/>
      <c r="GA5" s="74" t="n"/>
      <c r="GB5" s="74" t="n"/>
      <c r="GC5" s="74" t="n"/>
      <c r="GD5" s="74" t="n"/>
      <c r="GE5" s="74" t="n"/>
      <c r="GF5" s="74" t="n"/>
      <c r="GG5" s="74" t="n"/>
      <c r="GH5" s="74" t="n"/>
      <c r="GI5" s="74" t="n"/>
      <c r="GJ5" s="74" t="n"/>
      <c r="HH5" s="45" t="inlineStr">
        <is>
          <t>4-day wk</t>
        </is>
      </c>
      <c r="HL5" s="57" t="inlineStr">
        <is>
          <t>End 1st half</t>
        </is>
      </c>
      <c r="HS5" s="58" t="inlineStr">
        <is>
          <t>Special</t>
        </is>
      </c>
      <c r="HU5" s="58" t="inlineStr">
        <is>
          <t>Special</t>
        </is>
      </c>
      <c r="IR5" s="74" t="n"/>
    </row>
    <row r="6" ht="13.15" customHeight="1" s="76">
      <c r="H6" s="151" t="inlineStr">
        <is>
          <t>ex reinvested dividends</t>
        </is>
      </c>
      <c r="I6" s="152" t="n"/>
      <c r="J6" s="153" t="n"/>
      <c r="K6" s="45" t="inlineStr">
        <is>
          <t>closed Fri</t>
        </is>
      </c>
      <c r="L6" s="8" t="n"/>
      <c r="N6" s="8" t="inlineStr">
        <is>
          <t>closed Monday</t>
        </is>
      </c>
      <c r="T6" s="74" t="inlineStr">
        <is>
          <t>Monday</t>
        </is>
      </c>
      <c r="X6" s="74" t="inlineStr">
        <is>
          <t>Thursday</t>
        </is>
      </c>
      <c r="Y6" s="74" t="inlineStr">
        <is>
          <t>Thursday</t>
        </is>
      </c>
      <c r="Z6" s="74" t="n"/>
      <c r="AA6" s="74" t="n"/>
      <c r="AB6" s="74" t="n"/>
      <c r="AC6" s="74" t="n"/>
      <c r="AD6" s="74" t="inlineStr">
        <is>
          <t>Friday</t>
        </is>
      </c>
      <c r="AE6" s="74" t="n"/>
      <c r="AF6" s="74" t="n"/>
      <c r="AG6" s="74" t="n"/>
      <c r="AH6" s="74" t="n"/>
      <c r="AI6" s="74" t="inlineStr">
        <is>
          <t>Tuesday</t>
        </is>
      </c>
      <c r="AJ6" s="74" t="n"/>
      <c r="AK6" s="74" t="n"/>
      <c r="AL6" s="74" t="n"/>
      <c r="AM6" s="74" t="n"/>
      <c r="AN6" s="74" t="inlineStr">
        <is>
          <t>Thursday</t>
        </is>
      </c>
      <c r="AO6" s="74" t="n"/>
      <c r="AP6" s="74" t="n"/>
      <c r="AQ6" s="74" t="n"/>
      <c r="AR6" s="74" t="n"/>
      <c r="AS6" s="74" t="inlineStr">
        <is>
          <t>Friday</t>
        </is>
      </c>
      <c r="AT6" s="74" t="n"/>
      <c r="AU6" s="74" t="n"/>
      <c r="AV6" s="74" t="n"/>
      <c r="AW6" s="74" t="n"/>
      <c r="AX6" s="74" t="inlineStr">
        <is>
          <t>Wednesday</t>
        </is>
      </c>
      <c r="AY6" s="74" t="n"/>
      <c r="AZ6" s="74" t="n"/>
      <c r="BA6" s="74" t="n"/>
      <c r="BB6" s="74" t="n"/>
      <c r="BC6" s="74" t="inlineStr">
        <is>
          <t>Friday</t>
        </is>
      </c>
      <c r="BD6" s="74" t="n"/>
      <c r="BE6" s="74" t="n"/>
      <c r="BF6" s="74" t="n"/>
      <c r="BG6" s="74" t="n"/>
      <c r="BH6" s="63" t="inlineStr">
        <is>
          <t>Monday</t>
        </is>
      </c>
      <c r="BI6" s="63" t="n"/>
      <c r="BJ6" s="63" t="n"/>
      <c r="BK6" s="63" t="n"/>
      <c r="BL6" s="63" t="n"/>
      <c r="BM6" s="63" t="inlineStr">
        <is>
          <t>Thursday</t>
        </is>
      </c>
      <c r="BN6" s="63" t="n"/>
      <c r="BO6" s="63" t="n"/>
      <c r="BP6" s="63" t="n"/>
      <c r="BQ6" s="63" t="n"/>
      <c r="BR6" s="45" t="inlineStr">
        <is>
          <t>Friday</t>
        </is>
      </c>
      <c r="BS6" s="8" t="n"/>
      <c r="BT6" s="8" t="inlineStr">
        <is>
          <t>First</t>
        </is>
      </c>
      <c r="BX6" s="23" t="inlineStr">
        <is>
          <t>Tuesday</t>
        </is>
      </c>
      <c r="CC6" s="23" t="inlineStr">
        <is>
          <t>Tuesday</t>
        </is>
      </c>
      <c r="CH6" s="23" t="inlineStr">
        <is>
          <t>Friday</t>
        </is>
      </c>
      <c r="CL6" s="23" t="inlineStr">
        <is>
          <t>Friday</t>
        </is>
      </c>
      <c r="CQ6" s="23" t="inlineStr">
        <is>
          <t>Thursday</t>
        </is>
      </c>
      <c r="CV6" s="23" t="inlineStr">
        <is>
          <t>Friday</t>
        </is>
      </c>
      <c r="DA6" s="23" t="inlineStr">
        <is>
          <t>Monday</t>
        </is>
      </c>
      <c r="DF6" s="23" t="inlineStr">
        <is>
          <t>Thursday</t>
        </is>
      </c>
      <c r="DK6" s="23" t="inlineStr">
        <is>
          <t>Friday</t>
        </is>
      </c>
      <c r="DP6" s="23" t="inlineStr">
        <is>
          <t>Tuesday</t>
        </is>
      </c>
      <c r="DU6" s="23" t="inlineStr">
        <is>
          <t>Thursday</t>
        </is>
      </c>
      <c r="DZ6" s="45" t="inlineStr">
        <is>
          <t>Friday</t>
        </is>
      </c>
      <c r="EE6" s="23" t="inlineStr">
        <is>
          <t>Wednesday</t>
        </is>
      </c>
      <c r="EG6" s="40" t="inlineStr">
        <is>
          <t>Monday</t>
        </is>
      </c>
      <c r="EH6" s="40" t="inlineStr">
        <is>
          <t>Thursday</t>
        </is>
      </c>
      <c r="EL6" s="23" t="inlineStr">
        <is>
          <t>Thursday</t>
        </is>
      </c>
      <c r="EQ6" s="23" t="inlineStr">
        <is>
          <t>Thursday</t>
        </is>
      </c>
      <c r="EV6" s="23" t="inlineStr">
        <is>
          <t>Monday</t>
        </is>
      </c>
      <c r="FA6" s="23" t="inlineStr">
        <is>
          <t>Thursday</t>
        </is>
      </c>
      <c r="FF6" s="23" t="inlineStr">
        <is>
          <t>Friday</t>
        </is>
      </c>
      <c r="FK6" s="23" t="inlineStr">
        <is>
          <t>Tuesday</t>
        </is>
      </c>
      <c r="FP6" s="23" t="inlineStr">
        <is>
          <t>Friday</t>
        </is>
      </c>
      <c r="FT6" s="23" t="inlineStr">
        <is>
          <t>Friday</t>
        </is>
      </c>
      <c r="FY6" s="23" t="inlineStr">
        <is>
          <t>Wednesday</t>
        </is>
      </c>
      <c r="GD6" s="23" t="inlineStr">
        <is>
          <t>Friday</t>
        </is>
      </c>
      <c r="GH6" s="45" t="inlineStr">
        <is>
          <t>closed Tues</t>
        </is>
      </c>
      <c r="GI6" s="45" t="n"/>
      <c r="GN6" s="23" t="inlineStr">
        <is>
          <t>Thursday</t>
        </is>
      </c>
      <c r="GS6" s="23" t="inlineStr">
        <is>
          <t>Thursday</t>
        </is>
      </c>
      <c r="GX6" s="23" t="inlineStr">
        <is>
          <t>Friday</t>
        </is>
      </c>
      <c r="HC6" s="23" t="inlineStr">
        <is>
          <t>Tuesday</t>
        </is>
      </c>
      <c r="HH6" s="23" t="inlineStr">
        <is>
          <t>Friday</t>
        </is>
      </c>
      <c r="HL6" s="23" t="inlineStr">
        <is>
          <t>Friday</t>
        </is>
      </c>
      <c r="HQ6" s="23" t="inlineStr">
        <is>
          <t>Wednesday</t>
        </is>
      </c>
      <c r="HS6" s="58" t="inlineStr">
        <is>
          <t>Hotline</t>
        </is>
      </c>
      <c r="HU6" s="58" t="inlineStr">
        <is>
          <t>Hotline</t>
        </is>
      </c>
      <c r="HX6" s="23" t="inlineStr">
        <is>
          <t>Friday</t>
        </is>
      </c>
      <c r="IC6" s="23" t="inlineStr">
        <is>
          <t>Monday</t>
        </is>
      </c>
      <c r="IH6" s="23" t="inlineStr">
        <is>
          <t>Thursday</t>
        </is>
      </c>
      <c r="IM6" s="23" t="inlineStr">
        <is>
          <t>Friday</t>
        </is>
      </c>
      <c r="IR6" s="45" t="n"/>
    </row>
    <row r="7" ht="13.15" customHeight="1" s="76">
      <c r="B7" s="154" t="inlineStr">
        <is>
          <t xml:space="preserve">52 Week </t>
        </is>
      </c>
      <c r="C7" s="145" t="n"/>
      <c r="D7" s="154" t="inlineStr">
        <is>
          <t>Weekly 2019</t>
        </is>
      </c>
      <c r="E7" s="145" t="n"/>
      <c r="G7" s="25" t="inlineStr">
        <is>
          <t>Friday</t>
        </is>
      </c>
      <c r="H7" s="12" t="inlineStr">
        <is>
          <t>WTD</t>
        </is>
      </c>
      <c r="I7" s="13" t="inlineStr">
        <is>
          <t>MTD</t>
        </is>
      </c>
      <c r="J7" s="14" t="inlineStr">
        <is>
          <t>YTD</t>
        </is>
      </c>
      <c r="K7" s="45" t="inlineStr">
        <is>
          <t>4-day wk</t>
        </is>
      </c>
      <c r="L7" s="9" t="inlineStr">
        <is>
          <t>Friday</t>
        </is>
      </c>
      <c r="N7" s="9" t="inlineStr">
        <is>
          <t>4-day wk</t>
        </is>
      </c>
      <c r="T7" s="6" t="inlineStr">
        <is>
          <t>LDOM</t>
        </is>
      </c>
      <c r="X7" s="6" t="n"/>
      <c r="Y7" s="6" t="inlineStr">
        <is>
          <t>LDOM</t>
        </is>
      </c>
      <c r="AD7" s="6" t="inlineStr">
        <is>
          <t>LDOM</t>
        </is>
      </c>
      <c r="AI7" s="6" t="inlineStr">
        <is>
          <t>LDOM</t>
        </is>
      </c>
      <c r="AN7" s="6" t="inlineStr">
        <is>
          <t>LDOM</t>
        </is>
      </c>
      <c r="AS7" s="6" t="inlineStr">
        <is>
          <t>LDOM</t>
        </is>
      </c>
      <c r="AX7" s="6" t="inlineStr">
        <is>
          <t>LDOM</t>
        </is>
      </c>
      <c r="BC7" s="6" t="inlineStr">
        <is>
          <t>LDOM</t>
        </is>
      </c>
      <c r="BH7" s="6" t="inlineStr">
        <is>
          <t>LDOM</t>
        </is>
      </c>
      <c r="BM7" s="6" t="inlineStr">
        <is>
          <t>LDOM</t>
        </is>
      </c>
      <c r="BR7" s="45" t="inlineStr">
        <is>
          <t>LDOM &amp; Yr</t>
        </is>
      </c>
      <c r="BS7" s="9" t="inlineStr">
        <is>
          <t>Tuesday</t>
        </is>
      </c>
      <c r="BT7" s="9" t="inlineStr">
        <is>
          <t>Friday</t>
        </is>
      </c>
      <c r="BX7" s="23" t="inlineStr">
        <is>
          <t>LDOM</t>
        </is>
      </c>
      <c r="CC7" s="23" t="inlineStr">
        <is>
          <t>LDOM</t>
        </is>
      </c>
      <c r="CH7" s="23" t="inlineStr">
        <is>
          <t>LDOM</t>
        </is>
      </c>
      <c r="CL7" s="23" t="inlineStr">
        <is>
          <t>LDOM</t>
        </is>
      </c>
      <c r="CQ7" s="23" t="inlineStr">
        <is>
          <t>LDOM</t>
        </is>
      </c>
      <c r="CV7" s="23" t="inlineStr">
        <is>
          <t>LDOM</t>
        </is>
      </c>
      <c r="DA7" s="23" t="inlineStr">
        <is>
          <t>LDOM</t>
        </is>
      </c>
      <c r="DF7" s="23" t="inlineStr">
        <is>
          <t>LDOM</t>
        </is>
      </c>
      <c r="DK7" s="23" t="inlineStr">
        <is>
          <t>LDOM</t>
        </is>
      </c>
      <c r="DP7" s="23" t="inlineStr">
        <is>
          <t>LDOM</t>
        </is>
      </c>
      <c r="DU7" s="23" t="inlineStr">
        <is>
          <t>LDOM</t>
        </is>
      </c>
      <c r="DZ7" s="45" t="inlineStr">
        <is>
          <t>LDOY</t>
        </is>
      </c>
      <c r="EE7" s="23" t="inlineStr">
        <is>
          <t>LDOM</t>
        </is>
      </c>
      <c r="EG7" s="40" t="inlineStr">
        <is>
          <t>Special</t>
        </is>
      </c>
      <c r="EH7" s="40" t="inlineStr">
        <is>
          <t>Special</t>
        </is>
      </c>
      <c r="EL7" s="23" t="inlineStr">
        <is>
          <t>LDOM</t>
        </is>
      </c>
      <c r="EQ7" s="23" t="inlineStr">
        <is>
          <t>LDOM</t>
        </is>
      </c>
      <c r="EV7" s="23" t="inlineStr">
        <is>
          <t>LDOM</t>
        </is>
      </c>
      <c r="FA7" s="23" t="inlineStr">
        <is>
          <t>LDOM</t>
        </is>
      </c>
      <c r="FF7" s="23" t="inlineStr">
        <is>
          <t>LDOM</t>
        </is>
      </c>
      <c r="FK7" s="23" t="inlineStr">
        <is>
          <t>LDOM</t>
        </is>
      </c>
      <c r="FP7" s="23" t="inlineStr">
        <is>
          <t>LDOM</t>
        </is>
      </c>
      <c r="FT7" s="23" t="inlineStr">
        <is>
          <t>LDOM</t>
        </is>
      </c>
      <c r="FY7" s="23" t="inlineStr">
        <is>
          <t>LDOM</t>
        </is>
      </c>
      <c r="GD7" s="23" t="inlineStr">
        <is>
          <t>LDOM</t>
        </is>
      </c>
      <c r="GH7" s="45" t="inlineStr">
        <is>
          <t>4-day wk</t>
        </is>
      </c>
      <c r="GI7" s="45" t="inlineStr">
        <is>
          <t>1-day wk</t>
        </is>
      </c>
      <c r="GN7" s="23" t="inlineStr">
        <is>
          <t>LDOM</t>
        </is>
      </c>
      <c r="GS7" s="23" t="inlineStr">
        <is>
          <t>LDOM</t>
        </is>
      </c>
      <c r="GX7" s="23" t="inlineStr">
        <is>
          <t>LDOM</t>
        </is>
      </c>
      <c r="HC7" s="23" t="inlineStr">
        <is>
          <t>LDOM</t>
        </is>
      </c>
      <c r="HH7" s="23" t="inlineStr">
        <is>
          <t>LDOM</t>
        </is>
      </c>
      <c r="HL7" s="23" t="inlineStr">
        <is>
          <t>LDOM</t>
        </is>
      </c>
      <c r="HQ7" s="23" t="inlineStr">
        <is>
          <t>LDOM</t>
        </is>
      </c>
      <c r="HS7" s="58" t="inlineStr">
        <is>
          <t>Update</t>
        </is>
      </c>
      <c r="HU7" s="58" t="inlineStr">
        <is>
          <t>Update</t>
        </is>
      </c>
      <c r="HX7" s="23" t="inlineStr">
        <is>
          <t>LDOM</t>
        </is>
      </c>
      <c r="IC7" s="23" t="inlineStr">
        <is>
          <t>LDOM</t>
        </is>
      </c>
      <c r="IH7" s="23" t="inlineStr">
        <is>
          <t>LDOM</t>
        </is>
      </c>
      <c r="IM7" s="23" t="inlineStr">
        <is>
          <t>LDOM</t>
        </is>
      </c>
      <c r="IR7" s="45" t="inlineStr">
        <is>
          <t>LDO Year</t>
        </is>
      </c>
      <c r="IV7" s="41" t="inlineStr">
        <is>
          <t>Lookup</t>
        </is>
      </c>
    </row>
    <row r="8" ht="13.5" customHeight="1" s="76" thickBot="1">
      <c r="A8" s="21" t="inlineStr">
        <is>
          <t>Row Ref</t>
        </is>
      </c>
      <c r="B8" s="4" t="inlineStr">
        <is>
          <t>High</t>
        </is>
      </c>
      <c r="C8" s="3" t="inlineStr">
        <is>
          <t>Low</t>
        </is>
      </c>
      <c r="D8" s="4" t="inlineStr">
        <is>
          <t>High</t>
        </is>
      </c>
      <c r="E8" s="3" t="inlineStr">
        <is>
          <t>Low</t>
        </is>
      </c>
      <c r="F8" s="10" t="inlineStr">
        <is>
          <t>Index</t>
        </is>
      </c>
      <c r="G8" s="10" t="n">
        <v>43465</v>
      </c>
      <c r="H8" s="15" t="n"/>
      <c r="I8" s="16" t="n"/>
      <c r="J8" s="39" t="n"/>
      <c r="K8" s="7" t="n">
        <v>42369</v>
      </c>
      <c r="L8" s="7" t="n">
        <v>42377</v>
      </c>
      <c r="M8" s="7" t="n">
        <v>42384</v>
      </c>
      <c r="N8" s="7" t="n">
        <v>42391</v>
      </c>
      <c r="O8" s="7" t="n">
        <v>42398</v>
      </c>
      <c r="P8" s="7" t="n">
        <v>42405</v>
      </c>
      <c r="Q8" s="7" t="n">
        <v>42412</v>
      </c>
      <c r="R8" s="7" t="n">
        <v>42419</v>
      </c>
      <c r="S8" s="7" t="n">
        <v>42426</v>
      </c>
      <c r="T8" s="7" t="n">
        <v>42429</v>
      </c>
      <c r="U8" s="7" t="n">
        <v>42433</v>
      </c>
      <c r="V8" s="7" t="n">
        <v>42440</v>
      </c>
      <c r="W8" s="7" t="n">
        <v>42447</v>
      </c>
      <c r="X8" s="7" t="n">
        <v>42453</v>
      </c>
      <c r="Y8" s="7" t="n">
        <v>42460</v>
      </c>
      <c r="Z8" s="7" t="n">
        <v>42461</v>
      </c>
      <c r="AA8" s="7" t="n">
        <v>42468</v>
      </c>
      <c r="AB8" s="7" t="n">
        <v>42475</v>
      </c>
      <c r="AC8" s="7" t="n">
        <v>42482</v>
      </c>
      <c r="AD8" s="7" t="n">
        <v>42489</v>
      </c>
      <c r="AE8" s="7" t="n">
        <v>42496</v>
      </c>
      <c r="AF8" s="7" t="n">
        <v>42503</v>
      </c>
      <c r="AG8" s="7" t="n">
        <v>42510</v>
      </c>
      <c r="AH8" s="7" t="n">
        <v>42517</v>
      </c>
      <c r="AI8" s="7" t="n">
        <v>42521</v>
      </c>
      <c r="AJ8" s="7" t="n">
        <v>42524</v>
      </c>
      <c r="AK8" s="7" t="n">
        <v>42531</v>
      </c>
      <c r="AL8" s="7" t="n">
        <v>42538</v>
      </c>
      <c r="AM8" s="7" t="n">
        <v>42545</v>
      </c>
      <c r="AN8" s="7" t="n">
        <v>42551</v>
      </c>
      <c r="AO8" s="7" t="n">
        <v>42552</v>
      </c>
      <c r="AP8" s="7" t="n">
        <v>42559</v>
      </c>
      <c r="AQ8" s="7" t="n">
        <v>42566</v>
      </c>
      <c r="AR8" s="7" t="n">
        <v>42573</v>
      </c>
      <c r="AS8" s="7" t="n">
        <v>42580</v>
      </c>
      <c r="AT8" s="7" t="n">
        <v>42587</v>
      </c>
      <c r="AU8" s="7" t="n">
        <v>42594</v>
      </c>
      <c r="AV8" s="7" t="n">
        <v>42601</v>
      </c>
      <c r="AW8" s="7" t="n">
        <v>42608</v>
      </c>
      <c r="AX8" s="7" t="n">
        <v>42613</v>
      </c>
      <c r="AY8" s="7" t="n">
        <v>42615</v>
      </c>
      <c r="AZ8" s="7" t="n">
        <v>42622</v>
      </c>
      <c r="BA8" s="7" t="n">
        <v>42629</v>
      </c>
      <c r="BB8" s="7" t="n">
        <v>42636</v>
      </c>
      <c r="BC8" s="7" t="n">
        <v>42643</v>
      </c>
      <c r="BD8" s="7" t="n">
        <v>42650</v>
      </c>
      <c r="BE8" s="7" t="n">
        <v>42657</v>
      </c>
      <c r="BF8" s="7" t="n">
        <v>42664</v>
      </c>
      <c r="BG8" s="7" t="n">
        <v>42671</v>
      </c>
      <c r="BH8" s="7" t="n">
        <v>42674</v>
      </c>
      <c r="BI8" s="7" t="n">
        <v>42678</v>
      </c>
      <c r="BJ8" s="7" t="n">
        <v>42685</v>
      </c>
      <c r="BK8" s="7" t="n">
        <v>42692</v>
      </c>
      <c r="BL8" s="7" t="n">
        <v>42699</v>
      </c>
      <c r="BM8" s="7" t="n">
        <v>42704</v>
      </c>
      <c r="BN8" s="7" t="n">
        <v>42706</v>
      </c>
      <c r="BO8" s="7" t="n">
        <v>42713</v>
      </c>
      <c r="BP8" s="7" t="n">
        <v>42720</v>
      </c>
      <c r="BQ8" s="7" t="n">
        <v>42727</v>
      </c>
      <c r="BR8" s="7" t="n">
        <v>42734</v>
      </c>
      <c r="BS8" s="7" t="n">
        <v>42738</v>
      </c>
      <c r="BT8" s="7" t="n">
        <v>42741</v>
      </c>
      <c r="BU8" s="7" t="n">
        <v>42748</v>
      </c>
      <c r="BV8" s="7" t="n">
        <v>42755</v>
      </c>
      <c r="BW8" s="7" t="n">
        <v>42762</v>
      </c>
      <c r="BX8" s="7" t="n">
        <v>42766</v>
      </c>
      <c r="BY8" s="7" t="n">
        <v>42769</v>
      </c>
      <c r="BZ8" s="7" t="n">
        <v>42776</v>
      </c>
      <c r="CA8" s="7" t="n">
        <v>42783</v>
      </c>
      <c r="CB8" s="7" t="n">
        <v>42790</v>
      </c>
      <c r="CC8" s="7" t="n">
        <v>42794</v>
      </c>
      <c r="CD8" s="7" t="n">
        <v>42797</v>
      </c>
      <c r="CE8" s="7" t="n">
        <v>42804</v>
      </c>
      <c r="CF8" s="7" t="n">
        <v>42811</v>
      </c>
      <c r="CG8" s="7" t="n">
        <v>42818</v>
      </c>
      <c r="CH8" s="7" t="n">
        <v>42825</v>
      </c>
      <c r="CI8" s="7" t="n">
        <v>42832</v>
      </c>
      <c r="CJ8" s="7" t="n">
        <v>42838</v>
      </c>
      <c r="CK8" s="7" t="n">
        <v>42846</v>
      </c>
      <c r="CL8" s="7" t="n">
        <v>42853</v>
      </c>
      <c r="CM8" s="7" t="n">
        <v>42860</v>
      </c>
      <c r="CN8" s="7" t="n">
        <v>42867</v>
      </c>
      <c r="CO8" s="7" t="n">
        <v>42874</v>
      </c>
      <c r="CP8" s="7" t="n">
        <v>42881</v>
      </c>
      <c r="CQ8" s="7" t="n">
        <v>42886</v>
      </c>
      <c r="CR8" s="7" t="n">
        <v>42888</v>
      </c>
      <c r="CS8" s="7" t="n">
        <v>42895</v>
      </c>
      <c r="CT8" s="7" t="n">
        <v>42902</v>
      </c>
      <c r="CU8" s="7" t="n">
        <v>42909</v>
      </c>
      <c r="CV8" s="7" t="n">
        <v>42916</v>
      </c>
      <c r="CW8" s="7" t="n">
        <v>42923</v>
      </c>
      <c r="CX8" s="7" t="n">
        <v>42930</v>
      </c>
      <c r="CY8" s="7" t="n">
        <v>42937</v>
      </c>
      <c r="CZ8" s="7" t="n">
        <v>42944</v>
      </c>
      <c r="DA8" s="7" t="n">
        <v>42947</v>
      </c>
      <c r="DB8" s="7" t="n">
        <v>42951</v>
      </c>
      <c r="DC8" s="7" t="n">
        <v>42958</v>
      </c>
      <c r="DD8" s="7" t="n">
        <v>42965</v>
      </c>
      <c r="DE8" s="7" t="n">
        <v>42972</v>
      </c>
      <c r="DF8" s="7" t="n">
        <v>42978</v>
      </c>
      <c r="DG8" s="7" t="n">
        <v>42979</v>
      </c>
      <c r="DH8" s="7" t="n">
        <v>42986</v>
      </c>
      <c r="DI8" s="7" t="n">
        <v>42993</v>
      </c>
      <c r="DJ8" s="7" t="n">
        <v>43000</v>
      </c>
      <c r="DK8" s="7" t="n">
        <v>43007</v>
      </c>
      <c r="DL8" s="7" t="n">
        <v>43014</v>
      </c>
      <c r="DM8" s="7" t="n">
        <v>43021</v>
      </c>
      <c r="DN8" s="7" t="n">
        <v>43028</v>
      </c>
      <c r="DO8" s="7" t="n">
        <v>43035</v>
      </c>
      <c r="DP8" s="7" t="n">
        <v>43039</v>
      </c>
      <c r="DQ8" s="7" t="n">
        <v>43042</v>
      </c>
      <c r="DR8" s="7" t="n">
        <v>43049</v>
      </c>
      <c r="DS8" s="7" t="n">
        <v>43056</v>
      </c>
      <c r="DT8" s="7" t="n">
        <v>43063</v>
      </c>
      <c r="DU8" s="7" t="n">
        <v>43069</v>
      </c>
      <c r="DV8" s="7" t="n">
        <v>43070</v>
      </c>
      <c r="DW8" s="7" t="n">
        <v>43077</v>
      </c>
      <c r="DX8" s="7" t="n">
        <v>43084</v>
      </c>
      <c r="DY8" s="7" t="n">
        <v>43091</v>
      </c>
      <c r="DZ8" s="7" t="n">
        <v>43098</v>
      </c>
      <c r="EA8" s="7" t="n">
        <v>43105</v>
      </c>
      <c r="EB8" s="7" t="n">
        <v>43112</v>
      </c>
      <c r="EC8" s="7" t="n">
        <v>43119</v>
      </c>
      <c r="ED8" s="7" t="n">
        <v>43126</v>
      </c>
      <c r="EE8" s="7" t="n">
        <v>43131</v>
      </c>
      <c r="EF8" s="7" t="n">
        <v>43133</v>
      </c>
      <c r="EG8" s="7" t="n">
        <v>43136</v>
      </c>
      <c r="EH8" s="7" t="n">
        <v>43139</v>
      </c>
      <c r="EI8" s="7" t="n">
        <v>43140</v>
      </c>
      <c r="EJ8" s="7" t="n">
        <v>43147</v>
      </c>
      <c r="EK8" s="7" t="n">
        <v>43154</v>
      </c>
      <c r="EL8" s="7" t="n">
        <v>43159</v>
      </c>
      <c r="EM8" s="7" t="n">
        <v>43161</v>
      </c>
      <c r="EN8" s="7" t="n">
        <v>43168</v>
      </c>
      <c r="EO8" s="7" t="n">
        <v>43175</v>
      </c>
      <c r="EP8" s="7" t="n">
        <v>43182</v>
      </c>
      <c r="EQ8" s="7" t="n">
        <v>43188</v>
      </c>
      <c r="ER8" s="7" t="n">
        <v>43196</v>
      </c>
      <c r="ES8" s="7" t="n">
        <v>43203</v>
      </c>
      <c r="ET8" s="7" t="n">
        <v>43210</v>
      </c>
      <c r="EU8" s="7" t="n">
        <v>43217</v>
      </c>
      <c r="EV8" s="7" t="n">
        <v>43220</v>
      </c>
      <c r="EW8" s="7" t="n">
        <v>43224</v>
      </c>
      <c r="EX8" s="7" t="n">
        <v>43231</v>
      </c>
      <c r="EY8" s="7" t="n">
        <v>43238</v>
      </c>
      <c r="EZ8" s="7" t="n">
        <v>43245</v>
      </c>
      <c r="FA8" s="7" t="n">
        <v>43251</v>
      </c>
      <c r="FB8" s="7" t="n">
        <v>43252</v>
      </c>
      <c r="FC8" s="7" t="n">
        <v>43259</v>
      </c>
      <c r="FD8" s="7" t="n">
        <v>43266</v>
      </c>
      <c r="FE8" s="7" t="n">
        <v>43273</v>
      </c>
      <c r="FF8" s="7" t="n">
        <v>43280</v>
      </c>
      <c r="FG8" s="7" t="n">
        <v>43287</v>
      </c>
      <c r="FH8" s="7" t="n">
        <v>43294</v>
      </c>
      <c r="FI8" s="7" t="n">
        <v>43301</v>
      </c>
      <c r="FJ8" s="7" t="n">
        <v>43308</v>
      </c>
      <c r="FK8" s="7" t="n">
        <v>43312</v>
      </c>
      <c r="FL8" s="7" t="n">
        <v>43315</v>
      </c>
      <c r="FM8" s="7" t="n">
        <v>43322</v>
      </c>
      <c r="FN8" s="7" t="n">
        <v>43329</v>
      </c>
      <c r="FO8" s="7" t="n">
        <v>43336</v>
      </c>
      <c r="FP8" s="7" t="n">
        <v>43343</v>
      </c>
      <c r="FQ8" s="7" t="n">
        <v>43350</v>
      </c>
      <c r="FR8" s="7" t="n">
        <v>43357</v>
      </c>
      <c r="FS8" s="7" t="n">
        <v>43364</v>
      </c>
      <c r="FT8" s="7" t="n">
        <v>43371</v>
      </c>
      <c r="FU8" s="7" t="n">
        <v>43378</v>
      </c>
      <c r="FV8" s="7" t="n">
        <v>43385</v>
      </c>
      <c r="FW8" s="7" t="n">
        <v>43392</v>
      </c>
      <c r="FX8" s="7" t="n">
        <v>43399</v>
      </c>
      <c r="FY8" s="7" t="n">
        <v>43404</v>
      </c>
      <c r="FZ8" s="7" t="n">
        <v>43406</v>
      </c>
      <c r="GA8" s="7" t="n">
        <v>43413</v>
      </c>
      <c r="GB8" s="7" t="n">
        <v>43420</v>
      </c>
      <c r="GC8" s="7" t="n">
        <v>43427</v>
      </c>
      <c r="GD8" s="7" t="n">
        <v>43434</v>
      </c>
      <c r="GE8" s="7" t="n">
        <v>43441</v>
      </c>
      <c r="GF8" s="7" t="n">
        <v>43448</v>
      </c>
      <c r="GG8" s="7" t="n">
        <v>43455</v>
      </c>
      <c r="GH8" s="7" t="n">
        <v>43462</v>
      </c>
      <c r="GI8" s="7" t="n">
        <v>43465</v>
      </c>
      <c r="GJ8" s="7" t="n">
        <v>43469</v>
      </c>
      <c r="GK8" s="7" t="n">
        <v>43476</v>
      </c>
      <c r="GL8" s="7" t="n">
        <v>43483</v>
      </c>
      <c r="GM8" s="7" t="n">
        <v>43490</v>
      </c>
      <c r="GN8" s="7" t="n">
        <v>43496</v>
      </c>
      <c r="GO8" s="7" t="n">
        <v>43497</v>
      </c>
      <c r="GP8" s="7" t="n">
        <v>43504</v>
      </c>
      <c r="GQ8" s="7" t="n">
        <v>43511</v>
      </c>
      <c r="GR8" s="7" t="n">
        <v>43518</v>
      </c>
      <c r="GS8" s="7" t="n">
        <v>43524</v>
      </c>
      <c r="GT8" s="7" t="n">
        <v>43525</v>
      </c>
      <c r="GU8" s="7" t="n">
        <v>43532</v>
      </c>
      <c r="GV8" s="7" t="n">
        <v>43539</v>
      </c>
      <c r="GW8" s="7" t="n">
        <v>43546</v>
      </c>
      <c r="GX8" s="7" t="n">
        <v>43553</v>
      </c>
      <c r="GY8" s="7" t="n">
        <v>43560</v>
      </c>
      <c r="GZ8" s="7" t="n">
        <v>43567</v>
      </c>
      <c r="HA8" s="7" t="n">
        <v>43574</v>
      </c>
      <c r="HB8" s="7" t="n">
        <v>43581</v>
      </c>
      <c r="HC8" s="7" t="n">
        <v>43585</v>
      </c>
      <c r="HD8" s="7" t="n">
        <v>43588</v>
      </c>
      <c r="HE8" s="7" t="n">
        <v>43595</v>
      </c>
      <c r="HF8" s="7" t="n">
        <v>43602</v>
      </c>
      <c r="HG8" s="7" t="n">
        <v>43609</v>
      </c>
      <c r="HH8" s="7" t="n">
        <v>43616</v>
      </c>
      <c r="HI8" s="7" t="n">
        <v>43623</v>
      </c>
      <c r="HJ8" s="7" t="n">
        <v>43630</v>
      </c>
      <c r="HK8" s="7" t="n">
        <v>43637</v>
      </c>
      <c r="HL8" s="7" t="n">
        <v>43644</v>
      </c>
      <c r="HM8" s="7" t="n">
        <v>43651</v>
      </c>
      <c r="HN8" s="7" t="n">
        <v>43658</v>
      </c>
      <c r="HO8" s="7" t="n">
        <v>43665</v>
      </c>
      <c r="HP8" s="7" t="n">
        <v>43672</v>
      </c>
      <c r="HQ8" s="7" t="n">
        <v>43677</v>
      </c>
      <c r="HR8" s="7" t="n">
        <v>43679</v>
      </c>
      <c r="HS8" s="7" t="n">
        <v>43682</v>
      </c>
      <c r="HT8" s="7" t="n">
        <v>43686</v>
      </c>
      <c r="HU8" s="7" t="n">
        <v>43691</v>
      </c>
      <c r="HV8" s="7" t="n">
        <v>43693</v>
      </c>
      <c r="HW8" s="7" t="n">
        <v>43700</v>
      </c>
      <c r="HX8" s="7" t="n">
        <v>43707</v>
      </c>
      <c r="HY8" s="7" t="n">
        <v>43714</v>
      </c>
      <c r="HZ8" s="7" t="n">
        <v>43721</v>
      </c>
      <c r="IA8" s="7" t="n">
        <v>43728</v>
      </c>
      <c r="IB8" s="7" t="n">
        <v>43735</v>
      </c>
      <c r="IC8" s="7" t="n">
        <v>43738</v>
      </c>
      <c r="ID8" s="7" t="n">
        <v>43742</v>
      </c>
      <c r="IE8" s="7" t="n">
        <v>43749</v>
      </c>
      <c r="IF8" s="7" t="n">
        <v>43756</v>
      </c>
      <c r="IG8" s="7" t="n">
        <v>43763</v>
      </c>
      <c r="IH8" s="7" t="n">
        <v>43769</v>
      </c>
      <c r="II8" s="7" t="n">
        <v>43770</v>
      </c>
      <c r="IJ8" s="7" t="n">
        <v>43777</v>
      </c>
      <c r="IK8" s="7" t="n">
        <v>43784</v>
      </c>
      <c r="IL8" s="7" t="n">
        <v>43791</v>
      </c>
      <c r="IM8" s="7" t="n">
        <v>43798</v>
      </c>
      <c r="IN8" s="7" t="n">
        <v>43805</v>
      </c>
      <c r="IO8" s="7" t="n">
        <v>43812</v>
      </c>
      <c r="IP8" s="7" t="n">
        <v>43819</v>
      </c>
      <c r="IQ8" s="7" t="n">
        <v>43826</v>
      </c>
      <c r="IR8" s="7" t="n">
        <v>43830</v>
      </c>
      <c r="IS8" s="7" t="n">
        <v>43833</v>
      </c>
      <c r="IT8" s="7" t="n">
        <v>43840</v>
      </c>
      <c r="IU8" s="30" t="inlineStr">
        <is>
          <t>Index</t>
        </is>
      </c>
      <c r="IV8" s="41" t="inlineStr">
        <is>
          <t>Symbol</t>
        </is>
      </c>
    </row>
    <row r="9" ht="13.15" customHeight="1" s="76" thickBot="1">
      <c r="A9" s="74" t="n">
        <v>2</v>
      </c>
      <c r="B9" s="17" t="n"/>
      <c r="C9" s="17" t="n"/>
      <c r="D9" s="42">
        <f>MAX(EA9:FX9)</f>
        <v/>
      </c>
      <c r="E9" s="42">
        <f>MIN(EA9:FX9)</f>
        <v/>
      </c>
      <c r="F9" s="43" t="inlineStr">
        <is>
          <t>S&amp;P 500</t>
        </is>
      </c>
      <c r="G9" s="34" t="n">
        <v>2506.85</v>
      </c>
      <c r="H9" s="155">
        <f>((HLOOKUP($G$4,$8:$22,A9,FALSE)/HLOOKUP($H$4,$8:$22,A9,FALSE))-1)*100</f>
        <v/>
      </c>
      <c r="I9" s="156">
        <f>((HLOOKUP($G$4,$8:$22,A9,FALSE)/HLOOKUP($F$4,$8:$22,A9,FALSE))-1)*100</f>
        <v/>
      </c>
      <c r="J9" s="157">
        <f>((HLOOKUP($G$4,$8:$22,A9,FALSE)/$G9)-1)*100</f>
        <v/>
      </c>
      <c r="K9" s="24" t="n">
        <v>2043.94</v>
      </c>
      <c r="L9" s="11" t="n">
        <v>1922.03</v>
      </c>
      <c r="M9" s="11" t="n">
        <v>1880.29</v>
      </c>
      <c r="N9" s="11" t="n">
        <v>1906.9</v>
      </c>
      <c r="O9" s="11" t="n">
        <v>1940.24</v>
      </c>
      <c r="P9" s="11" t="n">
        <v>1880.05</v>
      </c>
      <c r="Q9" s="11" t="n">
        <v>1864.78</v>
      </c>
      <c r="R9" s="11" t="n">
        <v>1917.78</v>
      </c>
      <c r="S9" s="11" t="n">
        <v>1948.05</v>
      </c>
      <c r="T9" s="11" t="n">
        <v>1932.23</v>
      </c>
      <c r="U9" s="11" t="n">
        <v>1999.99</v>
      </c>
      <c r="V9" s="11" t="n">
        <v>2022.19</v>
      </c>
      <c r="W9" s="11" t="n">
        <v>2049.56</v>
      </c>
      <c r="X9" s="11" t="n">
        <v>2035.94</v>
      </c>
      <c r="Y9" s="11" t="n">
        <v>2059.74</v>
      </c>
      <c r="Z9" s="11" t="n">
        <v>2072.78</v>
      </c>
      <c r="AA9" s="11" t="n">
        <v>2047.6</v>
      </c>
      <c r="AB9" s="11" t="n">
        <v>2080.73</v>
      </c>
      <c r="AC9" s="11" t="n">
        <v>2091.58</v>
      </c>
      <c r="AD9" s="11" t="n">
        <v>2065.3</v>
      </c>
      <c r="AE9" s="11" t="n">
        <v>2057.14</v>
      </c>
      <c r="AF9" s="11" t="n">
        <v>2046.61</v>
      </c>
      <c r="AG9" s="11" t="n">
        <v>2052.32</v>
      </c>
      <c r="AH9" s="11" t="n">
        <v>2099.06</v>
      </c>
      <c r="AI9" s="11" t="n">
        <v>2096.96</v>
      </c>
      <c r="AJ9" s="11" t="n">
        <v>2099.13</v>
      </c>
      <c r="AK9" s="11" t="n">
        <v>2096.07</v>
      </c>
      <c r="AL9" s="11" t="n">
        <v>2071.22</v>
      </c>
      <c r="AM9" s="11" t="n">
        <v>2037.3</v>
      </c>
      <c r="AN9" s="11" t="n">
        <v>2098.86</v>
      </c>
      <c r="AO9" s="11" t="n">
        <v>2102.95</v>
      </c>
      <c r="AP9" s="11" t="n">
        <v>2129.9</v>
      </c>
      <c r="AQ9" s="11" t="n">
        <v>2161.74</v>
      </c>
      <c r="AR9" s="11" t="n">
        <v>2175.03</v>
      </c>
      <c r="AS9" s="11" t="n">
        <v>2173.6</v>
      </c>
      <c r="AT9" s="11" t="n">
        <v>2182.87</v>
      </c>
      <c r="AU9" s="11" t="n">
        <v>2184.05</v>
      </c>
      <c r="AV9" s="11" t="n">
        <v>2183.87</v>
      </c>
      <c r="AW9" s="11" t="n">
        <v>2169.04</v>
      </c>
      <c r="AX9" s="11" t="n">
        <v>2170.95</v>
      </c>
      <c r="AY9" s="11" t="n">
        <v>2179.98</v>
      </c>
      <c r="AZ9" s="11" t="n">
        <v>2127.97</v>
      </c>
      <c r="BA9" s="11" t="n">
        <v>2139.16</v>
      </c>
      <c r="BB9" s="11" t="n">
        <v>2164.69</v>
      </c>
      <c r="BC9" s="11" t="n">
        <v>2168.27</v>
      </c>
      <c r="BD9" s="11" t="n">
        <v>2153.74</v>
      </c>
      <c r="BE9" s="11" t="n">
        <v>2132.98</v>
      </c>
      <c r="BF9" s="11" t="n">
        <v>2141.16</v>
      </c>
      <c r="BG9" s="11" t="n">
        <v>2126.41</v>
      </c>
      <c r="BH9" s="11" t="n">
        <v>2126.15</v>
      </c>
      <c r="BI9" s="11" t="n">
        <v>2085.18</v>
      </c>
      <c r="BJ9" s="11" t="n">
        <v>2164.45</v>
      </c>
      <c r="BK9" s="11" t="n">
        <v>2181.9</v>
      </c>
      <c r="BL9" s="11" t="n">
        <v>2213.35</v>
      </c>
      <c r="BM9" s="11" t="n">
        <v>2198.81</v>
      </c>
      <c r="BN9" s="11" t="n">
        <v>2191.95</v>
      </c>
      <c r="BO9" s="11" t="n">
        <v>2259.53</v>
      </c>
      <c r="BP9" s="11" t="n">
        <v>2258.07</v>
      </c>
      <c r="BQ9" s="11" t="n">
        <v>2263.79</v>
      </c>
      <c r="BR9" s="46" t="n">
        <v>2238.83</v>
      </c>
      <c r="BS9" s="11" t="n">
        <v>2257.83</v>
      </c>
      <c r="BT9" s="11" t="n">
        <v>2276.98</v>
      </c>
      <c r="BU9" s="11" t="n">
        <v>2274.64</v>
      </c>
      <c r="BV9" s="11" t="n">
        <v>2271.31</v>
      </c>
      <c r="BW9" s="11" t="n">
        <v>2294.69</v>
      </c>
      <c r="BX9" s="11" t="n">
        <v>2278.87</v>
      </c>
      <c r="BY9" s="11" t="n">
        <v>2297.42</v>
      </c>
      <c r="BZ9" s="11" t="n">
        <v>2316.1</v>
      </c>
      <c r="CA9" s="11" t="n">
        <v>2351.16</v>
      </c>
      <c r="CB9" s="11" t="n">
        <v>2367.34</v>
      </c>
      <c r="CC9" s="11" t="n">
        <v>2363.64</v>
      </c>
      <c r="CD9" s="11" t="n">
        <v>2383.12</v>
      </c>
      <c r="CE9" s="11" t="n">
        <v>2372.6</v>
      </c>
      <c r="CF9" s="11" t="n">
        <v>2378.25</v>
      </c>
      <c r="CG9" s="11" t="n">
        <v>2343.98</v>
      </c>
      <c r="CH9" s="11" t="n">
        <v>2362.72</v>
      </c>
      <c r="CI9" s="11" t="n">
        <v>2355.54</v>
      </c>
      <c r="CJ9" s="11" t="n">
        <v>2328.95</v>
      </c>
      <c r="CK9" s="11" t="n">
        <v>2348.69</v>
      </c>
      <c r="CL9" s="11" t="n">
        <v>2384.2</v>
      </c>
      <c r="CM9" s="11" t="n">
        <v>2399.29</v>
      </c>
      <c r="CN9" s="11" t="n">
        <v>2390.9</v>
      </c>
      <c r="CO9" s="11" t="n">
        <v>2381.73</v>
      </c>
      <c r="CP9" s="11" t="n">
        <v>2415.82</v>
      </c>
      <c r="CQ9" s="11" t="n">
        <v>2411.8</v>
      </c>
      <c r="CR9" s="11" t="n">
        <v>2439.07</v>
      </c>
      <c r="CS9" s="11" t="n">
        <v>2431.77</v>
      </c>
      <c r="CT9" s="11" t="n">
        <v>2433.15</v>
      </c>
      <c r="CU9" s="11" t="n">
        <v>2438.3</v>
      </c>
      <c r="CV9" s="11" t="n">
        <v>2423.41</v>
      </c>
      <c r="CW9" s="11" t="n">
        <v>2425.18</v>
      </c>
      <c r="CX9" s="11" t="n">
        <v>2459.27</v>
      </c>
      <c r="CY9" s="11" t="n">
        <v>2472.54</v>
      </c>
      <c r="CZ9" s="34" t="n">
        <v>2472.1</v>
      </c>
      <c r="DA9" s="34" t="n">
        <v>2470.3</v>
      </c>
      <c r="DB9" s="34" t="n">
        <v>2476.83</v>
      </c>
      <c r="DC9" s="34" t="n">
        <v>2441.32</v>
      </c>
      <c r="DD9" s="34" t="n">
        <v>2425.55</v>
      </c>
      <c r="DE9" s="34" t="n">
        <v>2443.05</v>
      </c>
      <c r="DF9" s="34" t="n">
        <v>2471.65</v>
      </c>
      <c r="DG9" s="34" t="n">
        <v>2476.55</v>
      </c>
      <c r="DH9" s="34" t="n">
        <v>2461.43</v>
      </c>
      <c r="DI9" s="34" t="n">
        <v>2500.23</v>
      </c>
      <c r="DJ9" s="34" t="n">
        <v>2502.22</v>
      </c>
      <c r="DK9" s="34" t="n">
        <v>2519.36</v>
      </c>
      <c r="DL9" s="34" t="n">
        <v>2549.33</v>
      </c>
      <c r="DM9" s="34" t="n">
        <v>2553.17</v>
      </c>
      <c r="DN9" s="34" t="n">
        <v>2575.21</v>
      </c>
      <c r="DO9" s="34" t="n">
        <v>2581.07</v>
      </c>
      <c r="DP9" s="34" t="n">
        <v>2575.26</v>
      </c>
      <c r="DQ9" s="34" t="n">
        <v>2587.84</v>
      </c>
      <c r="DR9" s="34" t="n">
        <v>2582.3</v>
      </c>
      <c r="DS9" s="34" t="n">
        <v>2578.85</v>
      </c>
      <c r="DT9" s="34" t="n">
        <v>2602.42</v>
      </c>
      <c r="DU9" s="34" t="n">
        <v>2647.58</v>
      </c>
      <c r="DV9" s="34" t="n">
        <v>2642.22</v>
      </c>
      <c r="DW9" s="34" t="n">
        <v>2651.5</v>
      </c>
      <c r="DX9" s="34" t="n">
        <v>2675.81</v>
      </c>
      <c r="DY9" s="34" t="n">
        <v>2683.34</v>
      </c>
      <c r="DZ9" s="46" t="n">
        <v>2673.61</v>
      </c>
      <c r="EA9" s="34" t="n">
        <v>2743.15</v>
      </c>
      <c r="EB9" s="34" t="n">
        <v>2786.24</v>
      </c>
      <c r="EC9" s="34" t="n">
        <v>2810.3</v>
      </c>
      <c r="ED9" s="34" t="n">
        <v>2872.87</v>
      </c>
      <c r="EE9" s="34" t="n">
        <v>2823.81</v>
      </c>
      <c r="EF9" s="34" t="n">
        <v>2762.13</v>
      </c>
      <c r="EG9" s="34" t="n">
        <v>2648.94</v>
      </c>
      <c r="EH9" s="34" t="n">
        <v>2581</v>
      </c>
      <c r="EI9" s="34" t="n">
        <v>2619.55</v>
      </c>
      <c r="EJ9" s="34" t="n">
        <v>2732.22</v>
      </c>
      <c r="EK9" s="34" t="n">
        <v>2747.3</v>
      </c>
      <c r="EL9" s="34" t="n">
        <v>2713.83</v>
      </c>
      <c r="EM9" s="34" t="n">
        <v>2691.25</v>
      </c>
      <c r="EN9" s="34" t="n">
        <v>2786.57</v>
      </c>
      <c r="EO9" s="34" t="n">
        <v>2752.01</v>
      </c>
      <c r="EP9" s="34" t="n">
        <v>2588.26</v>
      </c>
      <c r="EQ9" s="34" t="n">
        <v>2640.87</v>
      </c>
      <c r="ER9" s="34" t="n">
        <v>2604.47</v>
      </c>
      <c r="ES9" s="34" t="n">
        <v>2656.3</v>
      </c>
      <c r="ET9" s="34" t="n">
        <v>2670.14</v>
      </c>
      <c r="EU9" s="34" t="n">
        <v>2669.91</v>
      </c>
      <c r="EV9" s="34" t="n">
        <v>2648.05</v>
      </c>
      <c r="EW9" s="34" t="n">
        <v>2663.42</v>
      </c>
      <c r="EX9" s="34" t="n">
        <v>2727.72</v>
      </c>
      <c r="EY9" s="34" t="n">
        <v>2712.97</v>
      </c>
      <c r="EZ9" s="34" t="n">
        <v>2721.33</v>
      </c>
      <c r="FA9" s="34" t="n">
        <v>2705.27</v>
      </c>
      <c r="FB9" s="34" t="n">
        <v>2734.62</v>
      </c>
      <c r="FC9" s="34" t="n">
        <v>2779.03</v>
      </c>
      <c r="FD9" t="n">
        <v>2779.42</v>
      </c>
      <c r="FE9" s="34" t="n">
        <v>2754.88</v>
      </c>
      <c r="FF9" s="34" t="n">
        <v>2718.37</v>
      </c>
      <c r="FG9" s="34" t="n">
        <v>2759.82</v>
      </c>
      <c r="FH9" s="34" t="n">
        <v>2801.31</v>
      </c>
      <c r="FI9" s="34" t="n">
        <v>2801.83</v>
      </c>
      <c r="FJ9" s="34" t="n">
        <v>2818.82</v>
      </c>
      <c r="FK9" s="34" t="n">
        <v>2816.29</v>
      </c>
      <c r="FL9" s="34" t="n">
        <v>2840.35</v>
      </c>
      <c r="FM9" s="34" t="n">
        <v>2833.28</v>
      </c>
      <c r="FN9" s="34" t="n">
        <v>2850.13</v>
      </c>
      <c r="FO9" s="51" t="n">
        <v>2874.69</v>
      </c>
      <c r="FP9" s="51" t="n">
        <v>2901.52</v>
      </c>
      <c r="FQ9" s="51" t="n">
        <v>2871.68</v>
      </c>
      <c r="FR9" s="51" t="n">
        <v>2904.98</v>
      </c>
      <c r="FS9" s="51" t="n">
        <v>2929.67</v>
      </c>
      <c r="FT9" s="51" t="n">
        <v>2913.98</v>
      </c>
      <c r="FU9" s="51" t="n">
        <v>2885.57</v>
      </c>
      <c r="FV9" s="51" t="n">
        <v>2767.13</v>
      </c>
      <c r="FW9" s="51" t="n">
        <v>2767.78</v>
      </c>
      <c r="FX9" s="51" t="n">
        <v>2658.69</v>
      </c>
      <c r="FY9" s="51" t="n">
        <v>2711.74</v>
      </c>
      <c r="FZ9" s="51" t="n">
        <v>2723.06</v>
      </c>
      <c r="GA9" s="51" t="n">
        <v>2781.01</v>
      </c>
      <c r="GB9" s="51" t="n">
        <v>2736.27</v>
      </c>
      <c r="GC9" s="51" t="n">
        <v>2632.56</v>
      </c>
      <c r="GD9" s="51" t="n">
        <v>2760.2</v>
      </c>
      <c r="GE9" s="51" t="n">
        <v>2633.08</v>
      </c>
      <c r="GF9" s="51" t="n">
        <v>2599.95</v>
      </c>
      <c r="GG9" s="51" t="n">
        <v>2416.62</v>
      </c>
      <c r="GH9" s="51" t="n">
        <v>2485.74</v>
      </c>
      <c r="GI9" s="53" t="n">
        <v>2506.85</v>
      </c>
      <c r="GJ9" s="51" t="n">
        <v>2531.94</v>
      </c>
      <c r="GK9" s="51" t="n">
        <v>2596.26</v>
      </c>
      <c r="GL9" s="51" t="n">
        <v>2670.71</v>
      </c>
      <c r="GM9" s="51" t="n">
        <v>2664.76</v>
      </c>
      <c r="GN9" s="51" t="n">
        <v>2704.1</v>
      </c>
      <c r="GO9" s="51" t="n">
        <v>2706.53</v>
      </c>
      <c r="GP9" s="51" t="n">
        <v>2707.88</v>
      </c>
      <c r="GQ9" s="51" t="n">
        <v>2775.6</v>
      </c>
      <c r="GR9" s="51" t="n">
        <v>2792.67</v>
      </c>
      <c r="GS9" s="51" t="n">
        <v>2784.49</v>
      </c>
      <c r="GT9" s="51" t="n">
        <v>2803.69</v>
      </c>
      <c r="GU9" s="51" t="n">
        <v>2743.07</v>
      </c>
      <c r="GV9" s="51" t="n">
        <v>2822.48</v>
      </c>
      <c r="GW9" s="51" t="n">
        <v>2800.71</v>
      </c>
      <c r="GX9" s="51" t="n">
        <v>2834.4</v>
      </c>
      <c r="GY9" s="51" t="n">
        <v>2892.74</v>
      </c>
      <c r="GZ9" s="51" t="n">
        <v>2907.41</v>
      </c>
      <c r="HA9" s="51" t="inlineStr">
        <is>
          <t>NA</t>
        </is>
      </c>
      <c r="HB9" s="51" t="n">
        <v>2939.88</v>
      </c>
      <c r="HC9" s="51" t="n">
        <v>2945.83</v>
      </c>
      <c r="HD9" s="51" t="n">
        <v>2945.64</v>
      </c>
      <c r="HE9" s="51" t="n">
        <v>2881.4</v>
      </c>
      <c r="HF9" s="51" t="n">
        <v>2859.53</v>
      </c>
      <c r="HG9" s="51" t="n">
        <v>2826.06</v>
      </c>
      <c r="HH9" s="51" t="n">
        <v>2752.06</v>
      </c>
      <c r="HI9" s="51" t="n">
        <v>2873.34</v>
      </c>
      <c r="HJ9" s="51" t="n">
        <v>2886.98</v>
      </c>
      <c r="HK9" s="51" t="n">
        <v>2950.46</v>
      </c>
      <c r="HL9" s="55" t="n">
        <v>2941.76</v>
      </c>
      <c r="HM9" s="51" t="n">
        <v>2990.41</v>
      </c>
      <c r="HN9" s="51" t="n">
        <v>3013.77</v>
      </c>
      <c r="HO9" s="51" t="n">
        <v>2976.61</v>
      </c>
      <c r="HP9" s="51" t="n">
        <v>3025.86</v>
      </c>
      <c r="HQ9" s="51" t="n">
        <v>2980.4</v>
      </c>
      <c r="HR9" s="51" t="n">
        <v>2932.05</v>
      </c>
      <c r="HS9" s="60" t="n">
        <v>2844.74</v>
      </c>
      <c r="HT9" s="51" t="n">
        <v>2918.65</v>
      </c>
      <c r="HU9" s="60" t="n">
        <v>2840.6</v>
      </c>
      <c r="HV9" s="51" t="n">
        <v>2888.68</v>
      </c>
      <c r="HW9" s="51" t="n">
        <v>2847.11</v>
      </c>
      <c r="HX9" s="51" t="n">
        <v>2926.46</v>
      </c>
      <c r="HY9" s="51" t="n">
        <v>2978.71</v>
      </c>
      <c r="HZ9" s="51" t="n">
        <v>3007.39</v>
      </c>
      <c r="IA9" s="51" t="n">
        <v>2992.07</v>
      </c>
      <c r="IB9" s="51" t="n">
        <v>2961.79</v>
      </c>
      <c r="IC9" s="51" t="n">
        <v>2976.74</v>
      </c>
      <c r="ID9" s="51" t="n">
        <v>2952.01</v>
      </c>
      <c r="IE9" s="51" t="n">
        <v>2970.27</v>
      </c>
      <c r="IF9" s="51" t="n">
        <v>2986.2</v>
      </c>
      <c r="IG9" s="51" t="n">
        <v>3023.11</v>
      </c>
      <c r="IH9" s="51" t="n">
        <v>3037.56</v>
      </c>
      <c r="II9" s="51" t="n">
        <v>3066.91</v>
      </c>
      <c r="IJ9" s="51" t="n">
        <v>3093.05</v>
      </c>
      <c r="IK9" s="51" t="n">
        <v>3120.46</v>
      </c>
      <c r="IL9" s="51" t="n">
        <v>3110.29</v>
      </c>
      <c r="IM9" s="51" t="n">
        <v>3140.98</v>
      </c>
      <c r="IN9" s="51" t="n">
        <v>3145.91</v>
      </c>
      <c r="IO9" s="51" t="n">
        <v>3168.8</v>
      </c>
      <c r="IP9" s="51" t="n">
        <v>3221.22</v>
      </c>
      <c r="IQ9" s="51" t="n">
        <v>3240.02</v>
      </c>
      <c r="IR9" s="51" t="n">
        <v>3230.78</v>
      </c>
      <c r="IS9" s="51" t="n">
        <v>3234.85</v>
      </c>
      <c r="IT9" s="51" t="n">
        <v>3265.35</v>
      </c>
      <c r="IU9" s="48" t="inlineStr">
        <is>
          <t>S&amp;P 500</t>
        </is>
      </c>
      <c r="IV9" s="36" t="inlineStr">
        <is>
          <t>SPX</t>
        </is>
      </c>
    </row>
    <row r="10" ht="13.15" customHeight="1" s="76" thickBot="1">
      <c r="A10" s="74">
        <f>A9+1</f>
        <v/>
      </c>
      <c r="B10" s="17" t="n"/>
      <c r="C10" s="17" t="n"/>
      <c r="D10" s="42">
        <f>MAX(EA10:FX10)</f>
        <v/>
      </c>
      <c r="E10" s="42">
        <f>MIN(EA10:FX10)</f>
        <v/>
      </c>
      <c r="F10" s="43" t="inlineStr">
        <is>
          <t>DJIA</t>
        </is>
      </c>
      <c r="G10" s="34" t="n">
        <v>23327.46</v>
      </c>
      <c r="H10" s="155">
        <f>((HLOOKUP($G$4,$8:$22,A10,FALSE)/HLOOKUP($H$4,$8:$22,A10,FALSE))-1)*100</f>
        <v/>
      </c>
      <c r="I10" s="156">
        <f>((HLOOKUP($G$4,$8:$22,A10,FALSE)/HLOOKUP($F$4,$8:$22,A10,FALSE))-1)*100</f>
        <v/>
      </c>
      <c r="J10" s="157">
        <f>((HLOOKUP($G$4,$8:$22,A10,FALSE)/$G10)-1)*100</f>
        <v/>
      </c>
      <c r="K10" s="24" t="n">
        <v>17425.03</v>
      </c>
      <c r="L10" s="11" t="n">
        <v>16346.45</v>
      </c>
      <c r="M10" s="11" t="n">
        <v>15988.08</v>
      </c>
      <c r="N10" s="11" t="n">
        <v>16093.51</v>
      </c>
      <c r="O10" s="11" t="n">
        <v>16466.3</v>
      </c>
      <c r="P10" s="11" t="n">
        <v>16204.97</v>
      </c>
      <c r="Q10" s="11" t="n">
        <v>15973.84</v>
      </c>
      <c r="R10" s="11" t="n">
        <v>16391.99</v>
      </c>
      <c r="S10" s="11" t="n">
        <v>16639.97</v>
      </c>
      <c r="T10" s="11" t="n">
        <v>16516.5</v>
      </c>
      <c r="U10" s="11" t="n">
        <v>17006.77</v>
      </c>
      <c r="V10" s="11" t="n">
        <v>17213.31</v>
      </c>
      <c r="W10" s="11" t="n">
        <v>17602.3</v>
      </c>
      <c r="X10" s="11" t="n">
        <v>17515.73</v>
      </c>
      <c r="Y10" s="11" t="n">
        <v>17685.09</v>
      </c>
      <c r="Z10" s="11" t="n">
        <v>17792.75</v>
      </c>
      <c r="AA10" s="11" t="n">
        <v>17576.96</v>
      </c>
      <c r="AB10" s="11" t="n">
        <v>17897.46</v>
      </c>
      <c r="AC10" s="11" t="n">
        <v>18003.03</v>
      </c>
      <c r="AD10" s="11" t="n">
        <v>17773.64</v>
      </c>
      <c r="AE10" s="11" t="n">
        <v>17740.63</v>
      </c>
      <c r="AF10" s="11" t="n">
        <v>17535.32</v>
      </c>
      <c r="AG10" s="11" t="n">
        <v>17500.94</v>
      </c>
      <c r="AH10" s="11" t="n">
        <v>17873.22</v>
      </c>
      <c r="AI10" s="11" t="n">
        <v>17787.2</v>
      </c>
      <c r="AJ10" s="11" t="n">
        <v>17807.06</v>
      </c>
      <c r="AK10" s="11" t="n">
        <v>17865.34</v>
      </c>
      <c r="AL10" s="11" t="n">
        <v>17675.16</v>
      </c>
      <c r="AM10" s="11" t="n">
        <v>17399.86</v>
      </c>
      <c r="AN10" s="11" t="n">
        <v>17929.99</v>
      </c>
      <c r="AO10" s="11" t="n">
        <v>17949.37</v>
      </c>
      <c r="AP10" s="11" t="n">
        <v>18146.74</v>
      </c>
      <c r="AQ10" s="11" t="n">
        <v>18516.55</v>
      </c>
      <c r="AR10" s="11" t="n">
        <v>18570.85</v>
      </c>
      <c r="AS10" s="11" t="n">
        <v>18432.24</v>
      </c>
      <c r="AT10" s="11" t="n">
        <v>18543.53</v>
      </c>
      <c r="AU10" s="11" t="n">
        <v>18576.47</v>
      </c>
      <c r="AV10" s="11" t="n">
        <v>18552.57</v>
      </c>
      <c r="AW10" s="11" t="n">
        <v>18395.4</v>
      </c>
      <c r="AX10" s="11" t="n">
        <v>18400.88</v>
      </c>
      <c r="AY10" s="11" t="n">
        <v>18491.96</v>
      </c>
      <c r="AZ10" s="11" t="n">
        <v>18085.45</v>
      </c>
      <c r="BA10" s="11" t="n">
        <v>18123.8</v>
      </c>
      <c r="BB10" s="11" t="n">
        <v>18261.45</v>
      </c>
      <c r="BC10" s="11" t="n">
        <v>18308.15</v>
      </c>
      <c r="BD10" s="11" t="n">
        <v>18240.49</v>
      </c>
      <c r="BE10" s="11" t="n">
        <v>18138.38</v>
      </c>
      <c r="BF10" s="11" t="n">
        <v>18145.71</v>
      </c>
      <c r="BG10" s="11" t="n">
        <v>18161.19</v>
      </c>
      <c r="BH10" s="11" t="n">
        <v>18142.42</v>
      </c>
      <c r="BI10" s="11" t="n">
        <v>17888.28</v>
      </c>
      <c r="BJ10" s="11" t="n">
        <v>18847.66</v>
      </c>
      <c r="BK10" s="11" t="n">
        <v>18867.93</v>
      </c>
      <c r="BL10" s="11" t="n">
        <v>19152.14</v>
      </c>
      <c r="BM10" s="11" t="n">
        <v>19123.58</v>
      </c>
      <c r="BN10" s="11" t="n">
        <v>19170.42</v>
      </c>
      <c r="BO10" s="11" t="n">
        <v>19756.85</v>
      </c>
      <c r="BP10" s="11" t="n">
        <v>19843.41</v>
      </c>
      <c r="BQ10" s="11" t="n">
        <v>19933.81</v>
      </c>
      <c r="BR10" s="46" t="n">
        <v>19762.6</v>
      </c>
      <c r="BS10" s="11" t="n">
        <v>19881.76</v>
      </c>
      <c r="BT10" s="11" t="n">
        <v>19963.8</v>
      </c>
      <c r="BU10" s="11" t="n">
        <v>19885.73</v>
      </c>
      <c r="BV10" s="11" t="n">
        <v>19827.25</v>
      </c>
      <c r="BW10" s="11" t="n">
        <v>20093.78</v>
      </c>
      <c r="BX10" s="11" t="n">
        <v>19864.09</v>
      </c>
      <c r="BY10" s="11" t="n">
        <v>20071.46</v>
      </c>
      <c r="BZ10" s="11" t="n">
        <v>20269.37</v>
      </c>
      <c r="CA10" s="11" t="n">
        <v>20624.05</v>
      </c>
      <c r="CB10" s="11" t="n">
        <v>20821.76</v>
      </c>
      <c r="CC10" s="11" t="n">
        <v>20812.24</v>
      </c>
      <c r="CD10" s="11" t="n">
        <v>21005.71</v>
      </c>
      <c r="CE10" s="11" t="n">
        <v>20902.98</v>
      </c>
      <c r="CF10" s="11" t="n">
        <v>20914.62</v>
      </c>
      <c r="CG10" s="11" t="n">
        <v>20596.72</v>
      </c>
      <c r="CH10" s="11" t="n">
        <v>20663.22</v>
      </c>
      <c r="CI10" s="11" t="n">
        <v>20656.1</v>
      </c>
      <c r="CJ10" s="11" t="n">
        <v>20453.25</v>
      </c>
      <c r="CK10" s="11" t="n">
        <v>20547.76</v>
      </c>
      <c r="CL10" s="11" t="n">
        <v>20940.51</v>
      </c>
      <c r="CM10" s="11" t="n">
        <v>21006.94</v>
      </c>
      <c r="CN10" s="11" t="n">
        <v>20896.61</v>
      </c>
      <c r="CO10" s="11" t="n">
        <v>20804.84</v>
      </c>
      <c r="CP10" s="11" t="n">
        <v>21080.28</v>
      </c>
      <c r="CQ10" s="11" t="n">
        <v>21008.65</v>
      </c>
      <c r="CR10" s="11" t="n">
        <v>21206.29</v>
      </c>
      <c r="CS10" s="11" t="n">
        <v>21271.97</v>
      </c>
      <c r="CT10" s="11" t="n">
        <v>21384.28</v>
      </c>
      <c r="CU10" s="11" t="n">
        <v>21394.76</v>
      </c>
      <c r="CV10" s="11" t="n">
        <v>21349.63</v>
      </c>
      <c r="CW10" s="11" t="n">
        <v>21414.34</v>
      </c>
      <c r="CX10" s="11" t="n">
        <v>21637.74</v>
      </c>
      <c r="CY10" s="11" t="n">
        <v>21580.07</v>
      </c>
      <c r="CZ10" s="34" t="n">
        <v>21830.31</v>
      </c>
      <c r="DA10" s="34" t="n">
        <v>21891.12</v>
      </c>
      <c r="DB10" s="34" t="n">
        <v>22092.81</v>
      </c>
      <c r="DC10" s="34" t="n">
        <v>21858.32</v>
      </c>
      <c r="DD10" s="34" t="n">
        <v>21674.51</v>
      </c>
      <c r="DE10" s="34" t="n">
        <v>21813.67</v>
      </c>
      <c r="DF10" s="34" t="n">
        <v>21948.1</v>
      </c>
      <c r="DG10" s="34" t="n">
        <v>21987.56</v>
      </c>
      <c r="DH10" s="34" t="n">
        <v>21797.79</v>
      </c>
      <c r="DI10" s="34" t="n">
        <v>22268.34</v>
      </c>
      <c r="DJ10" s="34" t="n">
        <v>22349.59</v>
      </c>
      <c r="DK10" s="34" t="n">
        <v>22405.09</v>
      </c>
      <c r="DL10" s="34" t="n">
        <v>22773.67</v>
      </c>
      <c r="DM10" s="34" t="n">
        <v>22871.72</v>
      </c>
      <c r="DN10" s="34" t="n">
        <v>23328.63</v>
      </c>
      <c r="DO10" s="34" t="n">
        <v>23434.19</v>
      </c>
      <c r="DP10" s="34" t="n">
        <v>23377.24</v>
      </c>
      <c r="DQ10" s="34" t="n">
        <v>23539.19</v>
      </c>
      <c r="DR10" s="34" t="n">
        <v>23422.21</v>
      </c>
      <c r="DS10" s="34" t="n">
        <v>23358.24</v>
      </c>
      <c r="DT10" s="34" t="n">
        <v>23557.99</v>
      </c>
      <c r="DU10" s="34" t="n">
        <v>24272.35</v>
      </c>
      <c r="DV10" s="34" t="n">
        <v>24231.59</v>
      </c>
      <c r="DW10" s="34" t="n">
        <v>24329.16</v>
      </c>
      <c r="DX10" s="34" t="n">
        <v>24651.74</v>
      </c>
      <c r="DY10" s="34" t="n">
        <v>24754.06</v>
      </c>
      <c r="DZ10" s="46" t="n">
        <v>24719.22</v>
      </c>
      <c r="EA10" s="34" t="n">
        <v>25295.87</v>
      </c>
      <c r="EB10" s="34" t="n">
        <v>25803.19</v>
      </c>
      <c r="EC10" s="34" t="n">
        <v>26071.72</v>
      </c>
      <c r="ED10" s="34" t="n">
        <v>26616.71</v>
      </c>
      <c r="EE10" s="34" t="n">
        <v>26149.39</v>
      </c>
      <c r="EF10" s="34" t="n">
        <v>25520.96</v>
      </c>
      <c r="EG10" s="34" t="n">
        <v>24345.75</v>
      </c>
      <c r="EH10" s="34" t="n">
        <v>23860.46</v>
      </c>
      <c r="EI10" s="34" t="n">
        <v>24190.9</v>
      </c>
      <c r="EJ10" s="34" t="n">
        <v>25219.38</v>
      </c>
      <c r="EK10" s="34" t="n">
        <v>25309.99</v>
      </c>
      <c r="EL10" s="34" t="n">
        <v>25029.2</v>
      </c>
      <c r="EM10" s="34" t="n">
        <v>24538.06</v>
      </c>
      <c r="EN10" s="34" t="n">
        <v>25335.74</v>
      </c>
      <c r="EO10" s="34" t="n">
        <v>24946.51</v>
      </c>
      <c r="EP10" s="34" t="n">
        <v>23533.2</v>
      </c>
      <c r="EQ10" s="34" t="n">
        <v>24103.11</v>
      </c>
      <c r="ER10" s="34" t="n">
        <v>23932.76</v>
      </c>
      <c r="ES10" s="34" t="n">
        <v>24360.14</v>
      </c>
      <c r="ET10" s="34" t="n">
        <v>24462.94</v>
      </c>
      <c r="EU10" s="34" t="n">
        <v>24311.19</v>
      </c>
      <c r="EV10" s="34" t="n">
        <v>24163.15</v>
      </c>
      <c r="EW10" s="34" t="n">
        <v>24262.51</v>
      </c>
      <c r="EX10" s="34" t="n">
        <v>24831.17</v>
      </c>
      <c r="EY10" s="34" t="n">
        <v>24715.09</v>
      </c>
      <c r="EZ10" s="34" t="n">
        <v>24753.09</v>
      </c>
      <c r="FA10" s="34" t="n">
        <v>24415.84</v>
      </c>
      <c r="FB10" s="34" t="n">
        <v>24635.21</v>
      </c>
      <c r="FC10" s="34" t="n">
        <v>25316.53</v>
      </c>
      <c r="FD10" s="34" t="n">
        <v>25090.48</v>
      </c>
      <c r="FE10" s="34" t="n">
        <v>24580.89</v>
      </c>
      <c r="FF10" s="34" t="n">
        <v>24271.41</v>
      </c>
      <c r="FG10" s="34" t="n">
        <v>24456.48</v>
      </c>
      <c r="FH10" s="34" t="n">
        <v>25019.41</v>
      </c>
      <c r="FI10" s="34" t="n">
        <v>25058.12</v>
      </c>
      <c r="FJ10" s="34" t="n">
        <v>25451.06</v>
      </c>
      <c r="FK10" s="34" t="n">
        <v>25415.19</v>
      </c>
      <c r="FL10" s="34" t="n">
        <v>25462.58</v>
      </c>
      <c r="FM10" s="34" t="n">
        <v>25313.14</v>
      </c>
      <c r="FN10" s="34" t="n">
        <v>25669.32</v>
      </c>
      <c r="FO10" s="51" t="n">
        <v>25790.35</v>
      </c>
      <c r="FP10" s="51" t="n">
        <v>25964.82</v>
      </c>
      <c r="FQ10" s="51" t="n">
        <v>25916.54</v>
      </c>
      <c r="FR10" s="51" t="n">
        <v>26154.67</v>
      </c>
      <c r="FS10" s="51" t="n">
        <v>26743.5</v>
      </c>
      <c r="FT10" s="51" t="n">
        <v>26458.31</v>
      </c>
      <c r="FU10" s="51" t="n">
        <v>26447.05</v>
      </c>
      <c r="FV10" s="51" t="n">
        <v>25339.99</v>
      </c>
      <c r="FW10" s="51" t="n">
        <v>25444.34</v>
      </c>
      <c r="FX10" s="51" t="n">
        <v>24688.31</v>
      </c>
      <c r="FY10" s="51" t="n">
        <v>25115.76</v>
      </c>
      <c r="FZ10" s="51" t="n">
        <v>25270.83</v>
      </c>
      <c r="GA10" s="51" t="n">
        <v>25989.3</v>
      </c>
      <c r="GB10" s="51" t="n">
        <v>25413.22</v>
      </c>
      <c r="GC10" s="51" t="n">
        <v>24285.95</v>
      </c>
      <c r="GD10" s="51" t="n">
        <v>25538.46</v>
      </c>
      <c r="GE10" s="51" t="n">
        <v>24388.95</v>
      </c>
      <c r="GF10" s="51" t="n">
        <v>24100.51</v>
      </c>
      <c r="GG10" s="51" t="n">
        <v>22445.37</v>
      </c>
      <c r="GH10" s="51" t="n">
        <v>23062.4</v>
      </c>
      <c r="GI10" s="53" t="n">
        <v>23327.46</v>
      </c>
      <c r="GJ10" s="51" t="n">
        <v>23433.16</v>
      </c>
      <c r="GK10" s="51" t="n">
        <v>23995.95</v>
      </c>
      <c r="GL10" s="51" t="n">
        <v>24706.35</v>
      </c>
      <c r="GM10" s="51" t="n"/>
      <c r="GN10" s="51" t="n"/>
      <c r="GO10" s="51" t="n"/>
      <c r="GP10" s="51" t="n"/>
      <c r="GQ10" s="51" t="n"/>
      <c r="GR10" s="51" t="n"/>
      <c r="GS10" s="51" t="n"/>
      <c r="GT10" s="51" t="n"/>
      <c r="GU10" s="51" t="n"/>
      <c r="GV10" s="51" t="n"/>
      <c r="GW10" s="51" t="n"/>
      <c r="GX10" s="51" t="n"/>
      <c r="GY10" s="51" t="n"/>
      <c r="GZ10" s="51" t="n"/>
      <c r="HA10" s="51" t="n"/>
      <c r="HB10" s="51" t="n"/>
      <c r="HC10" s="51" t="n"/>
      <c r="HD10" s="51" t="n"/>
      <c r="HE10" s="51" t="n"/>
      <c r="HF10" s="51" t="n"/>
      <c r="HG10" s="51" t="n">
        <v>25585.69</v>
      </c>
      <c r="HH10" s="51" t="n">
        <v>24815.04</v>
      </c>
      <c r="HI10" s="51" t="n">
        <v>25983.94</v>
      </c>
      <c r="HJ10" s="51" t="n">
        <v>26089.61</v>
      </c>
      <c r="HK10" s="51" t="n">
        <v>26719.13</v>
      </c>
      <c r="HL10" s="55" t="n">
        <v>26599.96</v>
      </c>
      <c r="HM10" s="51" t="n">
        <v>26922.12</v>
      </c>
      <c r="HN10" s="51" t="n">
        <v>27332.03</v>
      </c>
      <c r="HO10" s="51" t="n">
        <v>27154.2</v>
      </c>
      <c r="HP10" s="51" t="n">
        <v>27192.45</v>
      </c>
      <c r="HQ10" s="51" t="n">
        <v>26864.3</v>
      </c>
      <c r="HR10" s="51" t="n">
        <v>26485.01</v>
      </c>
      <c r="HS10" s="60" t="n">
        <v>25717.74</v>
      </c>
      <c r="HT10" s="51" t="n">
        <v>26287.44</v>
      </c>
      <c r="HU10" s="60" t="n">
        <v>25479.42</v>
      </c>
      <c r="HV10" s="51" t="n">
        <v>25886.01</v>
      </c>
      <c r="HW10" s="51" t="n">
        <v>25628.9</v>
      </c>
      <c r="HX10" s="51" t="n">
        <v>26403.28</v>
      </c>
      <c r="HY10" s="51" t="n">
        <v>26797.46</v>
      </c>
      <c r="HZ10" s="51" t="n">
        <v>27219.52</v>
      </c>
      <c r="IA10" s="51" t="n">
        <v>26935.07</v>
      </c>
      <c r="IB10" s="51" t="n">
        <v>26820.25</v>
      </c>
      <c r="IC10" s="51" t="n">
        <v>26916.83</v>
      </c>
      <c r="ID10" s="51" t="n">
        <v>26573.72</v>
      </c>
      <c r="IE10" s="51" t="n">
        <v>26816.59</v>
      </c>
      <c r="IF10" s="51" t="n">
        <v>26770.2</v>
      </c>
      <c r="IG10" s="51" t="n">
        <v>26958.06</v>
      </c>
      <c r="IH10" s="51" t="n">
        <v>27046.23</v>
      </c>
      <c r="II10" s="51" t="n">
        <v>27347.36</v>
      </c>
      <c r="IJ10" s="51" t="n">
        <v>27681.24</v>
      </c>
      <c r="IK10" s="51" t="n">
        <v>28004.89</v>
      </c>
      <c r="IL10" s="51" t="n">
        <v>27875.62</v>
      </c>
      <c r="IM10" s="51" t="n">
        <v>28051.41</v>
      </c>
      <c r="IN10" s="51" t="n">
        <v>28015.91</v>
      </c>
      <c r="IO10" s="51" t="n">
        <v>28135.38</v>
      </c>
      <c r="IP10" s="51" t="n">
        <v>28455.09</v>
      </c>
      <c r="IQ10" s="51" t="n">
        <v>28645.26</v>
      </c>
      <c r="IR10" s="51" t="n">
        <v>28538.44</v>
      </c>
      <c r="IS10" s="51" t="n">
        <v>28634.88</v>
      </c>
      <c r="IT10" s="51" t="n">
        <v>28823.77</v>
      </c>
      <c r="IU10" s="48" t="inlineStr">
        <is>
          <t>DJIA</t>
        </is>
      </c>
      <c r="IV10" s="36" t="inlineStr">
        <is>
          <t>DJIA</t>
        </is>
      </c>
    </row>
    <row r="11" ht="13.15" customHeight="1" s="76" thickBot="1">
      <c r="A11" s="74">
        <f>A10+1</f>
        <v/>
      </c>
      <c r="B11" s="17" t="n"/>
      <c r="C11" s="17" t="n"/>
      <c r="D11" s="42">
        <f>MAX(EA11:FX11)</f>
        <v/>
      </c>
      <c r="E11" s="42">
        <f>MIN(EA11:FX11)</f>
        <v/>
      </c>
      <c r="F11" s="43" t="inlineStr">
        <is>
          <t>Nasdaq</t>
        </is>
      </c>
      <c r="G11" s="11" t="n">
        <v>6635.28</v>
      </c>
      <c r="H11" s="155">
        <f>((HLOOKUP($G$4,$8:$22,A11,FALSE)/HLOOKUP($H$4,$8:$22,A11,FALSE))-1)*100</f>
        <v/>
      </c>
      <c r="I11" s="156">
        <f>((HLOOKUP($G$4,$8:$22,A11,FALSE)/HLOOKUP($F$4,$8:$22,A11,FALSE))-1)*100</f>
        <v/>
      </c>
      <c r="J11" s="157">
        <f>((HLOOKUP($G$4,$8:$22,A11,FALSE)/$G11)-1)*100</f>
        <v/>
      </c>
      <c r="K11" s="24" t="n">
        <v>5007.41</v>
      </c>
      <c r="L11" s="11" t="n">
        <v>4643.63</v>
      </c>
      <c r="M11" s="11" t="n">
        <v>4488.42</v>
      </c>
      <c r="N11" s="11" t="n">
        <v>4591.18</v>
      </c>
      <c r="O11" s="11" t="n">
        <v>4613.95</v>
      </c>
      <c r="P11" s="11" t="n">
        <v>4363.14</v>
      </c>
      <c r="Q11" s="11" t="n">
        <v>4337.51</v>
      </c>
      <c r="R11" s="11" t="n">
        <v>4504.43</v>
      </c>
      <c r="S11" s="11" t="n">
        <v>4590.47</v>
      </c>
      <c r="T11" s="11" t="n">
        <v>4557.95</v>
      </c>
      <c r="U11" s="11" t="n">
        <v>4717.02</v>
      </c>
      <c r="V11" s="11" t="n">
        <v>4748.47</v>
      </c>
      <c r="W11" s="11" t="n">
        <v>4795.65</v>
      </c>
      <c r="X11" s="11" t="n">
        <v>4773.5</v>
      </c>
      <c r="Y11" s="11" t="n">
        <v>4869.85</v>
      </c>
      <c r="Z11" s="11" t="n">
        <v>4914.54</v>
      </c>
      <c r="AA11" s="11" t="n">
        <v>4850.69</v>
      </c>
      <c r="AB11" s="11" t="n">
        <v>4938.22</v>
      </c>
      <c r="AC11" s="11" t="n">
        <v>4906.23</v>
      </c>
      <c r="AD11" s="11" t="n">
        <v>4775.36</v>
      </c>
      <c r="AE11" s="11" t="n">
        <v>4736.16</v>
      </c>
      <c r="AF11" s="11" t="n">
        <v>4717.68</v>
      </c>
      <c r="AG11" s="11" t="n">
        <v>4769.56</v>
      </c>
      <c r="AH11" s="11" t="n">
        <v>4933.5</v>
      </c>
      <c r="AI11" s="11" t="n">
        <v>4948.05</v>
      </c>
      <c r="AJ11" s="11" t="n">
        <v>4942.52</v>
      </c>
      <c r="AK11" s="11" t="n">
        <v>4894.55</v>
      </c>
      <c r="AL11" s="11" t="n">
        <v>4800.34</v>
      </c>
      <c r="AM11" s="11" t="n">
        <v>4707.98</v>
      </c>
      <c r="AN11" s="11" t="n">
        <v>4842.67</v>
      </c>
      <c r="AO11" s="11" t="n">
        <v>4862.57</v>
      </c>
      <c r="AP11" s="11" t="n">
        <v>4956.76</v>
      </c>
      <c r="AQ11" s="11" t="n">
        <v>5029.59</v>
      </c>
      <c r="AR11" s="11" t="n">
        <v>5100.16</v>
      </c>
      <c r="AS11" s="11" t="n">
        <v>5162.13</v>
      </c>
      <c r="AT11" s="11" t="n">
        <v>5221.12</v>
      </c>
      <c r="AU11" s="11" t="n">
        <v>5232.89</v>
      </c>
      <c r="AV11" s="11" t="n">
        <v>5238.38</v>
      </c>
      <c r="AW11" s="11" t="n">
        <v>5218.92</v>
      </c>
      <c r="AX11" s="11" t="n">
        <v>5213.22</v>
      </c>
      <c r="AY11" s="11" t="n">
        <v>5224.9</v>
      </c>
      <c r="AZ11" s="11" t="n">
        <v>5125.91</v>
      </c>
      <c r="BA11" s="11" t="n">
        <v>5244.57</v>
      </c>
      <c r="BB11" s="11" t="n">
        <v>5305.75</v>
      </c>
      <c r="BC11" s="11" t="n">
        <v>5312</v>
      </c>
      <c r="BD11" s="11" t="n">
        <v>5292.4</v>
      </c>
      <c r="BE11" s="11" t="n">
        <v>5214.16</v>
      </c>
      <c r="BF11" s="11" t="n">
        <v>5257.4</v>
      </c>
      <c r="BG11" s="11" t="n">
        <v>5190.1</v>
      </c>
      <c r="BH11" s="11" t="n">
        <v>5189.13</v>
      </c>
      <c r="BI11" s="11" t="n">
        <v>5046.37</v>
      </c>
      <c r="BJ11" s="11" t="n">
        <v>5237.11</v>
      </c>
      <c r="BK11" s="11" t="n">
        <v>5321.51</v>
      </c>
      <c r="BL11" s="11" t="n">
        <v>5398.92</v>
      </c>
      <c r="BM11" s="11" t="n">
        <v>5323.68</v>
      </c>
      <c r="BN11" s="11" t="n">
        <v>5255.65</v>
      </c>
      <c r="BO11" s="11" t="n">
        <v>5444.5</v>
      </c>
      <c r="BP11" s="11" t="n">
        <v>5437.16</v>
      </c>
      <c r="BQ11" s="11" t="n">
        <v>5462.69</v>
      </c>
      <c r="BR11" s="29" t="n">
        <v>5383.12</v>
      </c>
      <c r="BS11" s="11" t="n">
        <v>5429.08</v>
      </c>
      <c r="BT11" s="11" t="n">
        <v>5521.06</v>
      </c>
      <c r="BU11" s="11" t="n">
        <v>5574.12</v>
      </c>
      <c r="BV11" s="11" t="n">
        <v>5555.33</v>
      </c>
      <c r="BW11" s="11" t="n">
        <v>5660.78</v>
      </c>
      <c r="BX11" s="11" t="n">
        <v>5614.79</v>
      </c>
      <c r="BY11" s="11" t="n">
        <v>5666.77</v>
      </c>
      <c r="BZ11" s="11" t="n">
        <v>5734.13</v>
      </c>
      <c r="CA11" s="11" t="n">
        <v>5838.58</v>
      </c>
      <c r="CB11" s="11" t="n">
        <v>5845.31</v>
      </c>
      <c r="CC11" s="11" t="n">
        <v>5825.44</v>
      </c>
      <c r="CD11" s="11" t="n">
        <v>5870.75</v>
      </c>
      <c r="CE11" s="11" t="n">
        <v>5861.73</v>
      </c>
      <c r="CF11" s="11" t="n">
        <v>5901</v>
      </c>
      <c r="CG11" s="11" t="n">
        <v>5828.74</v>
      </c>
      <c r="CH11" s="11" t="n">
        <v>5911.74</v>
      </c>
      <c r="CI11" s="11" t="n">
        <v>5877.81</v>
      </c>
      <c r="CJ11" s="11" t="n">
        <v>5805.15</v>
      </c>
      <c r="CK11" s="11" t="n">
        <v>5910.52</v>
      </c>
      <c r="CL11" s="11" t="n">
        <v>6047.61</v>
      </c>
      <c r="CM11" s="11" t="n">
        <v>6100.76</v>
      </c>
      <c r="CN11" s="11" t="n">
        <v>6121.23</v>
      </c>
      <c r="CO11" s="11" t="n">
        <v>6083.7</v>
      </c>
      <c r="CP11" s="11" t="n">
        <v>6210.19</v>
      </c>
      <c r="CQ11" s="11" t="n">
        <v>6198.52</v>
      </c>
      <c r="CR11" s="11" t="n">
        <v>6305.8</v>
      </c>
      <c r="CS11" s="11" t="n">
        <v>6207.92</v>
      </c>
      <c r="CT11" s="11" t="n">
        <v>6151.76</v>
      </c>
      <c r="CU11" s="11" t="n">
        <v>6265.25</v>
      </c>
      <c r="CV11" s="11" t="n">
        <v>6140.42</v>
      </c>
      <c r="CW11" s="11" t="n">
        <v>6153.08</v>
      </c>
      <c r="CX11" s="11" t="n">
        <v>6312.47</v>
      </c>
      <c r="CY11" s="11" t="n">
        <v>6387.75</v>
      </c>
      <c r="CZ11" s="11" t="n">
        <v>6374.68</v>
      </c>
      <c r="DA11" s="11" t="n">
        <v>6348.12</v>
      </c>
      <c r="DB11" s="11" t="n">
        <v>6351.56</v>
      </c>
      <c r="DC11" s="11" t="n">
        <v>6256.56</v>
      </c>
      <c r="DD11" s="11" t="n">
        <v>6216.53</v>
      </c>
      <c r="DE11" s="11" t="n">
        <v>6265.64</v>
      </c>
      <c r="DF11" s="11" t="n">
        <v>6428.66</v>
      </c>
      <c r="DG11" s="11" t="n">
        <v>6435.33</v>
      </c>
      <c r="DH11" s="11" t="n">
        <v>6360.19</v>
      </c>
      <c r="DI11" s="11" t="n">
        <v>6448.47</v>
      </c>
      <c r="DJ11" s="11" t="n">
        <v>6426.92</v>
      </c>
      <c r="DK11" s="11" t="n">
        <v>6495.96</v>
      </c>
      <c r="DL11" s="11" t="n">
        <v>6590.18</v>
      </c>
      <c r="DM11" s="11" t="n">
        <v>6605.8</v>
      </c>
      <c r="DN11" s="11" t="n">
        <v>6629.05</v>
      </c>
      <c r="DO11" s="11" t="n">
        <v>6701.26</v>
      </c>
      <c r="DP11" s="11" t="n">
        <v>6727.67</v>
      </c>
      <c r="DQ11" s="11" t="n">
        <v>6764.44</v>
      </c>
      <c r="DR11" s="11" t="n">
        <v>6750.94</v>
      </c>
      <c r="DS11" s="11" t="n">
        <v>6782.79</v>
      </c>
      <c r="DT11" s="11" t="n">
        <v>6889.16</v>
      </c>
      <c r="DU11" s="11" t="n">
        <v>6873.97</v>
      </c>
      <c r="DV11" s="11" t="n">
        <v>6847.59</v>
      </c>
      <c r="DW11" s="11" t="n">
        <v>6840.08</v>
      </c>
      <c r="DX11" s="11" t="n">
        <v>6936.58</v>
      </c>
      <c r="DY11" s="11" t="n">
        <v>6959.96</v>
      </c>
      <c r="DZ11" s="29" t="n">
        <v>6903.39</v>
      </c>
      <c r="EA11" s="11" t="n">
        <v>7136.56</v>
      </c>
      <c r="EB11" s="11" t="n">
        <v>7261.06</v>
      </c>
      <c r="EC11" s="11" t="n">
        <v>7336.38</v>
      </c>
      <c r="ED11" s="11" t="n">
        <v>7505.77</v>
      </c>
      <c r="EE11" s="11" t="n">
        <v>7411.48</v>
      </c>
      <c r="EF11" s="11" t="n">
        <v>7240.95</v>
      </c>
      <c r="EG11" s="11" t="n">
        <v>6967.53</v>
      </c>
      <c r="EH11" s="11" t="n">
        <v>6777.16</v>
      </c>
      <c r="EI11" s="11" t="n">
        <v>6874.49</v>
      </c>
      <c r="EJ11" s="11" t="n">
        <v>7239.47</v>
      </c>
      <c r="EK11" s="11" t="n">
        <v>7337.39</v>
      </c>
      <c r="EL11" s="11" t="n">
        <v>7273.01</v>
      </c>
      <c r="EM11" s="11" t="n">
        <v>7257.87</v>
      </c>
      <c r="EN11" s="11" t="n">
        <v>7560.81</v>
      </c>
      <c r="EO11" s="11" t="n">
        <v>7481.99</v>
      </c>
      <c r="EP11" s="11" t="n">
        <v>6992.67</v>
      </c>
      <c r="EQ11" s="11" t="n">
        <v>7063.44</v>
      </c>
      <c r="ER11" s="11" t="n">
        <v>6915.11</v>
      </c>
      <c r="ES11" s="11" t="n">
        <v>7106.65</v>
      </c>
      <c r="ET11" s="11" t="n">
        <v>7146.13</v>
      </c>
      <c r="EU11" s="11" t="n">
        <v>7119.8</v>
      </c>
      <c r="EV11" s="11" t="n">
        <v>7066.27</v>
      </c>
      <c r="EW11" s="11" t="n">
        <v>7209.62</v>
      </c>
      <c r="EX11" s="11" t="n">
        <v>7402.88</v>
      </c>
      <c r="EY11" s="11" t="n">
        <v>7354.34</v>
      </c>
      <c r="EZ11" s="11" t="n">
        <v>7433.85</v>
      </c>
      <c r="FA11" s="11" t="n">
        <v>7442.12</v>
      </c>
      <c r="FB11" s="11" t="n">
        <v>7554.33</v>
      </c>
      <c r="FC11" s="11" t="n">
        <v>7645.51</v>
      </c>
      <c r="FD11" s="11" t="n">
        <v>7746.38</v>
      </c>
      <c r="FE11" s="11" t="n">
        <v>7692.82</v>
      </c>
      <c r="FF11" s="11" t="n">
        <v>7510.3</v>
      </c>
      <c r="FG11" s="11" t="n">
        <v>7688.39</v>
      </c>
      <c r="FH11" s="11" t="n">
        <v>7825.98</v>
      </c>
      <c r="FI11" s="11" t="n">
        <v>7820.2</v>
      </c>
      <c r="FJ11" s="11" t="n">
        <v>7737.42</v>
      </c>
      <c r="FK11" s="11" t="n">
        <v>7671.79</v>
      </c>
      <c r="FL11" s="11" t="n">
        <v>7812.01</v>
      </c>
      <c r="FM11" s="11" t="n">
        <v>7839.11</v>
      </c>
      <c r="FN11" s="11" t="n">
        <v>7816.33</v>
      </c>
      <c r="FO11" s="77" t="n">
        <v>7945.98</v>
      </c>
      <c r="FP11" s="77" t="n">
        <v>8109.54</v>
      </c>
      <c r="FQ11" s="77" t="n">
        <v>7902.54</v>
      </c>
      <c r="FR11" s="77" t="n">
        <v>8010.04</v>
      </c>
      <c r="FS11" s="77" t="n">
        <v>7986.96</v>
      </c>
      <c r="FT11" s="77" t="n">
        <v>8046.35</v>
      </c>
      <c r="FU11" s="77" t="n">
        <v>7788.45</v>
      </c>
      <c r="FV11" s="77" t="n">
        <v>7496.89</v>
      </c>
      <c r="FW11" s="77" t="n">
        <v>7449.03</v>
      </c>
      <c r="FX11" s="77" t="n">
        <v>7167.21</v>
      </c>
      <c r="FY11" s="77" t="n">
        <v>7305.9</v>
      </c>
      <c r="FZ11" s="77" t="n">
        <v>7356.99</v>
      </c>
      <c r="GA11" s="77" t="n">
        <v>7406.9</v>
      </c>
      <c r="GB11" s="77" t="n">
        <v>7247.87</v>
      </c>
      <c r="GC11" s="77" t="n">
        <v>6938.98</v>
      </c>
      <c r="GD11" s="77" t="n">
        <v>7330.54</v>
      </c>
      <c r="GE11" s="77" t="n">
        <v>6969.25</v>
      </c>
      <c r="GF11" s="77" t="n">
        <v>6910.66</v>
      </c>
      <c r="GG11" s="77" t="n">
        <v>6332.99</v>
      </c>
      <c r="GH11" s="77" t="n">
        <v>6584.52</v>
      </c>
      <c r="GI11" s="54" t="n">
        <v>6635.28</v>
      </c>
      <c r="GJ11" s="77" t="n">
        <v>6738.86</v>
      </c>
      <c r="GK11" s="77" t="n">
        <v>6971.48</v>
      </c>
      <c r="GL11" s="77" t="n">
        <v>7157.23</v>
      </c>
      <c r="GM11" s="77" t="n"/>
      <c r="GN11" s="77" t="n"/>
      <c r="GO11" s="77" t="n"/>
      <c r="GP11" s="77" t="n"/>
      <c r="GQ11" s="77" t="n"/>
      <c r="GR11" s="77" t="n"/>
      <c r="GS11" s="77" t="n"/>
      <c r="GT11" s="77" t="n"/>
      <c r="GU11" s="77" t="n"/>
      <c r="GV11" s="77" t="n"/>
      <c r="GW11" s="77" t="n"/>
      <c r="GX11" s="77" t="n"/>
      <c r="GY11" s="77" t="n"/>
      <c r="GZ11" s="77" t="n"/>
      <c r="HA11" s="77" t="n"/>
      <c r="HB11" s="77" t="n"/>
      <c r="HC11" s="77" t="n"/>
      <c r="HD11" s="77" t="n"/>
      <c r="HE11" s="77" t="n"/>
      <c r="HF11" s="77" t="n"/>
      <c r="HG11" s="77" t="n">
        <v>7637.01</v>
      </c>
      <c r="HH11" s="77" t="n">
        <v>7453.15</v>
      </c>
      <c r="HI11" s="77" t="n">
        <v>7742.1</v>
      </c>
      <c r="HJ11" s="77" t="n">
        <v>7796.66</v>
      </c>
      <c r="HK11" s="77" t="n">
        <v>8031.71</v>
      </c>
      <c r="HL11" s="56" t="n">
        <v>8006.24</v>
      </c>
      <c r="HM11" s="77" t="n">
        <v>8161.79</v>
      </c>
      <c r="HN11" s="77" t="n">
        <v>8244.139999999999</v>
      </c>
      <c r="HO11" s="77" t="n">
        <v>8146.49</v>
      </c>
      <c r="HP11" s="77" t="n">
        <v>8330.209999999999</v>
      </c>
      <c r="HQ11" s="77" t="n">
        <v>8175.4</v>
      </c>
      <c r="HR11" s="77" t="n">
        <v>8004.07</v>
      </c>
      <c r="HS11" s="61" t="n">
        <v>7726.04</v>
      </c>
      <c r="HT11" s="77" t="n">
        <v>7959.14</v>
      </c>
      <c r="HU11" s="61" t="n">
        <v>7773.94</v>
      </c>
      <c r="HV11" s="77" t="n">
        <v>7895.99</v>
      </c>
      <c r="HW11" s="77" t="n">
        <v>7751.77</v>
      </c>
      <c r="HX11" s="77" t="n">
        <v>7962.88</v>
      </c>
      <c r="HY11" s="77" t="n">
        <v>8103.07</v>
      </c>
      <c r="HZ11" s="77" t="n">
        <v>8176.71</v>
      </c>
      <c r="IA11" s="77" t="n">
        <v>8117.67</v>
      </c>
      <c r="IB11" s="77" t="n">
        <v>7939.63</v>
      </c>
      <c r="IC11" s="77" t="n">
        <v>7999.34</v>
      </c>
      <c r="ID11" s="77" t="n">
        <v>7982.47</v>
      </c>
      <c r="IE11" s="77" t="n">
        <v>8054.04</v>
      </c>
      <c r="IF11" s="77" t="n">
        <v>8089.54</v>
      </c>
      <c r="IG11" s="77" t="n">
        <v>8243.120000000001</v>
      </c>
      <c r="IH11" s="77" t="n">
        <v>8292.360000000001</v>
      </c>
      <c r="II11" s="77" t="n">
        <v>8386.4</v>
      </c>
      <c r="IJ11" s="77" t="n">
        <v>8475.309999999999</v>
      </c>
      <c r="IK11" s="77" t="n">
        <v>8540.83</v>
      </c>
      <c r="IL11" s="77" t="n">
        <v>8519.879999999999</v>
      </c>
      <c r="IM11" s="77" t="n">
        <v>8665.469999999999</v>
      </c>
      <c r="IN11" s="77" t="n">
        <v>8656.530000000001</v>
      </c>
      <c r="IO11" s="77" t="n">
        <v>8734.879999999999</v>
      </c>
      <c r="IP11" s="77" t="n">
        <v>8924.959999999999</v>
      </c>
      <c r="IQ11" s="77" t="n">
        <v>9006.620000000001</v>
      </c>
      <c r="IR11" s="77" t="n">
        <v>8972.6</v>
      </c>
      <c r="IS11" s="77" t="n">
        <v>9020.77</v>
      </c>
      <c r="IT11" s="77" t="n">
        <v>9178.860000000001</v>
      </c>
      <c r="IU11" s="48" t="inlineStr">
        <is>
          <t>Nasdaq</t>
        </is>
      </c>
      <c r="IV11" s="36" t="inlineStr">
        <is>
          <t>COMP</t>
        </is>
      </c>
    </row>
    <row r="12" ht="13.15" customHeight="1" s="76" thickBot="1">
      <c r="A12" s="74">
        <f>A11+1</f>
        <v/>
      </c>
      <c r="B12" s="17" t="n"/>
      <c r="C12" s="17" t="n"/>
      <c r="D12" s="42">
        <f>MAX(EA12:FX12)</f>
        <v/>
      </c>
      <c r="E12" s="42">
        <f>MIN(EA12:FX12)</f>
        <v/>
      </c>
      <c r="F12" s="43" t="inlineStr">
        <is>
          <t>Russell 2000</t>
        </is>
      </c>
      <c r="G12" s="34" t="n">
        <v>1348.56</v>
      </c>
      <c r="H12" s="155">
        <f>((HLOOKUP($G$4,$8:$22,A12,FALSE)/HLOOKUP($H$4,$8:$22,A12,FALSE))-1)*100</f>
        <v/>
      </c>
      <c r="I12" s="156">
        <f>((HLOOKUP($G$4,$8:$22,A12,FALSE)/HLOOKUP($F$4,$8:$22,A12,FALSE))-1)*100</f>
        <v/>
      </c>
      <c r="J12" s="157">
        <f>((HLOOKUP($G$4,$8:$22,A12,FALSE)/$G12)-1)*100</f>
        <v/>
      </c>
      <c r="K12" s="24" t="n">
        <v>1135.89</v>
      </c>
      <c r="L12" s="11" t="n">
        <v>1046.2</v>
      </c>
      <c r="M12" s="11" t="n">
        <v>1007.75</v>
      </c>
      <c r="N12" s="11" t="n">
        <v>1020.77</v>
      </c>
      <c r="O12" s="11" t="n">
        <v>1035.38</v>
      </c>
      <c r="P12" s="11" t="n">
        <v>985.62</v>
      </c>
      <c r="Q12" s="11" t="n">
        <v>971.99</v>
      </c>
      <c r="R12" s="11" t="n">
        <v>1010.01</v>
      </c>
      <c r="S12" s="11" t="n">
        <v>1037.18</v>
      </c>
      <c r="T12" s="11" t="n">
        <v>1033.9</v>
      </c>
      <c r="U12" s="11" t="n">
        <v>1081.93</v>
      </c>
      <c r="V12" s="11" t="n">
        <v>1087.56</v>
      </c>
      <c r="W12" s="11" t="n">
        <v>1101.7</v>
      </c>
      <c r="X12" s="11" t="n">
        <v>1079.54</v>
      </c>
      <c r="Y12" s="11" t="n">
        <v>1114.03</v>
      </c>
      <c r="Z12" s="11" t="n">
        <v>1117.68</v>
      </c>
      <c r="AA12" s="11" t="n">
        <v>1097.31</v>
      </c>
      <c r="AB12" s="11" t="n">
        <v>1130.81</v>
      </c>
      <c r="AC12" s="11" t="n">
        <v>1146.69</v>
      </c>
      <c r="AD12" s="11" t="n">
        <v>1130.85</v>
      </c>
      <c r="AE12" s="11" t="n">
        <v>1114.72</v>
      </c>
      <c r="AF12" s="11" t="n">
        <v>1102.44</v>
      </c>
      <c r="AG12" s="11" t="n">
        <v>1112.28</v>
      </c>
      <c r="AH12" s="11" t="n">
        <v>1150.45</v>
      </c>
      <c r="AI12" s="11" t="n">
        <v>1154.79</v>
      </c>
      <c r="AJ12" s="11" t="n">
        <v>1164.13</v>
      </c>
      <c r="AK12" s="11" t="n">
        <v>1163.93</v>
      </c>
      <c r="AL12" s="11" t="n">
        <v>1144.7</v>
      </c>
      <c r="AM12" s="11" t="n">
        <v>1127.54</v>
      </c>
      <c r="AN12" s="11" t="n">
        <v>1151.92</v>
      </c>
      <c r="AO12" s="11" t="n">
        <v>1156.75</v>
      </c>
      <c r="AP12" s="11" t="n">
        <v>1177.36</v>
      </c>
      <c r="AQ12" s="11" t="n">
        <v>1205.31</v>
      </c>
      <c r="AR12" s="11" t="n">
        <v>1212.89</v>
      </c>
      <c r="AS12" s="11" t="n">
        <v>1219.94</v>
      </c>
      <c r="AT12" s="11" t="n">
        <v>1231.3</v>
      </c>
      <c r="AU12" s="11" t="n">
        <v>1229.82</v>
      </c>
      <c r="AV12" s="11" t="n">
        <v>1236.77</v>
      </c>
      <c r="AW12" s="11" t="n">
        <v>1238.03</v>
      </c>
      <c r="AX12" s="11" t="n">
        <v>1239.91</v>
      </c>
      <c r="AY12" s="11" t="n">
        <v>1251.83</v>
      </c>
      <c r="AZ12" s="11" t="n">
        <v>1219.21</v>
      </c>
      <c r="BA12" s="11" t="n">
        <v>1224.78</v>
      </c>
      <c r="BB12" s="11" t="n">
        <v>1254.62</v>
      </c>
      <c r="BC12" s="11" t="n">
        <v>1251.65</v>
      </c>
      <c r="BD12" s="11" t="n">
        <v>1236.56</v>
      </c>
      <c r="BE12" s="11" t="n">
        <v>1212.41</v>
      </c>
      <c r="BF12" s="11" t="n">
        <v>1218.1</v>
      </c>
      <c r="BG12" s="11" t="n">
        <v>1187.61</v>
      </c>
      <c r="BH12" s="11" t="n">
        <v>1191.39</v>
      </c>
      <c r="BI12" s="11" t="n">
        <v>1163.44</v>
      </c>
      <c r="BJ12" s="11" t="n">
        <v>1282.38</v>
      </c>
      <c r="BK12" s="11" t="n">
        <v>1315.64</v>
      </c>
      <c r="BL12" s="11" t="n">
        <v>1347.2</v>
      </c>
      <c r="BM12" s="11" t="n">
        <v>1322.34</v>
      </c>
      <c r="BN12" s="11" t="n">
        <v>1314.25</v>
      </c>
      <c r="BO12" s="11" t="n">
        <v>1388.07</v>
      </c>
      <c r="BP12" s="11" t="n">
        <v>1364.13</v>
      </c>
      <c r="BQ12" s="11" t="n">
        <v>1371.51</v>
      </c>
      <c r="BR12" s="46" t="n">
        <v>1357.13</v>
      </c>
      <c r="BS12" s="11" t="n">
        <v>1365.49</v>
      </c>
      <c r="BT12" s="11" t="n">
        <v>1367.28</v>
      </c>
      <c r="BU12" s="11" t="n">
        <v>1372.05</v>
      </c>
      <c r="BV12" s="11" t="n">
        <v>1351.85</v>
      </c>
      <c r="BW12" s="11" t="n">
        <v>1370.75</v>
      </c>
      <c r="BX12" s="11" t="n">
        <v>1361.82</v>
      </c>
      <c r="BY12" s="11" t="n">
        <v>1377.84</v>
      </c>
      <c r="BZ12" s="11" t="n">
        <v>1388.84</v>
      </c>
      <c r="CA12" s="11" t="n">
        <v>1399.86</v>
      </c>
      <c r="CB12" s="11" t="n">
        <v>1394.52</v>
      </c>
      <c r="CC12" s="11" t="n">
        <v>1386.68</v>
      </c>
      <c r="CD12" s="11" t="n">
        <v>1394.13</v>
      </c>
      <c r="CE12" s="11" t="n">
        <v>1365.26</v>
      </c>
      <c r="CF12" s="11" t="n">
        <v>1391.52</v>
      </c>
      <c r="CG12" s="11" t="n">
        <v>1354.64</v>
      </c>
      <c r="CH12" s="11" t="n">
        <v>1385.92</v>
      </c>
      <c r="CI12" s="11" t="n">
        <v>1364.56</v>
      </c>
      <c r="CJ12" s="11" t="n">
        <v>1345.24</v>
      </c>
      <c r="CK12" s="11" t="n">
        <v>1379.85</v>
      </c>
      <c r="CL12" s="11" t="n">
        <v>1400.43</v>
      </c>
      <c r="CM12" s="11" t="n">
        <v>1396.12</v>
      </c>
      <c r="CN12" s="11" t="n">
        <v>1382.77</v>
      </c>
      <c r="CO12" s="11" t="n">
        <v>1367.33</v>
      </c>
      <c r="CP12" s="11" t="n">
        <v>1382.24</v>
      </c>
      <c r="CQ12" s="11" t="n">
        <v>1370.21</v>
      </c>
      <c r="CR12" s="11" t="n">
        <v>1405.39</v>
      </c>
      <c r="CS12" s="11" t="n">
        <v>1421.71</v>
      </c>
      <c r="CT12" s="11" t="n">
        <v>1406.73</v>
      </c>
      <c r="CU12" s="11" t="n">
        <v>1414.78</v>
      </c>
      <c r="CV12" s="11" t="n">
        <v>1415.34</v>
      </c>
      <c r="CW12" s="11" t="n">
        <v>1415.84</v>
      </c>
      <c r="CX12" s="11" t="n">
        <v>1428.48</v>
      </c>
      <c r="CY12" s="11" t="n">
        <v>1435.84</v>
      </c>
      <c r="CZ12" s="34" t="n">
        <v>1429.26</v>
      </c>
      <c r="DA12" s="34" t="n">
        <v>1425.14</v>
      </c>
      <c r="DB12" s="34" t="n">
        <v>1412.32</v>
      </c>
      <c r="DC12" s="34" t="n">
        <v>1374.23</v>
      </c>
      <c r="DD12" s="34" t="n">
        <v>1358.11</v>
      </c>
      <c r="DE12" s="34" t="n">
        <v>1377.45</v>
      </c>
      <c r="DF12" s="34" t="n">
        <v>1405.28</v>
      </c>
      <c r="DG12" s="34" t="n">
        <v>1413.57</v>
      </c>
      <c r="DH12" s="34" t="n">
        <v>1399.43</v>
      </c>
      <c r="DI12" s="34" t="n">
        <v>1431.7</v>
      </c>
      <c r="DJ12" s="34" t="n">
        <v>1450.78</v>
      </c>
      <c r="DK12" s="34" t="n">
        <v>1491.06</v>
      </c>
      <c r="DL12" s="34" t="n">
        <v>1510.23</v>
      </c>
      <c r="DM12" s="34" t="n">
        <v>1502.66</v>
      </c>
      <c r="DN12" s="34" t="n">
        <v>1509.25</v>
      </c>
      <c r="DO12" s="34" t="n">
        <v>1508.32</v>
      </c>
      <c r="DP12" s="34" t="n">
        <v>1502.53</v>
      </c>
      <c r="DQ12" s="34" t="n">
        <v>1494.91</v>
      </c>
      <c r="DR12" s="34" t="n">
        <v>1475.27</v>
      </c>
      <c r="DS12" s="34" t="n">
        <v>1492.82</v>
      </c>
      <c r="DT12" s="34" t="n">
        <v>1519.16</v>
      </c>
      <c r="DU12" s="34" t="n">
        <v>1544.14</v>
      </c>
      <c r="DV12" s="34" t="n">
        <v>1537</v>
      </c>
      <c r="DW12" s="34" t="n">
        <v>1521.72</v>
      </c>
      <c r="DX12" s="34" t="n">
        <v>1529.34</v>
      </c>
      <c r="DY12" s="34" t="n">
        <v>1542.93</v>
      </c>
      <c r="DZ12" s="46" t="n">
        <v>1535.51</v>
      </c>
      <c r="EA12" s="34" t="n">
        <v>1560.01</v>
      </c>
      <c r="EB12" s="34" t="n">
        <v>1591.58</v>
      </c>
      <c r="EC12" s="34" t="n">
        <v>1596.53</v>
      </c>
      <c r="ED12" s="34" t="n">
        <v>1608.06</v>
      </c>
      <c r="EE12" s="34" t="n">
        <v>1574.98</v>
      </c>
      <c r="EF12" s="34" t="n">
        <v>1547.27</v>
      </c>
      <c r="EG12" s="34" t="n">
        <v>1495.64</v>
      </c>
      <c r="EH12" s="34" t="n">
        <v>1467.75</v>
      </c>
      <c r="EI12" s="34" t="n">
        <v>1486.44</v>
      </c>
      <c r="EJ12" s="34" t="n">
        <v>1543.52</v>
      </c>
      <c r="EK12" s="34" t="n">
        <v>1546.65</v>
      </c>
      <c r="EL12" s="34" t="n">
        <v>1512.45</v>
      </c>
      <c r="EM12" s="34" t="n">
        <v>1533.17</v>
      </c>
      <c r="EN12" s="34" t="n">
        <v>1596.79</v>
      </c>
      <c r="EO12" s="34" t="n">
        <v>1586.05</v>
      </c>
      <c r="EP12" s="34" t="n">
        <v>1510.08</v>
      </c>
      <c r="EQ12" s="34" t="n">
        <v>1529.42</v>
      </c>
      <c r="ER12" s="34" t="n">
        <v>1513.3</v>
      </c>
      <c r="ES12" s="34" t="n">
        <v>1549.51</v>
      </c>
      <c r="ET12" s="34" t="n">
        <v>1563.35</v>
      </c>
      <c r="EU12" s="34" t="n">
        <v>1556.24</v>
      </c>
      <c r="EV12" s="34" t="n">
        <v>1541.88</v>
      </c>
      <c r="EW12" s="34" t="n">
        <v>1565.6</v>
      </c>
      <c r="EX12" s="34" t="n">
        <v>1606.79</v>
      </c>
      <c r="EY12" s="34" t="n">
        <v>1628</v>
      </c>
      <c r="EZ12" s="34" t="n">
        <v>1626.77</v>
      </c>
      <c r="FA12" s="34" t="n">
        <v>1634.39</v>
      </c>
      <c r="FB12" s="34" t="n">
        <v>1647.98</v>
      </c>
      <c r="FC12" s="34" t="n">
        <v>1672.49</v>
      </c>
      <c r="FD12" s="34" t="n">
        <v>1683.91</v>
      </c>
      <c r="FE12" s="34" t="n">
        <v>1685.58</v>
      </c>
      <c r="FF12" s="34" t="n">
        <v>1643.07</v>
      </c>
      <c r="FG12" s="34" t="n">
        <v>1694.05</v>
      </c>
      <c r="FH12" s="34" t="n">
        <v>1687.08</v>
      </c>
      <c r="FI12" s="34" t="n">
        <v>1696.81</v>
      </c>
      <c r="FJ12" s="34" t="n">
        <v>1663.34</v>
      </c>
      <c r="FK12" s="34" t="n">
        <v>1670.8</v>
      </c>
      <c r="FL12" s="34" t="n">
        <v>1673.37</v>
      </c>
      <c r="FM12" s="34" t="n">
        <v>1686.8</v>
      </c>
      <c r="FN12" s="34" t="n">
        <v>1692.95</v>
      </c>
      <c r="FO12" s="51" t="n">
        <v>1725.67</v>
      </c>
      <c r="FP12" s="51" t="n">
        <v>1740.75</v>
      </c>
      <c r="FQ12" s="51" t="n">
        <v>1713.18</v>
      </c>
      <c r="FR12" s="51" t="n">
        <v>1721.72</v>
      </c>
      <c r="FS12" s="51" t="n">
        <v>1712.32</v>
      </c>
      <c r="FT12" s="51" t="n">
        <v>1696.57</v>
      </c>
      <c r="FU12" s="51" t="n">
        <v>1632.11</v>
      </c>
      <c r="FV12" s="51" t="n">
        <v>1546.68</v>
      </c>
      <c r="FW12" s="51" t="n">
        <v>1542.0416</v>
      </c>
      <c r="FX12" s="51" t="n">
        <v>1486.66</v>
      </c>
      <c r="FY12" s="51" t="n">
        <v>1511.41</v>
      </c>
      <c r="FZ12" s="51" t="n">
        <v>1547.98</v>
      </c>
      <c r="GA12" s="51" t="n">
        <v>1551.84</v>
      </c>
      <c r="GB12" s="51" t="n">
        <v>1527.53</v>
      </c>
      <c r="GC12" s="51" t="n">
        <v>1488.68</v>
      </c>
      <c r="GD12" s="51" t="n">
        <v>1533.27</v>
      </c>
      <c r="GE12" s="51" t="n">
        <v>1448.09</v>
      </c>
      <c r="GF12" s="51" t="n">
        <v>1410.81</v>
      </c>
      <c r="GG12" s="51" t="n">
        <v>1293.11</v>
      </c>
      <c r="GH12" s="51" t="n">
        <v>1337.92</v>
      </c>
      <c r="GI12" s="53" t="n">
        <v>1348.56</v>
      </c>
      <c r="GJ12" s="51" t="n">
        <v>1380.75</v>
      </c>
      <c r="GK12" s="51" t="n">
        <v>1447.06</v>
      </c>
      <c r="GL12" s="51" t="n">
        <v>1482.5</v>
      </c>
      <c r="GM12" s="51" t="n"/>
      <c r="GN12" s="51" t="n"/>
      <c r="GO12" s="51" t="n"/>
      <c r="GP12" s="51" t="n"/>
      <c r="GQ12" s="51" t="n"/>
      <c r="GR12" s="51" t="n"/>
      <c r="GS12" s="51" t="n"/>
      <c r="GT12" s="51" t="n"/>
      <c r="GU12" s="51" t="n"/>
      <c r="GV12" s="51" t="n"/>
      <c r="GW12" s="51" t="n"/>
      <c r="GX12" s="51" t="n"/>
      <c r="GY12" s="51" t="n"/>
      <c r="GZ12" s="51" t="n"/>
      <c r="HA12" s="51" t="n"/>
      <c r="HB12" s="51" t="n"/>
      <c r="HC12" s="51" t="n"/>
      <c r="HD12" s="51" t="n"/>
      <c r="HE12" s="51" t="n"/>
      <c r="HF12" s="51" t="n"/>
      <c r="HG12" s="51" t="n">
        <v>1514.11</v>
      </c>
      <c r="HH12" s="51" t="n">
        <v>1465.49</v>
      </c>
      <c r="HI12" s="51" t="n">
        <v>1514.39</v>
      </c>
      <c r="HJ12" s="51" t="n">
        <v>1522.5</v>
      </c>
      <c r="HK12" s="51" t="n">
        <v>1550.33</v>
      </c>
      <c r="HL12" s="55" t="n">
        <v>1567.56</v>
      </c>
      <c r="HM12" s="51" t="n">
        <v>1575.62</v>
      </c>
      <c r="HN12" s="51" t="n">
        <v>1570</v>
      </c>
      <c r="HO12" s="51" t="n">
        <v>1547.9</v>
      </c>
      <c r="HP12" s="51" t="n">
        <v>1578.97</v>
      </c>
      <c r="HQ12" s="51" t="n">
        <v>1574.6</v>
      </c>
      <c r="HR12" s="51" t="n">
        <v>1533.63</v>
      </c>
      <c r="HS12" s="60" t="n">
        <v>1489.57</v>
      </c>
      <c r="HT12" s="51" t="n">
        <v>1513.04</v>
      </c>
      <c r="HU12" s="60" t="n">
        <v>1467.51</v>
      </c>
      <c r="HV12" s="51" t="n">
        <v>1493.64</v>
      </c>
      <c r="HW12" s="51" t="n">
        <v>1459.49</v>
      </c>
      <c r="HX12" s="51" t="n">
        <v>1494.84</v>
      </c>
      <c r="HY12" s="51" t="n">
        <v>1505.15</v>
      </c>
      <c r="HZ12" s="51" t="n">
        <v>1578.14</v>
      </c>
      <c r="IA12" s="51" t="n">
        <v>1559.77</v>
      </c>
      <c r="IB12" s="51" t="n">
        <v>1520.48</v>
      </c>
      <c r="IC12" s="51" t="n">
        <v>1523.37</v>
      </c>
      <c r="ID12" s="51" t="n">
        <v>1500.7</v>
      </c>
      <c r="IE12" s="51" t="n">
        <v>1511.9</v>
      </c>
      <c r="IF12" s="51" t="n">
        <v>1536.72</v>
      </c>
      <c r="IG12" s="51" t="n">
        <v>1558.54</v>
      </c>
      <c r="IH12" s="51" t="n">
        <v>1562.45</v>
      </c>
      <c r="II12" s="51" t="n">
        <v>1589.33</v>
      </c>
      <c r="IJ12" s="51" t="n">
        <v>1598.39</v>
      </c>
      <c r="IK12" s="51" t="n">
        <v>1596.46</v>
      </c>
      <c r="IL12" s="51" t="n">
        <v>1588.94</v>
      </c>
      <c r="IM12" s="51" t="n">
        <v>1624.5</v>
      </c>
      <c r="IN12" s="51" t="n">
        <v>1633.86</v>
      </c>
      <c r="IO12" s="51" t="n">
        <v>1637.98</v>
      </c>
      <c r="IP12" s="51" t="n">
        <v>1671.9</v>
      </c>
      <c r="IQ12" s="51" t="n">
        <v>1669.044</v>
      </c>
      <c r="IR12" s="51" t="n">
        <v>1668.47</v>
      </c>
      <c r="IS12" s="51" t="n">
        <v>1660.87</v>
      </c>
      <c r="IT12" s="51" t="n">
        <v>1657.64</v>
      </c>
      <c r="IU12" s="48" t="inlineStr">
        <is>
          <t>Russell 2000</t>
        </is>
      </c>
      <c r="IV12" s="36" t="inlineStr">
        <is>
          <t>RUT</t>
        </is>
      </c>
    </row>
    <row r="13" ht="13.15" customHeight="1" s="76" thickBot="1">
      <c r="A13" s="74">
        <f>A12+1</f>
        <v/>
      </c>
      <c r="B13" s="17" t="n"/>
      <c r="C13" s="17" t="n"/>
      <c r="D13" s="42">
        <f>MAX(EA13:FX13)</f>
        <v/>
      </c>
      <c r="E13" s="42">
        <f>MIN(EA13:FX13)</f>
        <v/>
      </c>
      <c r="F13" s="43" t="inlineStr">
        <is>
          <t>FTSE 100</t>
        </is>
      </c>
      <c r="G13" s="34" t="n">
        <v>6728.13</v>
      </c>
      <c r="H13" s="155">
        <f>((HLOOKUP($G$4,$8:$22,A13,FALSE)/HLOOKUP($H$4,$8:$22,A13,FALSE))-1)*100</f>
        <v/>
      </c>
      <c r="I13" s="156">
        <f>((HLOOKUP($G$4,$8:$22,A13,FALSE)/HLOOKUP($F$4,$8:$22,A13,FALSE))-1)*100</f>
        <v/>
      </c>
      <c r="J13" s="157">
        <f>((HLOOKUP($G$4,$8:$22,A13,FALSE)/$G13)-1)*100</f>
        <v/>
      </c>
      <c r="K13" s="24" t="n">
        <v>6442.32</v>
      </c>
      <c r="L13" s="11" t="n">
        <v>5912.44</v>
      </c>
      <c r="M13" s="11" t="n">
        <v>5804.1</v>
      </c>
      <c r="N13" s="11" t="n">
        <v>5900.01</v>
      </c>
      <c r="O13" s="11" t="n">
        <v>6083.79</v>
      </c>
      <c r="P13" s="11" t="n">
        <v>5848.06</v>
      </c>
      <c r="Q13" s="11" t="n">
        <v>5707.6</v>
      </c>
      <c r="R13" s="11" t="n">
        <v>5950.23</v>
      </c>
      <c r="S13" s="11" t="n">
        <v>6096.01</v>
      </c>
      <c r="T13" s="11" t="n">
        <v>6097.09</v>
      </c>
      <c r="U13" s="11" t="n">
        <v>6199.43</v>
      </c>
      <c r="V13" s="11" t="n">
        <v>6139.79</v>
      </c>
      <c r="W13" s="11" t="n">
        <v>6189.64</v>
      </c>
      <c r="X13" s="11" t="n">
        <v>6106.48</v>
      </c>
      <c r="Y13" s="11" t="n">
        <v>6174.9</v>
      </c>
      <c r="Z13" s="11" t="n">
        <v>6146.05</v>
      </c>
      <c r="AA13" s="11" t="n">
        <v>6204.41</v>
      </c>
      <c r="AB13" s="11" t="n">
        <v>6343.75</v>
      </c>
      <c r="AC13" s="11" t="n">
        <v>6310.44</v>
      </c>
      <c r="AD13" s="11" t="n">
        <v>6241.89</v>
      </c>
      <c r="AE13" s="11" t="n">
        <v>6125.7</v>
      </c>
      <c r="AF13" s="11" t="n">
        <v>6138.5</v>
      </c>
      <c r="AG13" s="11" t="n">
        <v>6156.32</v>
      </c>
      <c r="AH13" s="11" t="n">
        <v>6270.79</v>
      </c>
      <c r="AI13" s="11" t="n">
        <v>6230.79</v>
      </c>
      <c r="AJ13" s="11" t="n">
        <v>6209.63</v>
      </c>
      <c r="AK13" s="11" t="n">
        <v>6115.76</v>
      </c>
      <c r="AL13" s="11" t="n">
        <v>6021.09</v>
      </c>
      <c r="AM13" s="11" t="n">
        <v>6138.69</v>
      </c>
      <c r="AN13" s="11" t="n">
        <v>6504.33</v>
      </c>
      <c r="AO13" s="11" t="n">
        <v>6577.83</v>
      </c>
      <c r="AP13" s="11" t="n">
        <v>6590.64</v>
      </c>
      <c r="AQ13" s="11" t="n">
        <v>6669.24</v>
      </c>
      <c r="AR13" s="11" t="n">
        <v>6730.48</v>
      </c>
      <c r="AS13" s="11" t="n">
        <v>6724.23</v>
      </c>
      <c r="AT13" s="11" t="n">
        <v>6793.47</v>
      </c>
      <c r="AU13" s="11" t="n">
        <v>6916.02</v>
      </c>
      <c r="AV13" s="11" t="n">
        <v>6858.95</v>
      </c>
      <c r="AW13" s="11" t="n">
        <v>6838.05</v>
      </c>
      <c r="AX13" s="11" t="n">
        <v>6781.51</v>
      </c>
      <c r="AY13" s="11" t="n">
        <v>6894.6</v>
      </c>
      <c r="AZ13" s="11" t="n">
        <v>6776.95</v>
      </c>
      <c r="BA13" s="11" t="n">
        <v>6710.28</v>
      </c>
      <c r="BB13" s="11" t="n">
        <v>6909.43</v>
      </c>
      <c r="BC13" s="11" t="n">
        <v>6899.33</v>
      </c>
      <c r="BD13" s="11" t="n">
        <v>7044.39</v>
      </c>
      <c r="BE13" s="11" t="n">
        <v>7013.55</v>
      </c>
      <c r="BF13" s="11" t="n">
        <v>7020.47</v>
      </c>
      <c r="BG13" s="11" t="n">
        <v>6996.26</v>
      </c>
      <c r="BH13" s="11" t="n">
        <v>6954.22</v>
      </c>
      <c r="BI13" s="11" t="n">
        <v>6693.26</v>
      </c>
      <c r="BJ13" s="11" t="n">
        <v>6730.43</v>
      </c>
      <c r="BK13" s="11" t="n">
        <v>6775.77</v>
      </c>
      <c r="BL13" s="11" t="n">
        <v>6840.75</v>
      </c>
      <c r="BM13" s="11" t="n">
        <v>6783.79</v>
      </c>
      <c r="BN13" s="11" t="n">
        <v>6730.72</v>
      </c>
      <c r="BO13" s="11" t="n">
        <v>6954.21</v>
      </c>
      <c r="BP13" s="11" t="n">
        <v>7011.64</v>
      </c>
      <c r="BQ13" s="11" t="n">
        <v>7068.17</v>
      </c>
      <c r="BR13" s="29" t="n">
        <v>7142.83</v>
      </c>
      <c r="BS13" s="11" t="n">
        <v>7177.89</v>
      </c>
      <c r="BT13" s="11" t="n">
        <v>7210.05</v>
      </c>
      <c r="BU13" s="11" t="n">
        <v>7337.81</v>
      </c>
      <c r="BV13" s="11" t="n">
        <v>7198.44</v>
      </c>
      <c r="BW13" s="11" t="n">
        <v>7184.49</v>
      </c>
      <c r="BX13" s="11" t="n">
        <v>7099.15</v>
      </c>
      <c r="BY13" s="11" t="n">
        <v>7118.3</v>
      </c>
      <c r="BZ13" s="11" t="n">
        <v>7258.75</v>
      </c>
      <c r="CA13" s="11" t="n">
        <v>7299.96</v>
      </c>
      <c r="CB13" s="11" t="n">
        <v>7243.7</v>
      </c>
      <c r="CC13" s="11" t="n">
        <v>7263.44</v>
      </c>
      <c r="CD13" s="11" t="n">
        <v>7374.26</v>
      </c>
      <c r="CE13" s="11" t="n">
        <v>7343.08</v>
      </c>
      <c r="CF13" s="11" t="n">
        <v>7424.96</v>
      </c>
      <c r="CG13" s="11" t="n">
        <v>7336.82</v>
      </c>
      <c r="CH13" s="11" t="n">
        <v>7322.92</v>
      </c>
      <c r="CI13" s="11" t="n">
        <v>7349.37</v>
      </c>
      <c r="CJ13" s="11" t="n">
        <v>7327.59</v>
      </c>
      <c r="CK13" s="11" t="n">
        <v>7114.55</v>
      </c>
      <c r="CL13" s="11" t="n">
        <v>7203.94</v>
      </c>
      <c r="CM13" s="11" t="n">
        <v>7297.43</v>
      </c>
      <c r="CN13" s="11" t="n">
        <v>7435.39</v>
      </c>
      <c r="CO13" s="11" t="n">
        <v>7470.71</v>
      </c>
      <c r="CP13" s="11" t="n">
        <v>7547.63</v>
      </c>
      <c r="CQ13" s="11" t="n">
        <v>7519.95</v>
      </c>
      <c r="CR13" s="11" t="n">
        <v>7547.63</v>
      </c>
      <c r="CS13" s="11" t="n">
        <v>7527.33</v>
      </c>
      <c r="CT13" s="11" t="n">
        <v>7463.54</v>
      </c>
      <c r="CU13" s="11" t="n">
        <v>7424.13</v>
      </c>
      <c r="CV13" s="11" t="n">
        <v>7312.72</v>
      </c>
      <c r="CW13" s="11" t="n">
        <v>7350.92</v>
      </c>
      <c r="CX13" s="34" t="n">
        <v>7378.39</v>
      </c>
      <c r="CY13" s="34" t="n">
        <v>7452.91</v>
      </c>
      <c r="CZ13" s="34" t="n">
        <v>7368.37</v>
      </c>
      <c r="DA13" s="34" t="n">
        <v>7372</v>
      </c>
      <c r="DB13" s="34" t="n">
        <v>7511.71</v>
      </c>
      <c r="DC13" s="34" t="n">
        <v>7309.96</v>
      </c>
      <c r="DD13" s="34" t="n">
        <v>7323.98</v>
      </c>
      <c r="DE13" s="34" t="n">
        <v>7401.46</v>
      </c>
      <c r="DF13" s="34" t="n">
        <v>7430.62</v>
      </c>
      <c r="DG13" s="34" t="n">
        <v>7438.5</v>
      </c>
      <c r="DH13" s="34" t="n">
        <v>7377.6</v>
      </c>
      <c r="DI13" s="34" t="n">
        <v>7215.47</v>
      </c>
      <c r="DJ13" s="34" t="n">
        <v>7310.64</v>
      </c>
      <c r="DK13" s="34" t="n">
        <v>7372.76</v>
      </c>
      <c r="DL13" s="34" t="n">
        <v>7522.87</v>
      </c>
      <c r="DM13" s="34" t="n">
        <v>7535.44</v>
      </c>
      <c r="DN13" s="34" t="n">
        <v>7523.23</v>
      </c>
      <c r="DO13" s="34" t="n">
        <v>7505.03</v>
      </c>
      <c r="DP13" s="34" t="n">
        <v>7510.27</v>
      </c>
      <c r="DQ13" s="34" t="n">
        <v>7560.35</v>
      </c>
      <c r="DR13" s="34" t="n">
        <v>7432.99</v>
      </c>
      <c r="DS13" s="34" t="n">
        <v>7380.68</v>
      </c>
      <c r="DT13" s="11" t="n">
        <v>7409.64</v>
      </c>
      <c r="DU13" s="11" t="n">
        <v>7326.67</v>
      </c>
      <c r="DV13" s="11" t="n">
        <v>7300.49</v>
      </c>
      <c r="DW13" s="11" t="n">
        <v>7393.96</v>
      </c>
      <c r="DX13" s="11" t="n">
        <v>7490.57</v>
      </c>
      <c r="DY13" s="11" t="n">
        <v>7592.66</v>
      </c>
      <c r="DZ13" s="29" t="n">
        <v>7687.77</v>
      </c>
      <c r="EA13" s="11" t="n">
        <v>7724.22</v>
      </c>
      <c r="EB13" s="11" t="n">
        <v>7778.64</v>
      </c>
      <c r="EC13" s="11" t="n">
        <v>7730.79</v>
      </c>
      <c r="ED13" s="11" t="n">
        <v>7665.54</v>
      </c>
      <c r="EE13" s="11" t="n">
        <v>7533.55</v>
      </c>
      <c r="EF13" s="11" t="n">
        <v>7443.43</v>
      </c>
      <c r="EG13" s="11" t="n">
        <v>7334.98</v>
      </c>
      <c r="EH13" s="11" t="n">
        <v>7170.69</v>
      </c>
      <c r="EI13" s="11" t="n">
        <v>7092.43</v>
      </c>
      <c r="EJ13" s="11" t="n">
        <v>7294.7</v>
      </c>
      <c r="EK13" s="11" t="n">
        <v>7244.41</v>
      </c>
      <c r="EL13" s="11" t="n">
        <v>7231.91</v>
      </c>
      <c r="EM13" s="11" t="n">
        <v>7069.9</v>
      </c>
      <c r="EN13" s="11" t="n">
        <v>7224.51</v>
      </c>
      <c r="EO13" s="11" t="n">
        <v>7164.14</v>
      </c>
      <c r="EP13" s="11" t="n">
        <v>6921.94</v>
      </c>
      <c r="EQ13" s="11" t="n">
        <v>7056.61</v>
      </c>
      <c r="ER13" s="11" t="n">
        <v>7183.64</v>
      </c>
      <c r="ES13" s="11" t="n">
        <v>7264.56</v>
      </c>
      <c r="ET13" s="11" t="n">
        <v>7368.17</v>
      </c>
      <c r="EU13" s="11" t="n">
        <v>7502.21</v>
      </c>
      <c r="EV13" s="11" t="n">
        <v>7509.3</v>
      </c>
      <c r="EW13" s="11" t="n">
        <v>7567.14</v>
      </c>
      <c r="EX13" s="11" t="n">
        <v>7724.55</v>
      </c>
      <c r="EY13" s="11" t="n">
        <v>7778.79</v>
      </c>
      <c r="EZ13" s="11" t="n">
        <v>7730.28</v>
      </c>
      <c r="FA13" s="11" t="n">
        <v>7678.2</v>
      </c>
      <c r="FB13" s="11" t="n">
        <v>7701.77</v>
      </c>
      <c r="FC13" s="11" t="n">
        <v>7681.07</v>
      </c>
      <c r="FD13" s="11" t="n">
        <v>7633.91</v>
      </c>
      <c r="FE13" s="11" t="n">
        <v>7682.27</v>
      </c>
      <c r="FF13" s="11" t="n">
        <v>7636.93</v>
      </c>
      <c r="FG13" s="11" t="n">
        <v>7617.7</v>
      </c>
      <c r="FH13" s="11" t="n">
        <v>7661.87</v>
      </c>
      <c r="FI13" s="11" t="n">
        <v>7678.79</v>
      </c>
      <c r="FJ13" s="11" t="n">
        <v>7701.31</v>
      </c>
      <c r="FK13" s="11" t="n">
        <v>7748.76</v>
      </c>
      <c r="FL13" s="11" t="n">
        <v>7659.1</v>
      </c>
      <c r="FM13" s="11" t="n">
        <v>7667.01</v>
      </c>
      <c r="FN13" s="11" t="n">
        <v>7544</v>
      </c>
      <c r="FO13" s="77" t="n">
        <v>7577.49</v>
      </c>
      <c r="FP13" s="77" t="n">
        <v>7432.42</v>
      </c>
      <c r="FQ13" s="77" t="n">
        <v>7277.7</v>
      </c>
      <c r="FR13" s="77" t="n">
        <v>7304.04</v>
      </c>
      <c r="FS13" s="77" t="n">
        <v>7490.23</v>
      </c>
      <c r="FT13" s="77" t="n">
        <v>7510.2</v>
      </c>
      <c r="FU13" s="77" t="n">
        <v>7318.54</v>
      </c>
      <c r="FV13" s="77" t="n">
        <v>6995.91</v>
      </c>
      <c r="FW13" s="77" t="n">
        <v>7049.8</v>
      </c>
      <c r="FX13" s="77" t="n">
        <v>6939.56</v>
      </c>
      <c r="FY13" s="77" t="n">
        <v>7128.1</v>
      </c>
      <c r="FZ13" s="77" t="n">
        <v>7094.12</v>
      </c>
      <c r="GA13" s="77" t="n">
        <v>7105.34</v>
      </c>
      <c r="GB13" s="77" t="n">
        <v>7013.88</v>
      </c>
      <c r="GC13" s="77" t="n">
        <v>6952.86</v>
      </c>
      <c r="GD13" s="77" t="n">
        <v>6980.24</v>
      </c>
      <c r="GE13" s="77" t="n">
        <v>6778.11</v>
      </c>
      <c r="GF13" s="77" t="n">
        <v>6845.17</v>
      </c>
      <c r="GG13" s="77" t="n">
        <v>6721.17</v>
      </c>
      <c r="GH13" s="77" t="n">
        <v>6733.97</v>
      </c>
      <c r="GI13" s="54" t="n">
        <v>6728.13</v>
      </c>
      <c r="GJ13" s="77" t="n">
        <v>6837.42</v>
      </c>
      <c r="GK13" s="77" t="n">
        <v>6918.18</v>
      </c>
      <c r="GL13" s="77" t="n">
        <v>6968.33</v>
      </c>
      <c r="GM13" s="77" t="n"/>
      <c r="GN13" s="77" t="n"/>
      <c r="GO13" s="77" t="n"/>
      <c r="GP13" s="77" t="n"/>
      <c r="GQ13" s="77" t="n"/>
      <c r="GR13" s="77" t="n"/>
      <c r="GS13" s="77" t="n"/>
      <c r="GT13" s="77" t="n"/>
      <c r="GU13" s="77" t="n"/>
      <c r="GV13" s="77" t="n"/>
      <c r="GW13" s="77" t="n"/>
      <c r="GX13" s="77" t="n"/>
      <c r="GY13" s="77" t="n"/>
      <c r="GZ13" s="77" t="n"/>
      <c r="HA13" s="77" t="n"/>
      <c r="HB13" s="77" t="n"/>
      <c r="HC13" s="77" t="n"/>
      <c r="HD13" s="77" t="n"/>
      <c r="HE13" s="77" t="n"/>
      <c r="HF13" s="77" t="n"/>
      <c r="HG13" s="77" t="n">
        <v>7277.73</v>
      </c>
      <c r="HH13" s="77" t="n">
        <v>7161.71</v>
      </c>
      <c r="HI13" s="77" t="n">
        <v>7331.94</v>
      </c>
      <c r="HJ13" s="77" t="n">
        <v>7345.78</v>
      </c>
      <c r="HK13" s="77" t="n">
        <v>7407.5</v>
      </c>
      <c r="HL13" s="56" t="n">
        <v>7425.63</v>
      </c>
      <c r="HM13" s="77" t="n">
        <v>7553.14</v>
      </c>
      <c r="HN13" s="77" t="n">
        <v>7505.97</v>
      </c>
      <c r="HO13" s="77" t="n">
        <v>7508.7</v>
      </c>
      <c r="HP13" s="77" t="n">
        <v>7549.06</v>
      </c>
      <c r="HQ13" s="77" t="n">
        <v>7586.78</v>
      </c>
      <c r="HR13" s="77" t="n">
        <v>7407.06</v>
      </c>
      <c r="HS13" s="62" t="n">
        <v>7223.85</v>
      </c>
      <c r="HT13" s="59" t="n">
        <v>7253.85</v>
      </c>
      <c r="HU13" s="62" t="n">
        <v>7147.88</v>
      </c>
      <c r="HV13" s="59" t="n">
        <v>7117.15</v>
      </c>
      <c r="HW13" s="59" t="n">
        <v>7094.98</v>
      </c>
      <c r="HX13" s="59" t="n">
        <v>7207.18</v>
      </c>
      <c r="HY13" s="59" t="n">
        <v>7282.34</v>
      </c>
      <c r="HZ13" s="59" t="n">
        <v>7367.46</v>
      </c>
      <c r="IA13" s="59" t="n">
        <v>7344.92</v>
      </c>
      <c r="IB13" s="59" t="n">
        <v>7426.21</v>
      </c>
      <c r="IC13" s="59" t="n">
        <v>7408.21</v>
      </c>
      <c r="ID13" s="59" t="n">
        <v>7155.38</v>
      </c>
      <c r="IE13" s="59" t="n">
        <v>7247.08</v>
      </c>
      <c r="IF13" s="59" t="n">
        <v>7150.57</v>
      </c>
      <c r="IG13" s="59" t="n">
        <v>7324.47</v>
      </c>
      <c r="IH13" s="59" t="n">
        <v>7248.38</v>
      </c>
      <c r="II13" s="59" t="n">
        <v>7302.42</v>
      </c>
      <c r="IJ13" s="59" t="n">
        <v>7359.38</v>
      </c>
      <c r="IK13" s="59" t="n">
        <v>7302.94</v>
      </c>
      <c r="IL13" s="59" t="n">
        <v>7326.81</v>
      </c>
      <c r="IM13" s="59" t="n">
        <v>7346.53</v>
      </c>
      <c r="IN13" s="59" t="n">
        <v>7239.66</v>
      </c>
      <c r="IO13" s="59" t="n">
        <v>7353.44</v>
      </c>
      <c r="IP13" s="59" t="n">
        <v>7582.48</v>
      </c>
      <c r="IQ13" s="59" t="n">
        <v>7644.9</v>
      </c>
      <c r="IR13" s="59" t="n">
        <v>7542.44</v>
      </c>
      <c r="IS13" s="59" t="n">
        <v>7622.4</v>
      </c>
      <c r="IT13" s="59" t="n">
        <v>7587.85</v>
      </c>
      <c r="IU13" s="48" t="inlineStr">
        <is>
          <t>FTSE 100</t>
        </is>
      </c>
      <c r="IV13" s="36" t="inlineStr">
        <is>
          <t>UKX</t>
        </is>
      </c>
    </row>
    <row r="14" ht="13.15" customHeight="1" s="76" thickBot="1">
      <c r="A14" s="74">
        <f>A13+1</f>
        <v/>
      </c>
      <c r="B14" s="17" t="n"/>
      <c r="C14" s="17" t="n"/>
      <c r="D14" s="42">
        <f>MAX(GJ14:IK14)</f>
        <v/>
      </c>
      <c r="E14" s="42">
        <f>MIN(FX14:IK14)</f>
        <v/>
      </c>
      <c r="F14" s="43" t="inlineStr">
        <is>
          <t>10-yr Treasury</t>
        </is>
      </c>
      <c r="G14" s="34" t="n">
        <v>2.69</v>
      </c>
      <c r="H14" s="155">
        <f>((HLOOKUP($G$4,$8:$22,A14,FALSE)-HLOOKUP($H$4,$8:$22,A14,FALSE)))</f>
        <v/>
      </c>
      <c r="I14" s="155">
        <f>((HLOOKUP($G$4,$8:$22,A14,FALSE)-HLOOKUP($F$4,$8:$22,A14,FALSE)))</f>
        <v/>
      </c>
      <c r="J14" s="155">
        <f>((HLOOKUP($G$4,$8:$22,A14,FALSE)-G14))</f>
        <v/>
      </c>
      <c r="K14" s="24" t="n">
        <v>2.27</v>
      </c>
      <c r="L14" s="11" t="n">
        <v>2.12</v>
      </c>
      <c r="M14" s="11" t="n">
        <v>2.04</v>
      </c>
      <c r="N14" s="11" t="n">
        <v>2.06</v>
      </c>
      <c r="O14" s="11" t="n">
        <v>1.92</v>
      </c>
      <c r="P14" s="11" t="n">
        <v>1.84</v>
      </c>
      <c r="Q14" s="11" t="n">
        <v>1.74</v>
      </c>
      <c r="R14" s="11" t="n">
        <v>1.75</v>
      </c>
      <c r="S14" s="11" t="n">
        <v>1.76</v>
      </c>
      <c r="T14" s="11" t="n">
        <v>1.74</v>
      </c>
      <c r="U14" s="11" t="n">
        <v>1.88</v>
      </c>
      <c r="V14" s="11" t="n">
        <v>1.978</v>
      </c>
      <c r="W14" s="11" t="n">
        <v>1.879</v>
      </c>
      <c r="X14" s="11" t="n">
        <v>1.9</v>
      </c>
      <c r="Y14" s="11" t="n">
        <v>1.77</v>
      </c>
      <c r="Z14" s="11" t="n">
        <v>1.77</v>
      </c>
      <c r="AA14" s="11" t="n">
        <v>1.72</v>
      </c>
      <c r="AB14" s="11" t="n">
        <v>1.75</v>
      </c>
      <c r="AC14" s="11" t="n">
        <v>1.89</v>
      </c>
      <c r="AD14" s="11" t="n">
        <v>1.82</v>
      </c>
      <c r="AE14" s="11" t="n">
        <v>1.78</v>
      </c>
      <c r="AF14" s="11" t="n">
        <v>1.7</v>
      </c>
      <c r="AG14" s="11" t="n">
        <v>1.85</v>
      </c>
      <c r="AH14" s="11" t="n">
        <v>1.85</v>
      </c>
      <c r="AI14" s="11" t="n">
        <v>1.85</v>
      </c>
      <c r="AJ14" s="11" t="n">
        <v>1.7</v>
      </c>
      <c r="AK14" s="11" t="n">
        <v>1.637</v>
      </c>
      <c r="AL14" s="11" t="n">
        <v>1.608</v>
      </c>
      <c r="AM14" s="11" t="n">
        <v>1.562</v>
      </c>
      <c r="AN14" s="11" t="n">
        <v>1.47</v>
      </c>
      <c r="AO14" s="11" t="n">
        <v>1.443</v>
      </c>
      <c r="AP14" s="11" t="n">
        <v>1.356</v>
      </c>
      <c r="AQ14" s="11" t="n">
        <v>1.574</v>
      </c>
      <c r="AR14" s="11" t="n">
        <v>1.566</v>
      </c>
      <c r="AS14" s="11" t="n">
        <v>1.452</v>
      </c>
      <c r="AT14" s="11" t="n">
        <v>1.593</v>
      </c>
      <c r="AU14" s="11" t="n">
        <v>1.51</v>
      </c>
      <c r="AV14" s="11" t="n">
        <v>1.577</v>
      </c>
      <c r="AW14" s="11" t="n">
        <v>1.623</v>
      </c>
      <c r="AX14" s="11" t="n">
        <v>1.58</v>
      </c>
      <c r="AY14" s="11" t="n">
        <v>1.61</v>
      </c>
      <c r="AZ14" s="11" t="n">
        <v>1.67</v>
      </c>
      <c r="BA14" s="11" t="n">
        <v>1.689</v>
      </c>
      <c r="BB14" s="11" t="n">
        <v>1.62</v>
      </c>
      <c r="BC14" s="11" t="n">
        <v>1.595</v>
      </c>
      <c r="BD14" s="11" t="n">
        <v>1.724</v>
      </c>
      <c r="BE14" s="11" t="n">
        <v>1.8</v>
      </c>
      <c r="BF14" s="11" t="n">
        <v>1.738</v>
      </c>
      <c r="BG14" s="11" t="n">
        <v>1.844</v>
      </c>
      <c r="BH14" s="11" t="n">
        <v>1.828</v>
      </c>
      <c r="BI14" s="11" t="n">
        <v>1.778</v>
      </c>
      <c r="BJ14" s="11" t="n">
        <v>2.152</v>
      </c>
      <c r="BK14" s="11" t="n">
        <v>2.342</v>
      </c>
      <c r="BL14" s="11" t="n">
        <v>2.36</v>
      </c>
      <c r="BM14" s="11" t="n">
        <v>2.39</v>
      </c>
      <c r="BN14" s="11" t="n">
        <v>2.398</v>
      </c>
      <c r="BO14" s="11" t="n">
        <v>2.473</v>
      </c>
      <c r="BP14" s="11" t="n">
        <v>2.594</v>
      </c>
      <c r="BQ14" s="11" t="n">
        <v>2.542</v>
      </c>
      <c r="BR14" s="46" t="n">
        <v>2.445</v>
      </c>
      <c r="BS14" s="11" t="n">
        <v>2.446</v>
      </c>
      <c r="BT14" s="11" t="n">
        <v>2.42</v>
      </c>
      <c r="BU14" s="11" t="n">
        <v>2.398</v>
      </c>
      <c r="BV14" s="11" t="n">
        <v>2.464</v>
      </c>
      <c r="BW14" s="11" t="n">
        <v>2.486</v>
      </c>
      <c r="BX14" s="11" t="n">
        <v>2.45</v>
      </c>
      <c r="BY14" s="11" t="n">
        <v>2.472</v>
      </c>
      <c r="BZ14" s="11" t="n">
        <v>2.41</v>
      </c>
      <c r="CA14" s="11" t="n">
        <v>2.419</v>
      </c>
      <c r="CB14" s="11" t="n">
        <v>2.318</v>
      </c>
      <c r="CC14" s="11" t="n">
        <v>2.395</v>
      </c>
      <c r="CD14" s="11" t="n">
        <v>2.482</v>
      </c>
      <c r="CE14" s="11" t="n">
        <v>2.575</v>
      </c>
      <c r="CF14" s="11" t="n">
        <v>2.501</v>
      </c>
      <c r="CG14" s="11" t="n">
        <v>2.416</v>
      </c>
      <c r="CH14" s="11" t="n">
        <v>2.392</v>
      </c>
      <c r="CI14" s="11" t="n">
        <v>2.377</v>
      </c>
      <c r="CJ14" s="11" t="n">
        <v>2.236</v>
      </c>
      <c r="CK14" s="11" t="n">
        <v>2.248</v>
      </c>
      <c r="CL14" s="11" t="n">
        <v>2.289</v>
      </c>
      <c r="CM14" s="11" t="n">
        <v>2.352</v>
      </c>
      <c r="CN14" s="11" t="n">
        <v>2.326</v>
      </c>
      <c r="CO14" s="11" t="n">
        <v>2.231</v>
      </c>
      <c r="CP14" s="11" t="n">
        <v>2.247</v>
      </c>
      <c r="CQ14" s="11" t="n">
        <v>2.208</v>
      </c>
      <c r="CR14" s="11" t="n">
        <v>2.16</v>
      </c>
      <c r="CS14" s="11" t="n">
        <v>2.208</v>
      </c>
      <c r="CT14" s="11" t="n">
        <v>2.152</v>
      </c>
      <c r="CU14" s="11" t="n">
        <v>2.144</v>
      </c>
      <c r="CV14" s="11" t="n">
        <v>2.299</v>
      </c>
      <c r="CW14" s="11" t="n">
        <v>2.386</v>
      </c>
      <c r="CX14" s="158" t="n">
        <v>2.322</v>
      </c>
      <c r="CY14" s="158" t="n">
        <v>2.24</v>
      </c>
      <c r="CZ14" s="158" t="n">
        <v>2.294</v>
      </c>
      <c r="DA14" s="34" t="n">
        <v>2.29</v>
      </c>
      <c r="DB14" s="34" t="n">
        <v>2.27</v>
      </c>
      <c r="DC14" s="34" t="n">
        <v>2.19</v>
      </c>
      <c r="DD14" s="34" t="n">
        <v>2.197</v>
      </c>
      <c r="DE14" s="34" t="n">
        <v>2.173</v>
      </c>
      <c r="DF14" s="34" t="n">
        <v>2.13</v>
      </c>
      <c r="DG14" s="34" t="n">
        <v>2.155</v>
      </c>
      <c r="DH14" s="34" t="n">
        <v>2.056</v>
      </c>
      <c r="DI14" s="34" t="n">
        <v>2.203</v>
      </c>
      <c r="DJ14" s="34" t="n">
        <v>2.258</v>
      </c>
      <c r="DK14" s="34" t="n">
        <v>2.33</v>
      </c>
      <c r="DL14" s="34" t="n">
        <v>2.367</v>
      </c>
      <c r="DM14" s="34" t="n">
        <v>2.276</v>
      </c>
      <c r="DN14" s="34" t="n">
        <v>2.385</v>
      </c>
      <c r="DO14" s="34" t="n">
        <v>2.419</v>
      </c>
      <c r="DP14" s="34" t="n">
        <v>2.38</v>
      </c>
      <c r="DQ14" s="34" t="n">
        <v>2.33</v>
      </c>
      <c r="DR14" s="34" t="n">
        <v>2.4</v>
      </c>
      <c r="DS14" s="34" t="n">
        <v>2.35</v>
      </c>
      <c r="DT14" s="34" t="n">
        <v>2.34</v>
      </c>
      <c r="DU14" s="34" t="n">
        <v>2.383</v>
      </c>
      <c r="DV14" s="34" t="n">
        <v>2.37</v>
      </c>
      <c r="DW14" s="34" t="n">
        <v>2.377</v>
      </c>
      <c r="DX14" s="34" t="n">
        <v>2.35</v>
      </c>
      <c r="DY14" s="34" t="n">
        <v>2.48</v>
      </c>
      <c r="DZ14" s="46" t="n">
        <v>2.4</v>
      </c>
      <c r="EA14" s="34" t="n">
        <v>2.473</v>
      </c>
      <c r="EB14" s="34" t="n">
        <v>2.55</v>
      </c>
      <c r="EC14" s="34" t="n">
        <v>2.661</v>
      </c>
      <c r="ED14" s="34" t="n">
        <v>2.659</v>
      </c>
      <c r="EE14" s="34" t="n">
        <v>2.72</v>
      </c>
      <c r="EF14" s="34" t="n">
        <v>2.844</v>
      </c>
      <c r="EG14" s="34" t="n">
        <v>2.77</v>
      </c>
      <c r="EH14" s="34" t="n">
        <v>2.85</v>
      </c>
      <c r="EI14" s="34" t="n">
        <v>2.83</v>
      </c>
      <c r="EJ14" s="34" t="n">
        <v>2.87</v>
      </c>
      <c r="EK14" s="34" t="n">
        <v>2.88</v>
      </c>
      <c r="EL14" s="34" t="n">
        <v>2.87</v>
      </c>
      <c r="EM14" s="34" t="n">
        <v>2.86</v>
      </c>
      <c r="EN14" s="34" t="n">
        <v>2.9</v>
      </c>
      <c r="EO14" s="34" t="n">
        <v>2.85</v>
      </c>
      <c r="EP14" s="34" t="n">
        <v>2.817</v>
      </c>
      <c r="EQ14" s="34" t="n">
        <v>2.742</v>
      </c>
      <c r="ER14" s="34" t="n">
        <v>2.77</v>
      </c>
      <c r="ES14" s="34" t="n">
        <v>2.82</v>
      </c>
      <c r="ET14" s="34" t="n">
        <v>2.96</v>
      </c>
      <c r="EU14" s="34" t="n">
        <v>2.96</v>
      </c>
      <c r="EV14" s="34" t="n">
        <v>2.949</v>
      </c>
      <c r="EW14" s="34" t="n">
        <v>2.954</v>
      </c>
      <c r="EX14" s="34" t="n">
        <v>2.97</v>
      </c>
      <c r="EY14" s="34" t="n">
        <v>3.062</v>
      </c>
      <c r="EZ14" s="34" t="n">
        <v>2.928</v>
      </c>
      <c r="FA14" s="34" t="n">
        <v>2.83</v>
      </c>
      <c r="FB14" s="34" t="n">
        <v>2.9022</v>
      </c>
      <c r="FC14" s="34" t="n">
        <v>2.944</v>
      </c>
      <c r="FD14" s="34" t="n">
        <v>2.93</v>
      </c>
      <c r="FE14" s="34" t="n">
        <v>2.9</v>
      </c>
      <c r="FF14" s="34" t="n">
        <v>2.85</v>
      </c>
      <c r="FG14" s="34" t="n">
        <v>2.815</v>
      </c>
      <c r="FH14" s="34" t="n">
        <v>2.8331</v>
      </c>
      <c r="FI14" s="34" t="n">
        <v>2.89</v>
      </c>
      <c r="FJ14" s="34" t="n">
        <v>2.958</v>
      </c>
      <c r="FK14" s="34" t="n">
        <v>2.96</v>
      </c>
      <c r="FL14" s="11" t="n">
        <v>2.95</v>
      </c>
      <c r="FM14" s="34" t="n">
        <v>2.875</v>
      </c>
      <c r="FN14" s="34" t="n">
        <v>2.864</v>
      </c>
      <c r="FO14" s="51" t="n">
        <v>2.814</v>
      </c>
      <c r="FP14" s="51" t="n">
        <v>2.857</v>
      </c>
      <c r="FQ14" s="51" t="n">
        <v>2.935</v>
      </c>
      <c r="FR14" s="51" t="n">
        <v>2.997</v>
      </c>
      <c r="FS14" s="51" t="n">
        <v>3.061</v>
      </c>
      <c r="FT14" s="51" t="n">
        <v>3.05</v>
      </c>
      <c r="FU14" s="51" t="n">
        <v>3.229</v>
      </c>
      <c r="FV14" s="51" t="n">
        <v>3.15</v>
      </c>
      <c r="FW14" s="51" t="n">
        <v>3.2</v>
      </c>
      <c r="FX14" s="51" t="n">
        <v>3.079</v>
      </c>
      <c r="FY14" s="51" t="n">
        <v>3.15</v>
      </c>
      <c r="FZ14" s="51" t="n">
        <v>3.22</v>
      </c>
      <c r="GA14" s="51" t="n">
        <v>3.19</v>
      </c>
      <c r="GB14" s="51" t="n">
        <v>3.08</v>
      </c>
      <c r="GC14" s="51" t="n">
        <v>3.05</v>
      </c>
      <c r="GD14" s="51" t="n">
        <v>3.01</v>
      </c>
      <c r="GE14" s="51" t="n">
        <v>2.86</v>
      </c>
      <c r="GF14" s="51" t="n">
        <v>2.895</v>
      </c>
      <c r="GG14" s="51" t="n">
        <v>2.784</v>
      </c>
      <c r="GH14" s="51" t="n">
        <v>2.718</v>
      </c>
      <c r="GI14" s="53" t="n">
        <v>2.69</v>
      </c>
      <c r="GJ14" s="51" t="n">
        <v>2.665</v>
      </c>
      <c r="GK14" s="51" t="n">
        <v>2.695</v>
      </c>
      <c r="GL14" s="51" t="n">
        <v>2.787</v>
      </c>
      <c r="GM14" s="51" t="n">
        <v>2.76</v>
      </c>
      <c r="GN14" s="51" t="n"/>
      <c r="GO14" s="51" t="n"/>
      <c r="GP14" s="51" t="n"/>
      <c r="GQ14" s="51" t="n"/>
      <c r="GR14" s="51" t="n"/>
      <c r="GS14" s="51" t="n"/>
      <c r="GT14" s="51" t="n"/>
      <c r="GU14" s="51" t="n"/>
      <c r="GV14" s="51" t="n"/>
      <c r="GW14" s="51" t="n"/>
      <c r="GX14" s="51" t="n"/>
      <c r="GY14" s="51" t="n"/>
      <c r="GZ14" s="51" t="n"/>
      <c r="HA14" s="51" t="n"/>
      <c r="HB14" s="51" t="n">
        <v>2.51</v>
      </c>
      <c r="HC14" s="51" t="n">
        <v>2.51</v>
      </c>
      <c r="HD14" s="51" t="n">
        <v>2.54</v>
      </c>
      <c r="HE14" s="51" t="n">
        <v>2.47</v>
      </c>
      <c r="HF14" s="51" t="n">
        <v>2.39</v>
      </c>
      <c r="HG14" s="51" t="n">
        <v>2.33</v>
      </c>
      <c r="HH14" s="51" t="n">
        <v>2.13</v>
      </c>
      <c r="HI14" s="51" t="n">
        <v>2.084</v>
      </c>
      <c r="HJ14" s="51" t="n">
        <v>2.09</v>
      </c>
      <c r="HK14" s="51" t="n">
        <v>2.06</v>
      </c>
      <c r="HL14" s="55" t="n">
        <v>2.001</v>
      </c>
      <c r="HM14" s="51" t="n">
        <v>2.041</v>
      </c>
      <c r="HN14" s="51" t="n">
        <v>2.115</v>
      </c>
      <c r="HO14" s="51" t="n">
        <v>2.054</v>
      </c>
      <c r="HP14" s="51" t="n">
        <v>2.08</v>
      </c>
      <c r="HQ14" s="51" t="n">
        <v>2.02</v>
      </c>
      <c r="HR14" s="51" t="n">
        <v>1.846</v>
      </c>
      <c r="HS14" s="60" t="n">
        <v>1.731</v>
      </c>
      <c r="HT14" s="51" t="n">
        <v>1.74</v>
      </c>
      <c r="HU14" s="60" t="n">
        <v>1.59</v>
      </c>
      <c r="HV14" s="51" t="n">
        <v>1.55</v>
      </c>
      <c r="HW14" s="51" t="n">
        <v>1.528</v>
      </c>
      <c r="HX14" s="51" t="n">
        <v>1.504</v>
      </c>
      <c r="HY14" s="51" t="n">
        <v>1.555</v>
      </c>
      <c r="HZ14" s="51" t="n">
        <v>1.905</v>
      </c>
      <c r="IA14" s="51" t="n">
        <v>1.74</v>
      </c>
      <c r="IB14" s="51" t="n">
        <v>1.69</v>
      </c>
      <c r="IC14" s="51" t="n">
        <v>1.68</v>
      </c>
      <c r="ID14" s="51" t="n">
        <v>1.518</v>
      </c>
      <c r="IE14" s="51" t="n">
        <v>1.734</v>
      </c>
      <c r="IF14" s="51" t="n">
        <v>1.749</v>
      </c>
      <c r="IG14" s="51" t="n">
        <v>1.798</v>
      </c>
      <c r="IH14" s="51" t="n">
        <v>1.688</v>
      </c>
      <c r="II14" s="51" t="n">
        <v>1.719</v>
      </c>
      <c r="IJ14" s="51" t="n">
        <v>1.94</v>
      </c>
      <c r="IK14" s="51" t="n">
        <v>1.84</v>
      </c>
      <c r="IL14" s="51" t="n">
        <v>1.772</v>
      </c>
      <c r="IM14" s="51" t="n">
        <v>1.78</v>
      </c>
      <c r="IN14" s="51" t="n">
        <v>1.841</v>
      </c>
      <c r="IO14" s="51" t="n">
        <v>1.82</v>
      </c>
      <c r="IP14" s="51" t="n">
        <v>1.92</v>
      </c>
      <c r="IQ14" s="51" t="n">
        <v>1.8736</v>
      </c>
      <c r="IR14" s="51" t="n">
        <v>1.92</v>
      </c>
      <c r="IS14" s="51" t="n">
        <v>1.79</v>
      </c>
      <c r="IT14" s="51" t="n">
        <v>1.82</v>
      </c>
      <c r="IU14" s="48" t="inlineStr">
        <is>
          <t>10-yr Treasury Note</t>
        </is>
      </c>
      <c r="IV14" s="36" t="inlineStr">
        <is>
          <t>TMUBMUSD10Y</t>
        </is>
      </c>
    </row>
    <row r="15" ht="13.15" customHeight="1" s="76" thickBot="1">
      <c r="A15" s="74">
        <f>A14+1</f>
        <v/>
      </c>
      <c r="B15" s="17" t="n"/>
      <c r="C15" s="17" t="n"/>
      <c r="D15" s="42">
        <f>MAX(EA15:FX15)</f>
        <v/>
      </c>
      <c r="E15" s="42">
        <f>MIN(EA15:FX15)</f>
        <v/>
      </c>
      <c r="F15" s="43" t="inlineStr">
        <is>
          <t>Crude Oil</t>
        </is>
      </c>
      <c r="G15" s="34" t="n">
        <v>45.84</v>
      </c>
      <c r="H15" s="155">
        <f>((HLOOKUP($G$4,$8:$22,A15,FALSE)/HLOOKUP($H$4,$8:$22,A15,FALSE))-1)*100</f>
        <v/>
      </c>
      <c r="I15" s="156">
        <f>((HLOOKUP($G$4,$8:$22,A15,FALSE)/HLOOKUP($F$4,$8:$22,A15,FALSE))-1)*100</f>
        <v/>
      </c>
      <c r="J15" s="157">
        <f>((HLOOKUP($G$4,$8:$22,A15,FALSE)/$G15)-1)*100</f>
        <v/>
      </c>
      <c r="K15" s="24" t="n">
        <v>37.09</v>
      </c>
      <c r="L15" s="11" t="n">
        <v>32.93</v>
      </c>
      <c r="M15" s="11" t="n">
        <v>29.65</v>
      </c>
      <c r="N15" s="11" t="n">
        <v>32.09</v>
      </c>
      <c r="O15" s="11" t="n">
        <v>33.66</v>
      </c>
      <c r="P15" s="11" t="n">
        <v>31.01</v>
      </c>
      <c r="Q15" s="11" t="n">
        <v>29.14</v>
      </c>
      <c r="R15" s="11" t="n">
        <v>29.86</v>
      </c>
      <c r="S15" s="11" t="n">
        <v>32.88</v>
      </c>
      <c r="T15" s="11" t="n">
        <v>33.9</v>
      </c>
      <c r="U15" s="11" t="n">
        <v>36.21</v>
      </c>
      <c r="V15" s="11" t="n">
        <v>38.53</v>
      </c>
      <c r="W15" s="11" t="n">
        <v>39.35</v>
      </c>
      <c r="X15" s="11" t="n">
        <v>39.49</v>
      </c>
      <c r="Y15" s="11" t="n">
        <v>38.34</v>
      </c>
      <c r="Z15" s="11" t="n">
        <v>36.79</v>
      </c>
      <c r="AA15" s="11" t="n">
        <v>39.6</v>
      </c>
      <c r="AB15" s="11" t="n">
        <v>40.37</v>
      </c>
      <c r="AC15" s="11" t="n">
        <v>43.74</v>
      </c>
      <c r="AD15" s="11" t="n">
        <v>46.01</v>
      </c>
      <c r="AE15" s="11" t="n">
        <v>44.63</v>
      </c>
      <c r="AF15" s="11" t="n">
        <v>46.34</v>
      </c>
      <c r="AG15" s="11" t="n">
        <v>47.67</v>
      </c>
      <c r="AH15" s="11" t="n">
        <v>49.5</v>
      </c>
      <c r="AI15" s="11" t="n">
        <v>49.1</v>
      </c>
      <c r="AJ15" s="11" t="n">
        <v>48.77</v>
      </c>
      <c r="AK15" s="11" t="n">
        <v>48.95</v>
      </c>
      <c r="AL15" s="11" t="n">
        <v>48.1</v>
      </c>
      <c r="AM15" s="11" t="n">
        <v>47.61</v>
      </c>
      <c r="AN15" s="11" t="n">
        <v>48.33</v>
      </c>
      <c r="AO15" s="11" t="n">
        <v>49.21</v>
      </c>
      <c r="AP15" s="11" t="n">
        <v>45.21</v>
      </c>
      <c r="AQ15" s="11" t="n">
        <v>45.95</v>
      </c>
      <c r="AR15" s="11" t="n">
        <v>44.18</v>
      </c>
      <c r="AS15" s="11" t="n">
        <v>41.43</v>
      </c>
      <c r="AT15" s="11" t="n">
        <v>41.99</v>
      </c>
      <c r="AU15" s="11" t="n">
        <v>44.71</v>
      </c>
      <c r="AV15" s="11" t="n">
        <v>48.47</v>
      </c>
      <c r="AW15" s="11" t="n">
        <v>47.31</v>
      </c>
      <c r="AX15" s="11" t="n">
        <v>44.7</v>
      </c>
      <c r="AY15" s="11" t="n">
        <v>44.44</v>
      </c>
      <c r="AZ15" s="11" t="n">
        <v>45.65</v>
      </c>
      <c r="BA15" s="11" t="n">
        <v>43.22</v>
      </c>
      <c r="BB15" s="11" t="n">
        <v>44.72</v>
      </c>
      <c r="BC15" s="11" t="n">
        <v>47.99</v>
      </c>
      <c r="BD15" s="11" t="n">
        <v>49.59</v>
      </c>
      <c r="BE15" s="11" t="n">
        <v>50.3</v>
      </c>
      <c r="BF15" s="11" t="n">
        <v>50.93</v>
      </c>
      <c r="BG15" s="11" t="n">
        <v>48.69</v>
      </c>
      <c r="BH15" s="11" t="n">
        <v>46.71</v>
      </c>
      <c r="BI15" s="11" t="n">
        <v>44.13</v>
      </c>
      <c r="BJ15" s="11" t="n">
        <v>43.24</v>
      </c>
      <c r="BK15" s="11" t="n">
        <v>45.56</v>
      </c>
      <c r="BL15" s="11" t="n">
        <v>46.06</v>
      </c>
      <c r="BM15" s="11" t="n">
        <v>49.44</v>
      </c>
      <c r="BN15" s="11" t="n">
        <v>51.61</v>
      </c>
      <c r="BO15" s="11" t="n">
        <v>51.42</v>
      </c>
      <c r="BP15" s="11" t="n">
        <v>51.95</v>
      </c>
      <c r="BQ15" s="11" t="n">
        <v>53.09</v>
      </c>
      <c r="BR15" s="46" t="n">
        <v>53.72</v>
      </c>
      <c r="BS15" s="11" t="n">
        <v>52.47</v>
      </c>
      <c r="BT15" s="11" t="n">
        <v>53.99</v>
      </c>
      <c r="BU15" s="11" t="n">
        <v>52.5</v>
      </c>
      <c r="BV15" s="11" t="n">
        <v>52.33</v>
      </c>
      <c r="BW15" s="11" t="n">
        <v>53.13</v>
      </c>
      <c r="BX15" s="11" t="n">
        <v>52.81</v>
      </c>
      <c r="BY15" s="11" t="n">
        <v>53.85</v>
      </c>
      <c r="BZ15" s="11" t="n">
        <v>53.79</v>
      </c>
      <c r="CA15" s="11" t="n">
        <v>53.37</v>
      </c>
      <c r="CB15" s="11" t="n">
        <v>54.04</v>
      </c>
      <c r="CC15" s="11" t="n">
        <v>53.99</v>
      </c>
      <c r="CD15" s="11" t="n">
        <v>53.24</v>
      </c>
      <c r="CE15" s="11" t="n">
        <v>48.35</v>
      </c>
      <c r="CF15" s="11" t="n">
        <v>48.72</v>
      </c>
      <c r="CG15" s="11" t="n">
        <v>48.07</v>
      </c>
      <c r="CH15" s="11" t="n">
        <v>50.74</v>
      </c>
      <c r="CI15" s="11" t="n">
        <v>52.23</v>
      </c>
      <c r="CJ15" s="11" t="n">
        <v>53.09</v>
      </c>
      <c r="CK15" s="11" t="n">
        <v>49.61</v>
      </c>
      <c r="CL15" s="11" t="n">
        <v>49.17</v>
      </c>
      <c r="CM15" s="11" t="n">
        <v>46.36</v>
      </c>
      <c r="CN15" s="11" t="n">
        <v>47.91</v>
      </c>
      <c r="CO15" s="11" t="n">
        <v>50.37</v>
      </c>
      <c r="CP15" s="11" t="n">
        <v>49.77</v>
      </c>
      <c r="CQ15" s="11" t="n">
        <v>48.32</v>
      </c>
      <c r="CR15" s="11" t="n">
        <v>47.66</v>
      </c>
      <c r="CS15" s="11" t="n">
        <v>45.85</v>
      </c>
      <c r="CT15" s="11" t="n">
        <v>44.67</v>
      </c>
      <c r="CU15" s="11" t="n">
        <v>43.1</v>
      </c>
      <c r="CV15" s="11" t="n">
        <v>46.23</v>
      </c>
      <c r="CW15" s="11" t="n">
        <v>44.3</v>
      </c>
      <c r="CX15" s="11" t="n">
        <v>46.67</v>
      </c>
      <c r="CY15" s="34" t="n">
        <v>45.77</v>
      </c>
      <c r="CZ15" s="34" t="n">
        <v>49.72</v>
      </c>
      <c r="DA15" s="34" t="n">
        <v>50.17</v>
      </c>
      <c r="DB15" s="34" t="n">
        <v>49.24</v>
      </c>
      <c r="DC15" s="34" t="n">
        <v>48.81</v>
      </c>
      <c r="DD15" s="34" t="n">
        <v>48.69</v>
      </c>
      <c r="DE15" s="34" t="n">
        <v>47.87</v>
      </c>
      <c r="DF15" s="34" t="n">
        <v>46.97</v>
      </c>
      <c r="DG15" s="34" t="n">
        <v>47.32</v>
      </c>
      <c r="DH15" s="34" t="n">
        <v>47.57</v>
      </c>
      <c r="DI15" s="34" t="n">
        <v>49.9</v>
      </c>
      <c r="DJ15" s="34" t="n">
        <v>50.64</v>
      </c>
      <c r="DK15" s="34" t="n">
        <v>51.59</v>
      </c>
      <c r="DL15" s="34" t="n">
        <v>49.33</v>
      </c>
      <c r="DM15" s="34" t="n">
        <v>51.38</v>
      </c>
      <c r="DN15" s="34" t="n">
        <v>51.66</v>
      </c>
      <c r="DO15" s="34" t="n">
        <v>53.98</v>
      </c>
      <c r="DP15" s="34" t="n">
        <v>54.88</v>
      </c>
      <c r="DQ15" s="34" t="n">
        <v>55.56</v>
      </c>
      <c r="DR15" s="34" t="n">
        <v>56.86</v>
      </c>
      <c r="DS15" s="34" t="n">
        <v>56.59</v>
      </c>
      <c r="DT15" s="34" t="n">
        <v>58.97</v>
      </c>
      <c r="DU15" s="34" t="n">
        <v>57.9</v>
      </c>
      <c r="DV15" s="34" t="n">
        <v>58.35</v>
      </c>
      <c r="DW15" s="34" t="n">
        <v>57.33</v>
      </c>
      <c r="DX15" s="34" t="n">
        <v>57.32</v>
      </c>
      <c r="DY15" s="34" t="n">
        <v>58.29</v>
      </c>
      <c r="DZ15" s="46" t="n">
        <v>60.12</v>
      </c>
      <c r="EA15" s="34" t="n">
        <v>61.59</v>
      </c>
      <c r="EB15" s="34" t="n">
        <v>64.36</v>
      </c>
      <c r="EC15" s="34" t="n">
        <v>63.55</v>
      </c>
      <c r="ED15" s="34" t="n">
        <v>66.20999999999999</v>
      </c>
      <c r="EE15" s="34" t="n">
        <v>64.73</v>
      </c>
      <c r="EF15" s="34" t="n">
        <v>65.05</v>
      </c>
      <c r="EG15" s="34" t="n">
        <v>63.72</v>
      </c>
      <c r="EH15" s="34" t="n">
        <v>60.35</v>
      </c>
      <c r="EI15" s="34" t="n">
        <v>59.21</v>
      </c>
      <c r="EJ15" s="34" t="n">
        <v>61.64</v>
      </c>
      <c r="EK15" s="34" t="n">
        <v>63.54</v>
      </c>
      <c r="EL15" s="34" t="n">
        <v>61.56</v>
      </c>
      <c r="EM15" s="34" t="n">
        <v>61.38</v>
      </c>
      <c r="EN15" s="34" t="n">
        <v>62.04</v>
      </c>
      <c r="EO15" s="34" t="n">
        <v>62.61</v>
      </c>
      <c r="EP15" s="34" t="n">
        <v>65.98</v>
      </c>
      <c r="EQ15" s="34" t="n">
        <v>64.94</v>
      </c>
      <c r="ER15" s="34" t="n">
        <v>61.97</v>
      </c>
      <c r="ES15" s="34" t="n">
        <v>67.28</v>
      </c>
      <c r="ET15" s="34" t="n">
        <v>68.26000000000001</v>
      </c>
      <c r="EU15" s="34" t="n">
        <v>68.08</v>
      </c>
      <c r="EV15" s="34" t="n">
        <v>68.44</v>
      </c>
      <c r="EW15" s="34" t="n">
        <v>69.75</v>
      </c>
      <c r="EX15" s="34" t="n">
        <v>70.56999999999999</v>
      </c>
      <c r="EY15" s="34" t="n">
        <v>71.33</v>
      </c>
      <c r="EZ15" s="34" t="n">
        <v>67.56999999999999</v>
      </c>
      <c r="FA15" s="34" t="n">
        <v>67.02</v>
      </c>
      <c r="FB15" s="34" t="n">
        <v>65.61</v>
      </c>
      <c r="FC15" s="34" t="n">
        <v>65.64</v>
      </c>
      <c r="FD15" s="34" t="n">
        <v>64.45</v>
      </c>
      <c r="FE15" s="34" t="n">
        <v>69.20999999999999</v>
      </c>
      <c r="FF15" s="34" t="n">
        <v>74.42</v>
      </c>
      <c r="FG15" s="34" t="n">
        <v>73.81999999999999</v>
      </c>
      <c r="FH15" s="34" t="n">
        <v>70.64</v>
      </c>
      <c r="FI15" s="34" t="n">
        <v>70.31</v>
      </c>
      <c r="FJ15" s="34" t="n">
        <v>68.95</v>
      </c>
      <c r="FK15" s="34" t="n">
        <v>68.76000000000001</v>
      </c>
      <c r="FL15" s="34" t="n">
        <v>68.59999999999999</v>
      </c>
      <c r="FM15" s="34" t="n">
        <v>67.72</v>
      </c>
      <c r="FN15" s="34" t="n">
        <v>65.84999999999999</v>
      </c>
      <c r="FO15" s="51" t="n">
        <v>68.59999999999999</v>
      </c>
      <c r="FP15" s="51" t="n">
        <v>69.90000000000001</v>
      </c>
      <c r="FQ15" s="51" t="n">
        <v>67.87</v>
      </c>
      <c r="FR15" s="51" t="n">
        <v>68.92</v>
      </c>
      <c r="FS15" s="51" t="n">
        <v>70.83</v>
      </c>
      <c r="FT15" s="51" t="n">
        <v>73.41</v>
      </c>
      <c r="FU15" s="51" t="n">
        <v>74.31999999999999</v>
      </c>
      <c r="FV15" s="51" t="n">
        <v>71.53</v>
      </c>
      <c r="FW15" s="51" t="n">
        <v>69.27</v>
      </c>
      <c r="FX15" s="51" t="n">
        <v>67.58</v>
      </c>
      <c r="FY15" s="51" t="n">
        <v>64.94</v>
      </c>
      <c r="FZ15" s="51" t="n">
        <v>62.91</v>
      </c>
      <c r="GA15" s="51" t="n">
        <v>59.87</v>
      </c>
      <c r="GB15" s="51" t="n">
        <v>56.81</v>
      </c>
      <c r="GC15" s="51" t="n">
        <v>51.03</v>
      </c>
      <c r="GD15" s="51" t="n">
        <v>50.71</v>
      </c>
      <c r="GE15" s="51" t="n">
        <v>52.34</v>
      </c>
      <c r="GF15" s="51" t="n">
        <v>51.22</v>
      </c>
      <c r="GG15" s="51" t="n">
        <v>45.4</v>
      </c>
      <c r="GH15" s="51" t="n">
        <v>45.07</v>
      </c>
      <c r="GI15" s="53" t="n">
        <v>45.41</v>
      </c>
      <c r="GJ15" s="51" t="n">
        <v>48.19</v>
      </c>
      <c r="GK15" s="51" t="n">
        <v>51.7</v>
      </c>
      <c r="GL15" s="51" t="n">
        <v>53.85</v>
      </c>
      <c r="GM15" s="51" t="n"/>
      <c r="GN15" s="51" t="n"/>
      <c r="GO15" s="51" t="n"/>
      <c r="GP15" s="51" t="n"/>
      <c r="GQ15" s="51" t="n"/>
      <c r="GR15" s="51" t="n"/>
      <c r="GS15" s="51" t="n"/>
      <c r="GT15" s="51" t="n"/>
      <c r="GU15" s="51" t="n"/>
      <c r="GV15" s="51" t="n"/>
      <c r="GW15" s="51" t="n"/>
      <c r="GX15" s="51" t="n"/>
      <c r="GY15" s="51" t="n"/>
      <c r="GZ15" s="51" t="n"/>
      <c r="HA15" s="51" t="n"/>
      <c r="HB15" s="51" t="n"/>
      <c r="HC15" s="51" t="n"/>
      <c r="HD15" s="51" t="n"/>
      <c r="HE15" s="51" t="n"/>
      <c r="HF15" s="51" t="n"/>
      <c r="HG15" s="51" t="n">
        <v>58.63</v>
      </c>
      <c r="HH15" s="51" t="n">
        <v>53.36</v>
      </c>
      <c r="HI15" s="51" t="n">
        <v>54</v>
      </c>
      <c r="HJ15" s="51" t="n">
        <v>52.5</v>
      </c>
      <c r="HK15" s="51" t="n">
        <v>57.65</v>
      </c>
      <c r="HL15" s="55" t="n">
        <v>57.99</v>
      </c>
      <c r="HM15" s="51" t="n">
        <v>57.64</v>
      </c>
      <c r="HN15" s="51" t="n">
        <v>60.31</v>
      </c>
      <c r="HO15" s="51" t="n">
        <v>56.04</v>
      </c>
      <c r="HP15" s="51" t="n">
        <v>56.16</v>
      </c>
      <c r="HQ15" s="51" t="n">
        <v>58.58</v>
      </c>
      <c r="HR15" s="51" t="n">
        <v>55.29</v>
      </c>
      <c r="HS15" s="60" t="n">
        <v>54.84</v>
      </c>
      <c r="HT15" s="51" t="n">
        <v>54.41</v>
      </c>
      <c r="HU15" s="60" t="n">
        <v>55.12</v>
      </c>
      <c r="HV15" s="51" t="n">
        <v>54.95</v>
      </c>
      <c r="HW15" s="51" t="n">
        <v>54.17</v>
      </c>
      <c r="HX15" s="51" t="n">
        <v>55.06</v>
      </c>
      <c r="HY15" s="51" t="n">
        <v>56.6</v>
      </c>
      <c r="HZ15" s="51" t="n">
        <v>54.93</v>
      </c>
      <c r="IA15" s="51" t="n">
        <v>58.09</v>
      </c>
      <c r="IB15" s="51" t="n">
        <v>55.97</v>
      </c>
      <c r="IC15" s="51" t="n">
        <v>54.33</v>
      </c>
      <c r="ID15" s="51" t="n">
        <v>52.87</v>
      </c>
      <c r="IE15" s="51" t="n">
        <v>54.7</v>
      </c>
      <c r="IF15" s="51" t="n">
        <v>53.72</v>
      </c>
      <c r="IG15" s="51" t="n">
        <v>56.71</v>
      </c>
      <c r="IH15" s="51" t="n">
        <v>54.12</v>
      </c>
      <c r="II15" s="51" t="n">
        <v>56.07</v>
      </c>
      <c r="IJ15" s="51" t="n">
        <v>57.42</v>
      </c>
      <c r="IK15" s="51" t="n">
        <v>57.72</v>
      </c>
      <c r="IL15" s="51" t="n">
        <v>58.03</v>
      </c>
      <c r="IM15" s="51" t="n">
        <v>55.15</v>
      </c>
      <c r="IN15" s="51" t="n">
        <v>59.09</v>
      </c>
      <c r="IO15" s="51" t="n">
        <v>59.79</v>
      </c>
      <c r="IP15" s="51" t="n">
        <v>60.32</v>
      </c>
      <c r="IQ15" s="51" t="n">
        <v>61.69</v>
      </c>
      <c r="IR15" s="51" t="n">
        <v>61.21</v>
      </c>
      <c r="IS15" s="51" t="n">
        <v>63</v>
      </c>
      <c r="IT15" s="51" t="n">
        <v>59.13</v>
      </c>
      <c r="IU15" s="48" t="inlineStr">
        <is>
          <t>Crude Oil</t>
        </is>
      </c>
      <c r="IV15" s="36" t="inlineStr">
        <is>
          <t>CLJ7</t>
        </is>
      </c>
    </row>
    <row r="16" ht="13.15" customHeight="1" s="76" thickBot="1">
      <c r="A16" s="74">
        <f>A15+1</f>
        <v/>
      </c>
      <c r="B16" s="17" t="n"/>
      <c r="C16" s="17" t="n"/>
      <c r="D16" s="42">
        <f>MAX(EA16:FX16)</f>
        <v/>
      </c>
      <c r="E16" s="42">
        <f>MIN(EA16:FX16)</f>
        <v/>
      </c>
      <c r="F16" s="43" t="inlineStr">
        <is>
          <t>Gold</t>
        </is>
      </c>
      <c r="G16" s="34" t="n">
        <v>1284.6</v>
      </c>
      <c r="H16" s="155">
        <f>((HLOOKUP($G$4,$8:$22,A16,FALSE)/HLOOKUP($H$4,$8:$22,A16,FALSE))-1)*100</f>
        <v/>
      </c>
      <c r="I16" s="156">
        <f>((HLOOKUP($G$4,$8:$22,A16,FALSE)/HLOOKUP($F$4,$8:$22,A16,FALSE))-1)*100</f>
        <v/>
      </c>
      <c r="J16" s="157">
        <f>((HLOOKUP($G$4,$8:$22,A16,FALSE)/$G16)-1)*100</f>
        <v/>
      </c>
      <c r="K16" s="24" t="n">
        <v>1060</v>
      </c>
      <c r="L16" s="11" t="n">
        <v>1103</v>
      </c>
      <c r="M16" s="11" t="n">
        <v>1088</v>
      </c>
      <c r="N16" s="11" t="n">
        <v>1098</v>
      </c>
      <c r="O16" s="11" t="n">
        <v>1118</v>
      </c>
      <c r="P16" s="11" t="n">
        <v>1173</v>
      </c>
      <c r="Q16" s="11" t="n">
        <v>1239</v>
      </c>
      <c r="R16" s="11" t="n">
        <v>1228.5</v>
      </c>
      <c r="S16" s="11" t="n">
        <v>1224</v>
      </c>
      <c r="T16" s="11" t="n">
        <v>1239</v>
      </c>
      <c r="U16" s="11" t="n">
        <v>1261.1</v>
      </c>
      <c r="V16" s="11" t="n">
        <v>1251.2</v>
      </c>
      <c r="W16" s="11" t="n">
        <v>1253.7</v>
      </c>
      <c r="X16" s="11" t="n">
        <v>1218.7</v>
      </c>
      <c r="Y16" s="11" t="n">
        <v>1235.6</v>
      </c>
      <c r="Z16" s="11" t="n">
        <v>1223.5</v>
      </c>
      <c r="AA16" s="11" t="n">
        <v>1242.4</v>
      </c>
      <c r="AB16" s="11" t="n">
        <v>1235.5</v>
      </c>
      <c r="AC16" s="11" t="n">
        <v>1234.3</v>
      </c>
      <c r="AD16" s="11" t="n">
        <v>1396.2</v>
      </c>
      <c r="AE16" s="11" t="n">
        <v>1290.8</v>
      </c>
      <c r="AF16" s="11" t="n">
        <v>1274.8</v>
      </c>
      <c r="AG16" s="11" t="n">
        <v>1253.2</v>
      </c>
      <c r="AH16" s="11" t="n">
        <v>1214</v>
      </c>
      <c r="AI16" s="11" t="n">
        <v>1217.5</v>
      </c>
      <c r="AJ16" s="11" t="n">
        <v>1246.5</v>
      </c>
      <c r="AK16" s="11" t="n">
        <v>1278.1</v>
      </c>
      <c r="AL16" s="11" t="n">
        <v>1301.5</v>
      </c>
      <c r="AM16" s="11" t="n">
        <v>1321</v>
      </c>
      <c r="AN16" s="11" t="n">
        <v>1320.6</v>
      </c>
      <c r="AO16" s="11" t="n">
        <v>1344.5</v>
      </c>
      <c r="AP16" s="11" t="n">
        <v>1366.5</v>
      </c>
      <c r="AQ16" s="11" t="n">
        <v>1329</v>
      </c>
      <c r="AR16" s="11" t="n">
        <v>1331</v>
      </c>
      <c r="AS16" s="11" t="n">
        <v>1357.6</v>
      </c>
      <c r="AT16" s="11" t="n">
        <v>1342.6</v>
      </c>
      <c r="AU16" s="11" t="n">
        <v>1343.3</v>
      </c>
      <c r="AV16" s="11" t="n">
        <v>1344.5</v>
      </c>
      <c r="AW16" s="11" t="n">
        <v>1324.2</v>
      </c>
      <c r="AX16" s="11" t="n">
        <v>1311.4</v>
      </c>
      <c r="AY16" s="11" t="n">
        <v>1326.7</v>
      </c>
      <c r="AZ16" s="11" t="n">
        <v>1334.5</v>
      </c>
      <c r="BA16" s="11" t="n">
        <v>1313.5</v>
      </c>
      <c r="BB16" s="11" t="n">
        <v>1341.2</v>
      </c>
      <c r="BC16" s="11" t="n">
        <v>1320.3</v>
      </c>
      <c r="BD16" s="11" t="n">
        <v>1257.5</v>
      </c>
      <c r="BE16" s="11" t="n">
        <v>1252.8</v>
      </c>
      <c r="BF16" s="11" t="n">
        <v>1267.5</v>
      </c>
      <c r="BG16" s="11" t="n">
        <v>1276.3</v>
      </c>
      <c r="BH16" s="11" t="n">
        <v>1278.7</v>
      </c>
      <c r="BI16" s="11" t="n">
        <v>1305.2</v>
      </c>
      <c r="BJ16" s="11" t="n">
        <v>1224.9</v>
      </c>
      <c r="BK16" s="11" t="n">
        <v>1208.5</v>
      </c>
      <c r="BL16" s="11" t="n">
        <v>1181</v>
      </c>
      <c r="BM16" s="11" t="n">
        <v>1212</v>
      </c>
      <c r="BN16" s="11" t="n">
        <v>1177.8</v>
      </c>
      <c r="BO16" s="11" t="n">
        <v>1160.8</v>
      </c>
      <c r="BP16" s="11" t="n">
        <v>1135.5</v>
      </c>
      <c r="BQ16" s="11" t="n">
        <v>1133.2</v>
      </c>
      <c r="BR16" s="46" t="n">
        <v>1151.7</v>
      </c>
      <c r="BS16" s="11" t="n">
        <v>1159.4</v>
      </c>
      <c r="BT16" s="11" t="n">
        <v>1172.6</v>
      </c>
      <c r="BU16" s="11" t="n">
        <v>1197.8</v>
      </c>
      <c r="BV16" s="11" t="n">
        <v>1207.4</v>
      </c>
      <c r="BW16" s="11" t="n">
        <v>1193.3</v>
      </c>
      <c r="BX16" s="11" t="n">
        <v>1211.4</v>
      </c>
      <c r="BY16" s="11" t="n">
        <v>1221.3</v>
      </c>
      <c r="BZ16" s="11" t="n">
        <v>1234.8</v>
      </c>
      <c r="CA16" s="11" t="n">
        <v>1236</v>
      </c>
      <c r="CB16" s="11" t="n">
        <v>1258.1</v>
      </c>
      <c r="CC16" s="11" t="n">
        <v>1249</v>
      </c>
      <c r="CD16" s="11" t="n">
        <v>1235</v>
      </c>
      <c r="CE16" s="11" t="n">
        <v>1204.2</v>
      </c>
      <c r="CF16" s="11" t="n">
        <v>1228.5</v>
      </c>
      <c r="CG16" s="11" t="n">
        <v>1249.2</v>
      </c>
      <c r="CH16" s="11" t="n">
        <v>1249.8</v>
      </c>
      <c r="CI16" s="11" t="n">
        <v>1256.8</v>
      </c>
      <c r="CJ16" s="11" t="n">
        <v>1288.8</v>
      </c>
      <c r="CK16" s="11" t="n">
        <v>1286.8</v>
      </c>
      <c r="CL16" s="11" t="n">
        <v>1269.5</v>
      </c>
      <c r="CM16" s="11" t="n">
        <v>1229.4</v>
      </c>
      <c r="CN16" s="11" t="n">
        <v>1227.6</v>
      </c>
      <c r="CO16" s="11" t="n">
        <v>1255.1</v>
      </c>
      <c r="CP16" s="11" t="n">
        <v>1270.1</v>
      </c>
      <c r="CQ16" s="11" t="n">
        <v>1275.4</v>
      </c>
      <c r="CR16" s="11" t="n">
        <v>1280.2</v>
      </c>
      <c r="CS16" s="11" t="n">
        <v>1269.1</v>
      </c>
      <c r="CT16" s="11" t="n">
        <v>1254.6</v>
      </c>
      <c r="CU16" s="11" t="n">
        <v>1257</v>
      </c>
      <c r="CV16" s="11" t="n">
        <v>1241.6</v>
      </c>
      <c r="CW16" s="11" t="n">
        <v>1212.1</v>
      </c>
      <c r="CX16" s="11" t="n">
        <v>1227.9</v>
      </c>
      <c r="CY16" s="34" t="n">
        <v>1260.7</v>
      </c>
      <c r="CZ16" s="34" t="n">
        <v>1275.9</v>
      </c>
      <c r="DA16" s="34" t="n">
        <v>1273.4</v>
      </c>
      <c r="DB16" s="34" t="n">
        <v>1264.2</v>
      </c>
      <c r="DC16" s="34" t="n">
        <v>1296.8</v>
      </c>
      <c r="DD16" s="34" t="n">
        <v>1291.8</v>
      </c>
      <c r="DE16" s="34" t="n">
        <v>1295.9</v>
      </c>
      <c r="DF16" s="34" t="n">
        <v>1326.3</v>
      </c>
      <c r="DG16" s="34" t="n">
        <v>1330.7</v>
      </c>
      <c r="DH16" s="34" t="n">
        <v>1351.5</v>
      </c>
      <c r="DI16" s="34" t="n">
        <v>1324.6</v>
      </c>
      <c r="DJ16" s="34" t="n">
        <v>1300.2</v>
      </c>
      <c r="DK16" s="34" t="n">
        <v>1282.8</v>
      </c>
      <c r="DL16" s="34" t="n">
        <v>1277.6</v>
      </c>
      <c r="DM16" s="34" t="n">
        <v>1305.8</v>
      </c>
      <c r="DN16" s="34" t="n">
        <v>1282</v>
      </c>
      <c r="DO16" s="34" t="n">
        <v>1274.2</v>
      </c>
      <c r="DP16" s="34" t="n">
        <v>1275.6</v>
      </c>
      <c r="DQ16" s="34" t="n">
        <v>1271</v>
      </c>
      <c r="DR16" s="34" t="n">
        <v>1276.3</v>
      </c>
      <c r="DS16" s="34" t="n">
        <v>1294.1</v>
      </c>
      <c r="DT16" s="34" t="n">
        <v>1292.6</v>
      </c>
      <c r="DU16" s="34" t="n">
        <v>1277</v>
      </c>
      <c r="DV16" s="34" t="n">
        <v>1283.4</v>
      </c>
      <c r="DW16" s="34" t="n">
        <v>1250</v>
      </c>
      <c r="DX16" s="34" t="n">
        <v>1258.7</v>
      </c>
      <c r="DY16" s="34" t="n">
        <v>1278.5</v>
      </c>
      <c r="DZ16" s="46" t="n">
        <v>1305.2</v>
      </c>
      <c r="EA16" s="34" t="n">
        <v>1320.3</v>
      </c>
      <c r="EB16" s="34" t="n">
        <v>1338.7</v>
      </c>
      <c r="EC16" s="34" t="n">
        <v>1331.1</v>
      </c>
      <c r="ED16" s="34" t="n">
        <v>1355</v>
      </c>
      <c r="EE16" s="34" t="n">
        <v>1343.1</v>
      </c>
      <c r="EF16" s="34" t="n">
        <v>1334.3</v>
      </c>
      <c r="EG16" s="34" t="n">
        <v>1339.3</v>
      </c>
      <c r="EH16" s="34" t="n">
        <v>1319.4</v>
      </c>
      <c r="EI16" s="34" t="n">
        <v>1316.6</v>
      </c>
      <c r="EJ16" s="34" t="n">
        <v>1351</v>
      </c>
      <c r="EK16" s="34" t="n">
        <v>1331.1</v>
      </c>
      <c r="EL16" s="34" t="n">
        <v>1319.2</v>
      </c>
      <c r="EM16" s="34" t="n">
        <v>1322.7</v>
      </c>
      <c r="EN16" s="34" t="n">
        <v>1323.7</v>
      </c>
      <c r="EO16" s="34" t="n">
        <v>1313.6</v>
      </c>
      <c r="EP16" s="34" t="n">
        <v>1353.7</v>
      </c>
      <c r="EQ16" s="34" t="n">
        <v>1329.7</v>
      </c>
      <c r="ER16" s="34" t="n">
        <v>1335.4</v>
      </c>
      <c r="ES16" s="34" t="n">
        <v>1347.5</v>
      </c>
      <c r="ET16" s="34" t="n">
        <v>1338</v>
      </c>
      <c r="EU16" s="34" t="n">
        <v>1324.3</v>
      </c>
      <c r="EV16" s="34" t="n">
        <v>1317</v>
      </c>
      <c r="EW16" s="34" t="n">
        <v>1315.4</v>
      </c>
      <c r="EX16" s="34" t="n">
        <v>1319.3</v>
      </c>
      <c r="EY16" s="34" t="n">
        <v>1291.3</v>
      </c>
      <c r="EZ16" s="34" t="n">
        <v>1304.6</v>
      </c>
      <c r="FA16" s="34" t="n">
        <v>1303.9</v>
      </c>
      <c r="FB16" s="34" t="n">
        <v>1297.8</v>
      </c>
      <c r="FC16" s="34" t="n">
        <v>1302.8</v>
      </c>
      <c r="FD16" s="34" t="n">
        <v>1282.6</v>
      </c>
      <c r="FE16" s="34" t="n">
        <v>1272.1</v>
      </c>
      <c r="FF16" s="34" t="n">
        <v>1254.2</v>
      </c>
      <c r="FG16" s="34" t="n">
        <v>1256</v>
      </c>
      <c r="FH16" s="34" t="n">
        <v>1241.5</v>
      </c>
      <c r="FI16" s="34" t="n">
        <v>1231.3</v>
      </c>
      <c r="FJ16" s="34" t="n">
        <v>1232.2</v>
      </c>
      <c r="FK16" s="34" t="n">
        <v>1233.6</v>
      </c>
      <c r="FL16" s="34" t="n">
        <v>1221.2</v>
      </c>
      <c r="FM16" s="34" t="n">
        <v>1219</v>
      </c>
      <c r="FN16" s="34" t="n">
        <v>1119.4</v>
      </c>
      <c r="FO16" s="51" t="n">
        <v>1211.9</v>
      </c>
      <c r="FP16" s="51" t="n">
        <v>1205.9</v>
      </c>
      <c r="FQ16" s="51" t="n">
        <v>1201.9</v>
      </c>
      <c r="FR16" s="51" t="n">
        <v>1199</v>
      </c>
      <c r="FS16" s="51" t="n">
        <v>1203.4</v>
      </c>
      <c r="FT16" s="51" t="n">
        <v>1195.4</v>
      </c>
      <c r="FU16" s="51" t="n">
        <v>1206.8</v>
      </c>
      <c r="FV16" s="51" t="n">
        <v>1221.2</v>
      </c>
      <c r="FW16" s="51" t="n">
        <v>1229.6</v>
      </c>
      <c r="FX16" s="51" t="n">
        <v>1236.1</v>
      </c>
      <c r="FY16" s="51" t="n">
        <v>1217.2</v>
      </c>
      <c r="FZ16" s="51" t="n">
        <v>1234.7</v>
      </c>
      <c r="GA16" s="51" t="n">
        <v>1209.7</v>
      </c>
      <c r="GB16" s="51" t="n">
        <v>1222.2</v>
      </c>
      <c r="GC16" s="51" t="n">
        <v>1223.4</v>
      </c>
      <c r="GD16" s="51" t="n">
        <v>1227.4</v>
      </c>
      <c r="GE16" s="51" t="n">
        <v>1253.8</v>
      </c>
      <c r="GF16" s="51" t="n">
        <v>1242.1</v>
      </c>
      <c r="GG16" s="51" t="n">
        <v>1258.4</v>
      </c>
      <c r="GH16" s="51" t="n">
        <v>1282.8</v>
      </c>
      <c r="GI16" s="53" t="n">
        <v>1284.6</v>
      </c>
      <c r="GJ16" s="51" t="n">
        <v>1286.4</v>
      </c>
      <c r="GK16" s="51" t="n">
        <v>1288.6</v>
      </c>
      <c r="GL16" s="51" t="n">
        <v>1280.8</v>
      </c>
      <c r="GM16" s="51" t="n"/>
      <c r="GN16" s="51" t="n"/>
      <c r="GO16" s="51" t="n"/>
      <c r="GP16" s="51" t="n"/>
      <c r="GQ16" s="51" t="n"/>
      <c r="GR16" s="51" t="n"/>
      <c r="GS16" s="51" t="n"/>
      <c r="GT16" s="51" t="n"/>
      <c r="GU16" s="51" t="n"/>
      <c r="GV16" s="51" t="n"/>
      <c r="GW16" s="51" t="n"/>
      <c r="GX16" s="51" t="n"/>
      <c r="GY16" s="51" t="n"/>
      <c r="GZ16" s="51" t="n"/>
      <c r="HA16" s="51" t="n"/>
      <c r="HB16" s="51" t="n"/>
      <c r="HC16" s="51" t="n"/>
      <c r="HD16" s="51" t="n"/>
      <c r="HE16" s="51" t="n"/>
      <c r="HF16" s="51" t="n"/>
      <c r="HG16" s="51" t="n">
        <v>1283.6</v>
      </c>
      <c r="HH16" s="51" t="n">
        <v>1310.2</v>
      </c>
      <c r="HI16" s="51" t="n">
        <v>1345.6</v>
      </c>
      <c r="HJ16" s="51" t="n">
        <v>1344.9</v>
      </c>
      <c r="HK16" s="51" t="n">
        <v>1403.1</v>
      </c>
      <c r="HL16" s="55" t="n">
        <v>1413.9</v>
      </c>
      <c r="HM16" s="51" t="n">
        <v>1402.4</v>
      </c>
      <c r="HN16" s="51" t="n">
        <v>1416.3</v>
      </c>
      <c r="HO16" s="51" t="n">
        <v>1425.9</v>
      </c>
      <c r="HP16" s="51" t="n">
        <v>1417.3</v>
      </c>
      <c r="HQ16" s="51" t="n">
        <v>1437.8</v>
      </c>
      <c r="HR16" s="51" t="n">
        <v>1452.9</v>
      </c>
      <c r="HS16" s="60" t="n">
        <v>1473.5</v>
      </c>
      <c r="HT16" s="51" t="n">
        <v>1509.4</v>
      </c>
      <c r="HU16" s="60" t="n">
        <v>1521.6</v>
      </c>
      <c r="HV16" s="51" t="n">
        <v>1523.6</v>
      </c>
      <c r="HW16" s="51" t="n">
        <v>1538.5</v>
      </c>
      <c r="HX16" s="51" t="n">
        <v>1529.2</v>
      </c>
      <c r="HY16" s="51" t="n">
        <v>1513.9</v>
      </c>
      <c r="HZ16" s="51" t="n">
        <v>1496</v>
      </c>
      <c r="IA16" s="51" t="n">
        <v>1515.1</v>
      </c>
      <c r="IB16" s="51" t="n">
        <v>1504.4</v>
      </c>
      <c r="IC16" s="51" t="n">
        <v>1479.1</v>
      </c>
      <c r="ID16" s="51" t="n">
        <v>1510.5</v>
      </c>
      <c r="IE16" s="51" t="n">
        <v>1490.8</v>
      </c>
      <c r="IF16" s="51" t="n">
        <v>1494.3</v>
      </c>
      <c r="IG16" s="51" t="n">
        <v>1507.8</v>
      </c>
      <c r="IH16" s="51" t="n">
        <v>1514.5</v>
      </c>
      <c r="II16" s="51" t="n">
        <v>1515.1</v>
      </c>
      <c r="IJ16" s="51" t="n">
        <v>1459.2</v>
      </c>
      <c r="IK16" s="51" t="n">
        <v>1468.5</v>
      </c>
      <c r="IL16" s="51" t="n">
        <v>1462.1</v>
      </c>
      <c r="IM16" s="51" t="n">
        <v>1470.4</v>
      </c>
      <c r="IN16" s="51" t="n">
        <v>1464.7</v>
      </c>
      <c r="IO16" s="51" t="n">
        <v>1480.4</v>
      </c>
      <c r="IP16" s="51" t="n">
        <v>1481.2</v>
      </c>
      <c r="IQ16" s="51" t="n">
        <v>1515.4</v>
      </c>
      <c r="IR16" s="51" t="n">
        <v>1520</v>
      </c>
      <c r="IS16" s="51" t="n">
        <v>1551.8</v>
      </c>
      <c r="IT16" s="51" t="n">
        <v>1562</v>
      </c>
      <c r="IU16" s="48" t="inlineStr">
        <is>
          <t>Gold</t>
        </is>
      </c>
      <c r="IV16" s="36" t="inlineStr">
        <is>
          <t>GCJ7</t>
        </is>
      </c>
    </row>
    <row r="17" ht="13.15" customHeight="1" s="76" thickBot="1">
      <c r="A17" s="74">
        <f>A16+1</f>
        <v/>
      </c>
      <c r="B17" s="17" t="n"/>
      <c r="C17" s="17" t="n"/>
      <c r="D17" s="42">
        <f>MAX(EA17:FX17)</f>
        <v/>
      </c>
      <c r="E17" s="42">
        <f>MIN(EA17:FX17)</f>
        <v/>
      </c>
      <c r="F17" s="81" t="inlineStr">
        <is>
          <t>Russell Midcap</t>
        </is>
      </c>
      <c r="G17" s="11" t="n">
        <v>1857.3</v>
      </c>
      <c r="H17" s="155">
        <f>((HLOOKUP($G$4,$8:$22,A17,FALSE)/HLOOKUP($H$4,$8:$22,A17,FALSE))-1)*100</f>
        <v/>
      </c>
      <c r="I17" s="156">
        <f>((HLOOKUP($G$4,$8:$22,A17,FALSE)/HLOOKUP($F$4,$8:$22,A17,FALSE))-1)*100</f>
        <v/>
      </c>
      <c r="J17" s="157">
        <f>((HLOOKUP($G$4,$8:$22,A17,FALSE)/$G17)-1)*100</f>
        <v/>
      </c>
      <c r="K17" s="24" t="n">
        <v>1596.21</v>
      </c>
      <c r="L17" s="11" t="n">
        <v>1499.4</v>
      </c>
      <c r="M17" s="11" t="n">
        <v>1449.82</v>
      </c>
      <c r="N17" s="11" t="n">
        <v>1467.1</v>
      </c>
      <c r="O17" s="11" t="n">
        <v>1490.66</v>
      </c>
      <c r="P17" s="11" t="n">
        <v>1446.45</v>
      </c>
      <c r="Q17" s="11" t="n">
        <v>1421.22</v>
      </c>
      <c r="R17" s="11" t="n">
        <v>1474.25</v>
      </c>
      <c r="S17" s="11" t="n">
        <v>1512.84</v>
      </c>
      <c r="T17" s="11" t="n">
        <v>1504.57</v>
      </c>
      <c r="U17" s="11" t="n">
        <v>1568.92</v>
      </c>
      <c r="V17" s="11" t="n">
        <v>1588.14</v>
      </c>
      <c r="W17" s="11" t="n">
        <v>1610.42</v>
      </c>
      <c r="X17" s="11" t="n">
        <v>1593.64</v>
      </c>
      <c r="Y17" s="11" t="n">
        <v>1624.07</v>
      </c>
      <c r="Z17" s="11" t="n">
        <v>1629.95</v>
      </c>
      <c r="AA17" s="11" t="n">
        <v>1607.2</v>
      </c>
      <c r="AB17" s="11" t="n">
        <v>1637.44</v>
      </c>
      <c r="AC17" s="11" t="n">
        <v>1650.05</v>
      </c>
      <c r="AD17" s="11" t="n">
        <v>1640.22</v>
      </c>
      <c r="AE17" s="11" t="n">
        <v>1628.47</v>
      </c>
      <c r="AF17" s="11" t="n">
        <v>1618.93</v>
      </c>
      <c r="AG17" s="11" t="n">
        <v>1624.32</v>
      </c>
      <c r="AH17" s="11" t="n">
        <v>1661.55</v>
      </c>
      <c r="AI17" s="11" t="n">
        <v>1664.11</v>
      </c>
      <c r="AJ17" s="11" t="n">
        <v>1671.06</v>
      </c>
      <c r="AK17" s="11" t="n">
        <v>1665.18</v>
      </c>
      <c r="AL17" s="11" t="n">
        <v>1649.55</v>
      </c>
      <c r="AM17" s="11" t="n">
        <v>1624.04</v>
      </c>
      <c r="AN17" s="11" t="n">
        <v>1668.34</v>
      </c>
      <c r="AO17" s="11" t="n">
        <v>1673.21</v>
      </c>
      <c r="AP17" s="11" t="n">
        <v>1694.75</v>
      </c>
      <c r="AQ17" s="11" t="n">
        <v>1721.2</v>
      </c>
      <c r="AR17" s="11" t="n">
        <v>1735.21</v>
      </c>
      <c r="AS17" s="11" t="n">
        <v>1743.48</v>
      </c>
      <c r="AT17" s="11" t="n">
        <v>1739.65</v>
      </c>
      <c r="AU17" s="11" t="n">
        <v>1741.04</v>
      </c>
      <c r="AV17" s="11" t="n">
        <v>1746.41</v>
      </c>
      <c r="AW17" s="11" t="n">
        <v>1734.25</v>
      </c>
      <c r="AX17" s="11" t="n">
        <v>1735.92</v>
      </c>
      <c r="AY17" s="11" t="n">
        <v>1747.89</v>
      </c>
      <c r="AZ17" s="11" t="n">
        <v>1698.15</v>
      </c>
      <c r="BA17" s="11" t="n">
        <v>1699.02</v>
      </c>
      <c r="BB17" s="11" t="n">
        <v>1731.57</v>
      </c>
      <c r="BC17" s="11" t="n">
        <v>1736.19</v>
      </c>
      <c r="BD17" s="11" t="n">
        <v>1712.27</v>
      </c>
      <c r="BE17" s="11" t="n">
        <v>1689.58</v>
      </c>
      <c r="BF17" s="11" t="n">
        <v>1698.1</v>
      </c>
      <c r="BG17" s="11" t="n">
        <v>1674.41</v>
      </c>
      <c r="BH17" s="11" t="n">
        <v>1678.81</v>
      </c>
      <c r="BI17" s="11" t="n">
        <v>1646.66</v>
      </c>
      <c r="BJ17" s="11" t="n">
        <v>1713.77</v>
      </c>
      <c r="BK17" s="11" t="n">
        <v>1747.93</v>
      </c>
      <c r="BL17" s="11" t="n">
        <v>1781.9</v>
      </c>
      <c r="BM17" s="11" t="n">
        <v>1767.25</v>
      </c>
      <c r="BN17" s="11" t="n">
        <v>1759.86</v>
      </c>
      <c r="BO17" s="11" t="n">
        <v>1820.85</v>
      </c>
      <c r="BP17" s="11" t="n">
        <v>1798.36</v>
      </c>
      <c r="BQ17" s="11" t="n">
        <v>1802.26</v>
      </c>
      <c r="BR17" s="29" t="n">
        <v>1783.89</v>
      </c>
      <c r="BS17" s="11" t="n">
        <v>1789.02</v>
      </c>
      <c r="BT17" s="11" t="n">
        <v>1817.12</v>
      </c>
      <c r="BU17" s="11" t="n">
        <v>1818.15</v>
      </c>
      <c r="BV17" s="11" t="n">
        <v>1814.53</v>
      </c>
      <c r="BW17" s="11" t="n">
        <v>1834.14</v>
      </c>
      <c r="BX17" s="11" t="n">
        <v>1825.91</v>
      </c>
      <c r="BY17" s="11" t="n">
        <v>1841.31</v>
      </c>
      <c r="BZ17" s="11" t="n">
        <v>1859.31</v>
      </c>
      <c r="CA17" s="11" t="n">
        <v>1874.04</v>
      </c>
      <c r="CB17" s="11" t="n">
        <v>1878.89</v>
      </c>
      <c r="CC17" s="11" t="n">
        <v>1874.58</v>
      </c>
      <c r="CD17" s="11" t="n">
        <v>1881.58</v>
      </c>
      <c r="CE17" s="11" t="n">
        <v>1857.1</v>
      </c>
      <c r="CF17" s="11" t="n">
        <v>1874.07</v>
      </c>
      <c r="CG17" s="11" t="n">
        <v>1845.76</v>
      </c>
      <c r="CH17" s="11" t="n">
        <v>1867.68</v>
      </c>
      <c r="CI17" s="11" t="n">
        <v>1856.69</v>
      </c>
      <c r="CJ17" s="11" t="n">
        <v>1836.78</v>
      </c>
      <c r="CK17" s="11" t="n">
        <v>1864.61</v>
      </c>
      <c r="CL17" s="11" t="n">
        <v>1880.97</v>
      </c>
      <c r="CM17" s="11" t="n">
        <v>1886.94</v>
      </c>
      <c r="CN17" s="11" t="n">
        <v>1876.72</v>
      </c>
      <c r="CO17" s="11" t="n">
        <v>1876.98</v>
      </c>
      <c r="CP17" s="11" t="n">
        <v>1898.26</v>
      </c>
      <c r="CQ17" s="11" t="n">
        <v>1894.91</v>
      </c>
      <c r="CR17" s="11" t="n">
        <v>1920.43</v>
      </c>
      <c r="CS17" s="11" t="n">
        <v>1911.54</v>
      </c>
      <c r="CT17" s="11" t="n">
        <v>1915.91</v>
      </c>
      <c r="CU17" s="11" t="n">
        <v>1914.48</v>
      </c>
      <c r="CV17" s="11" t="n">
        <v>1910.02</v>
      </c>
      <c r="CW17" s="11" t="n">
        <v>1905.44</v>
      </c>
      <c r="CX17" s="11" t="n">
        <v>1931.39</v>
      </c>
      <c r="CY17" s="11" t="n">
        <v>1941.73</v>
      </c>
      <c r="CZ17" s="11" t="n">
        <v>1937.78</v>
      </c>
      <c r="DA17" s="11" t="n">
        <v>1936.98</v>
      </c>
      <c r="DB17" s="11" t="n">
        <v>1928.9</v>
      </c>
      <c r="DC17" s="11" t="n">
        <v>1890.77</v>
      </c>
      <c r="DD17" s="11" t="n">
        <v>1879.02</v>
      </c>
      <c r="DE17" s="11" t="n">
        <v>1898.98</v>
      </c>
      <c r="DF17" s="11" t="n">
        <v>1918.56</v>
      </c>
      <c r="DG17" s="11" t="n">
        <v>1926.58</v>
      </c>
      <c r="DH17" s="11" t="n">
        <v>1913.22</v>
      </c>
      <c r="DI17" s="11" t="n">
        <v>1942.13</v>
      </c>
      <c r="DJ17" s="11" t="n">
        <v>1948.07</v>
      </c>
      <c r="DK17" s="11" t="n">
        <v>1968.04</v>
      </c>
      <c r="DL17" s="11" t="n">
        <v>1990.73</v>
      </c>
      <c r="DM17" s="11" t="n">
        <v>1994.39</v>
      </c>
      <c r="DN17" s="11" t="n">
        <v>2010.77</v>
      </c>
      <c r="DO17" s="11" t="n">
        <v>2002.57</v>
      </c>
      <c r="DP17" s="11" t="n">
        <v>1999.31</v>
      </c>
      <c r="DQ17" s="11" t="n">
        <v>2002.37</v>
      </c>
      <c r="DR17" s="11" t="n">
        <v>1999.04</v>
      </c>
      <c r="DS17" s="11" t="n">
        <v>2014.01</v>
      </c>
      <c r="DT17" s="11" t="n">
        <v>2029.63</v>
      </c>
      <c r="DU17" s="11" t="n">
        <v>2063.09</v>
      </c>
      <c r="DV17" s="11" t="n">
        <v>2058.64</v>
      </c>
      <c r="DW17" s="11" t="n">
        <v>2064.22</v>
      </c>
      <c r="DX17" s="11" t="n">
        <v>2062.23</v>
      </c>
      <c r="DY17" s="11" t="n">
        <v>2079.28</v>
      </c>
      <c r="DZ17" s="29" t="n">
        <v>2078.34</v>
      </c>
      <c r="EA17" s="11" t="n">
        <v>2119.4</v>
      </c>
      <c r="EB17" s="11" t="n">
        <v>2152.33</v>
      </c>
      <c r="EC17" s="11" t="n">
        <v>2161.9</v>
      </c>
      <c r="ED17" s="11" t="inlineStr">
        <is>
          <t>NA</t>
        </is>
      </c>
      <c r="EE17" s="34" t="n">
        <v>2155.36</v>
      </c>
      <c r="EF17" s="34" t="n">
        <v>2109.72</v>
      </c>
      <c r="EG17" s="34" t="n">
        <v>2044.93</v>
      </c>
      <c r="EH17" s="34" t="n">
        <v>1988.29</v>
      </c>
      <c r="EI17" s="34" t="n">
        <v>2016.38</v>
      </c>
      <c r="EJ17" s="34" t="n">
        <v>2093.14</v>
      </c>
      <c r="EK17" s="34" t="n">
        <v>2097.34</v>
      </c>
      <c r="EL17" s="34" t="n">
        <v>2063.3</v>
      </c>
      <c r="EM17" s="34" t="n">
        <v>2061.67</v>
      </c>
      <c r="EN17" s="34" t="n">
        <v>2138.1</v>
      </c>
      <c r="EO17" s="34" t="n">
        <v>2123.44</v>
      </c>
      <c r="EP17" s="34" t="n">
        <v>2019.77</v>
      </c>
      <c r="EQ17" s="34" t="n">
        <v>2060.21</v>
      </c>
      <c r="ER17" s="34" t="n">
        <v>2027.72</v>
      </c>
      <c r="ES17" s="34" t="n">
        <v>2056.08</v>
      </c>
      <c r="ET17" s="34" t="n">
        <v>2073.85</v>
      </c>
      <c r="EU17" s="34" t="n">
        <v>2072.65</v>
      </c>
      <c r="EV17" s="34" t="n">
        <v>2055.57</v>
      </c>
      <c r="EW17" s="34" t="n">
        <v>2066.33</v>
      </c>
      <c r="EX17" s="34" t="n">
        <v>2108.47</v>
      </c>
      <c r="EY17" s="34" t="n">
        <v>2108.31</v>
      </c>
      <c r="EZ17" s="34" t="n">
        <v>2109.99</v>
      </c>
      <c r="FA17" s="34" t="n">
        <v>2099.69</v>
      </c>
      <c r="FB17" s="34" t="n">
        <v>2114.88</v>
      </c>
      <c r="FC17" s="34" t="n">
        <v>2154.12</v>
      </c>
      <c r="FD17" s="34" t="n">
        <v>2158.16</v>
      </c>
      <c r="FE17" s="34" t="n">
        <v>2144.65</v>
      </c>
      <c r="FF17" s="34" t="n">
        <v>2109.08</v>
      </c>
      <c r="FG17" s="34" t="n">
        <v>2146.01</v>
      </c>
      <c r="FH17" s="34" t="n">
        <v>2162.16</v>
      </c>
      <c r="FI17" s="34" t="n">
        <v>2164.02</v>
      </c>
      <c r="FJ17" s="34" t="n">
        <v>2159.74</v>
      </c>
      <c r="FK17" s="34" t="n">
        <v>2160.32</v>
      </c>
      <c r="FL17" s="34" t="n">
        <v>2170.54</v>
      </c>
      <c r="FM17" s="34" t="n">
        <v>2168.71</v>
      </c>
      <c r="FN17" s="34" t="n">
        <v>2176</v>
      </c>
      <c r="FO17" s="51" t="n">
        <v>2210.78</v>
      </c>
      <c r="FP17" s="51" t="n">
        <v>2223.68</v>
      </c>
      <c r="FQ17" s="51" t="n">
        <v>2202.02</v>
      </c>
      <c r="FR17" s="51" t="n">
        <v>2228.01</v>
      </c>
      <c r="FS17" s="51" t="n">
        <v>2229.23</v>
      </c>
      <c r="FT17" s="51" t="n">
        <v>2205.46</v>
      </c>
      <c r="FU17" s="51" t="n">
        <v>2158.73</v>
      </c>
      <c r="FV17" s="51" t="n">
        <v>2057.31</v>
      </c>
      <c r="FW17" s="51" t="n">
        <v>2082</v>
      </c>
      <c r="FX17" s="51" t="n">
        <v>1970.96</v>
      </c>
      <c r="FY17" s="51" t="n">
        <v>2020.86</v>
      </c>
      <c r="FZ17" s="51" t="n">
        <v>2047.87</v>
      </c>
      <c r="GA17" s="51" t="n">
        <v>2075.53</v>
      </c>
      <c r="GB17" s="51" t="n">
        <v>2049.15</v>
      </c>
      <c r="GC17" s="51" t="n">
        <v>1997.53</v>
      </c>
      <c r="GD17" s="51" t="n">
        <v>2066.51</v>
      </c>
      <c r="GE17" s="51" t="n">
        <v>1975.92</v>
      </c>
      <c r="GF17" s="51" t="n">
        <v>1939.11</v>
      </c>
      <c r="GG17" s="51" t="n">
        <v>1799.68</v>
      </c>
      <c r="GH17" s="51" t="n">
        <v>1840.69</v>
      </c>
      <c r="GI17" s="53" t="n">
        <v>1857.3</v>
      </c>
      <c r="GJ17" s="51" t="n">
        <v>1878.15</v>
      </c>
      <c r="GK17" s="51" t="n">
        <v>1955.6</v>
      </c>
      <c r="GL17" s="51" t="n">
        <v>2015.37</v>
      </c>
      <c r="GM17" s="51" t="n"/>
      <c r="GN17" s="51" t="n"/>
      <c r="GO17" s="51" t="n"/>
      <c r="GP17" s="51" t="n"/>
      <c r="GQ17" s="51" t="n"/>
      <c r="GR17" s="51" t="n"/>
      <c r="GS17" s="51" t="n"/>
      <c r="GT17" s="51" t="n"/>
      <c r="GU17" s="51" t="n"/>
      <c r="GV17" s="51" t="n"/>
      <c r="GW17" s="51" t="n"/>
      <c r="GX17" s="51" t="n"/>
      <c r="GY17" s="51" t="n"/>
      <c r="GZ17" s="51" t="n"/>
      <c r="HA17" s="51" t="n"/>
      <c r="HB17" s="51" t="n"/>
      <c r="HC17" s="51" t="n"/>
      <c r="HD17" s="51" t="n"/>
      <c r="HE17" s="51" t="n"/>
      <c r="HF17" s="51" t="n"/>
      <c r="HG17" s="51" t="n">
        <v>2141.54</v>
      </c>
      <c r="HH17" s="51" t="n">
        <v>2094.56</v>
      </c>
      <c r="HI17" s="51" t="n">
        <v>2186.25</v>
      </c>
      <c r="HJ17" s="51" t="n">
        <v>2193.06</v>
      </c>
      <c r="HK17" s="51" t="n">
        <v>2233.89</v>
      </c>
      <c r="HL17" s="55" t="n">
        <v>2231.54</v>
      </c>
      <c r="HM17" s="51" t="n">
        <v>2267.53</v>
      </c>
      <c r="HN17" s="51" t="n">
        <v>2278.87</v>
      </c>
      <c r="HO17" s="51" t="n">
        <v>2253.31</v>
      </c>
      <c r="HP17" s="51" t="n">
        <v>2291.26</v>
      </c>
      <c r="HQ17" s="51" t="n">
        <v>2264.53</v>
      </c>
      <c r="HR17" s="51" t="n">
        <v>2214.12</v>
      </c>
      <c r="HS17" s="61" t="n">
        <v>2150.53</v>
      </c>
      <c r="HT17" s="77" t="n">
        <v>2206.56</v>
      </c>
      <c r="HU17" s="61" t="n">
        <v>2137.64</v>
      </c>
      <c r="HV17" s="77" t="n">
        <v>2176.05</v>
      </c>
      <c r="HW17" s="77" t="n">
        <v>2145.02</v>
      </c>
      <c r="HX17" s="77" t="n">
        <v>2196.2</v>
      </c>
      <c r="HY17" s="77" t="n">
        <v>2233.55</v>
      </c>
      <c r="HZ17" s="77" t="n">
        <v>2256.3</v>
      </c>
      <c r="IA17" s="77" t="n">
        <v>2249.59</v>
      </c>
      <c r="IB17" s="77" t="n">
        <v>2223.76</v>
      </c>
      <c r="IC17" s="77" t="n">
        <v>2234.96</v>
      </c>
      <c r="ID17" s="77" t="n">
        <v>2209.03</v>
      </c>
      <c r="IE17" s="77" t="n">
        <v>2220.32</v>
      </c>
      <c r="IF17" s="77" t="n">
        <v>2234.48</v>
      </c>
      <c r="IG17" s="77" t="n">
        <v>2257.11</v>
      </c>
      <c r="IH17" s="77" t="n">
        <v>2256.84</v>
      </c>
      <c r="II17" s="77" t="n">
        <v>2283.41</v>
      </c>
      <c r="IJ17" s="77" t="n">
        <v>2290.84</v>
      </c>
      <c r="IK17" s="77" t="n">
        <v>2314.43</v>
      </c>
      <c r="IL17" s="77" t="n">
        <v>2308.87</v>
      </c>
      <c r="IM17" s="77" t="n">
        <v>2333.45</v>
      </c>
      <c r="IN17" s="77" t="n">
        <v>2332.51</v>
      </c>
      <c r="IO17" s="77" t="n">
        <v>2339.47</v>
      </c>
      <c r="IP17" s="77" t="n">
        <v>2380.84</v>
      </c>
      <c r="IQ17" s="77" t="n">
        <v>2383.63</v>
      </c>
      <c r="IR17" s="77" t="n">
        <v>2381.91</v>
      </c>
      <c r="IS17" s="77" t="n">
        <v>2380.5</v>
      </c>
      <c r="IT17" s="77" t="n">
        <v>2392.5</v>
      </c>
      <c r="IU17" s="48" t="inlineStr">
        <is>
          <t>Russell Mid Cap</t>
        </is>
      </c>
      <c r="IV17" s="36" t="inlineStr">
        <is>
          <t>RMCC</t>
        </is>
      </c>
    </row>
    <row r="18" ht="13.15" customHeight="1" s="76" thickBot="1">
      <c r="A18" s="74">
        <f>A17+1</f>
        <v/>
      </c>
      <c r="B18" s="17" t="n"/>
      <c r="C18" s="17" t="n"/>
      <c r="D18" s="42">
        <f>MAX(EA18:FX18)</f>
        <v/>
      </c>
      <c r="E18" s="42">
        <f>MIN(EA18:FX18)</f>
        <v/>
      </c>
      <c r="F18" s="43" t="inlineStr">
        <is>
          <t>Stoxx Europe 600</t>
        </is>
      </c>
      <c r="G18" s="11" t="n">
        <v>337.65</v>
      </c>
      <c r="H18" s="155">
        <f>((HLOOKUP($G$4,$8:$22,A18,FALSE)/HLOOKUP($H$4,$8:$22,A18,FALSE))-1)*100</f>
        <v/>
      </c>
      <c r="I18" s="156">
        <f>((HLOOKUP($G$4,$8:$22,A18,FALSE)/HLOOKUP($F$4,$8:$22,A18,FALSE))-1)*100</f>
        <v/>
      </c>
      <c r="J18" s="157">
        <f>((HLOOKUP($G$4,$8:$22,A18,FALSE)/$G18)-1)*100</f>
        <v/>
      </c>
      <c r="K18" s="24" t="n">
        <v>365.81</v>
      </c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1" t="n"/>
      <c r="BG18" s="11" t="n"/>
      <c r="BH18" s="11" t="n"/>
      <c r="BI18" s="11" t="n"/>
      <c r="BJ18" s="11" t="n"/>
      <c r="BK18" s="11" t="n"/>
      <c r="BL18" s="11" t="n"/>
      <c r="BM18" s="11" t="n"/>
      <c r="BN18" s="11" t="n"/>
      <c r="BO18" s="11" t="n"/>
      <c r="BP18" s="11" t="n"/>
      <c r="BQ18" s="11" t="n"/>
      <c r="BR18" s="29" t="n">
        <v>361.42</v>
      </c>
      <c r="BS18" s="11" t="n">
        <v>365.71</v>
      </c>
      <c r="BT18" s="11" t="n">
        <v>365.45</v>
      </c>
      <c r="BU18" s="11" t="n">
        <v>365.94</v>
      </c>
      <c r="BV18" s="11" t="n">
        <v>362.58</v>
      </c>
      <c r="BW18" s="11" t="n">
        <v>366.38</v>
      </c>
      <c r="BX18" s="11" t="n">
        <v>360.12</v>
      </c>
      <c r="BY18" s="11" t="n">
        <v>364.07</v>
      </c>
      <c r="BZ18" s="11" t="n">
        <v>367.39</v>
      </c>
      <c r="CA18" s="11" t="n">
        <v>370.22</v>
      </c>
      <c r="CB18" s="11" t="n">
        <v>370.01</v>
      </c>
      <c r="CC18" s="11" t="n">
        <v>370.24</v>
      </c>
      <c r="CD18" s="11" t="n">
        <v>375.23</v>
      </c>
      <c r="CE18" s="11" t="n">
        <v>373.23</v>
      </c>
      <c r="CF18" s="11" t="n">
        <v>378.32</v>
      </c>
      <c r="CG18" s="11" t="n">
        <v>376.51</v>
      </c>
      <c r="CH18" s="11" t="n">
        <v>381.14</v>
      </c>
      <c r="CI18" s="11" t="n">
        <v>381.26</v>
      </c>
      <c r="CJ18" s="11" t="n">
        <v>380.58</v>
      </c>
      <c r="CK18" s="11" t="n">
        <v>378.12</v>
      </c>
      <c r="CL18" s="11" t="n">
        <v>387.09</v>
      </c>
      <c r="CM18" s="11" t="n">
        <v>394.54</v>
      </c>
      <c r="CN18" s="11" t="n">
        <v>395.63</v>
      </c>
      <c r="CO18" s="11" t="n">
        <v>391.5</v>
      </c>
      <c r="CP18" s="11" t="n">
        <v>391.35</v>
      </c>
      <c r="CQ18" s="11" t="n">
        <v>389.99</v>
      </c>
      <c r="CR18" s="11" t="n">
        <v>390.02</v>
      </c>
      <c r="CS18" s="11" t="n">
        <v>390.39</v>
      </c>
      <c r="CT18" s="11" t="n">
        <v>388.6</v>
      </c>
      <c r="CU18" s="11" t="n">
        <v>387.62</v>
      </c>
      <c r="CV18" s="11" t="n">
        <v>379.37</v>
      </c>
      <c r="CW18" s="11" t="n">
        <v>380.18</v>
      </c>
      <c r="CX18" s="11" t="n">
        <v>386.84</v>
      </c>
      <c r="CY18" s="11" t="n">
        <v>380.16</v>
      </c>
      <c r="CZ18" s="11" t="n">
        <v>378.34</v>
      </c>
      <c r="DA18" s="11" t="n">
        <v>377.85</v>
      </c>
      <c r="DB18" s="11" t="n">
        <v>382.53</v>
      </c>
      <c r="DC18" s="11" t="n">
        <v>372.14</v>
      </c>
      <c r="DD18" s="11" t="n">
        <v>374.2</v>
      </c>
      <c r="DE18" s="11" t="n">
        <v>374.07</v>
      </c>
      <c r="DF18" s="11" t="n">
        <v>373.88</v>
      </c>
      <c r="DG18" s="11" t="n">
        <v>376.14</v>
      </c>
      <c r="DH18" s="11" t="n">
        <v>375.51</v>
      </c>
      <c r="DI18" s="11" t="n">
        <v>380.71</v>
      </c>
      <c r="DJ18" s="11" t="n">
        <v>383.22</v>
      </c>
      <c r="DK18" s="11" t="n">
        <v>388.16</v>
      </c>
      <c r="DL18" s="11" t="n">
        <v>389.47</v>
      </c>
      <c r="DM18" s="11" t="n">
        <v>391.42</v>
      </c>
      <c r="DN18" s="11" t="n">
        <v>390.13</v>
      </c>
      <c r="DO18" s="11" t="n">
        <v>393.42</v>
      </c>
      <c r="DP18" s="11" t="n">
        <v>395.22</v>
      </c>
      <c r="DQ18" s="11" t="n">
        <v>396.06</v>
      </c>
      <c r="DR18" s="11" t="n">
        <v>388.69</v>
      </c>
      <c r="DS18" s="11" t="n">
        <v>383.8</v>
      </c>
      <c r="DT18" s="11" t="n">
        <v>386.83</v>
      </c>
      <c r="DU18" s="11" t="n">
        <v>386.69</v>
      </c>
      <c r="DV18" s="11" t="n">
        <v>383.97</v>
      </c>
      <c r="DW18" s="11" t="n">
        <v>389.25</v>
      </c>
      <c r="DX18" s="11" t="n">
        <v>388.19</v>
      </c>
      <c r="DY18" s="11" t="n">
        <v>390.28</v>
      </c>
      <c r="DZ18" s="29" t="n">
        <v>389.18</v>
      </c>
      <c r="EA18" s="11" t="n">
        <v>397.35</v>
      </c>
      <c r="EB18" s="11" t="n">
        <v>398.49</v>
      </c>
      <c r="EC18" s="11" t="n">
        <v>400.88</v>
      </c>
      <c r="ED18" s="11" t="n">
        <v>400.57</v>
      </c>
      <c r="EE18" s="11" t="n">
        <v>395.46</v>
      </c>
      <c r="EF18" s="11" t="n">
        <v>388.08</v>
      </c>
      <c r="EG18" s="11" t="n">
        <v>382</v>
      </c>
      <c r="EH18" s="11" t="n">
        <v>374.03</v>
      </c>
      <c r="EI18" s="11" t="n">
        <v>368.61</v>
      </c>
      <c r="EJ18" s="11" t="n">
        <v>380.62</v>
      </c>
      <c r="EK18" s="11" t="n">
        <v>381.16</v>
      </c>
      <c r="EL18" s="11" t="n">
        <v>379.63</v>
      </c>
      <c r="EM18" s="11" t="n">
        <v>367.04</v>
      </c>
      <c r="EN18" s="11" t="n">
        <v>378.24</v>
      </c>
      <c r="EO18" s="11" t="n">
        <v>377.71</v>
      </c>
      <c r="EP18" s="11" t="n">
        <v>365.82</v>
      </c>
      <c r="EQ18" s="11" t="n">
        <v>370.87</v>
      </c>
      <c r="ER18" s="11" t="n">
        <v>374.82</v>
      </c>
      <c r="ES18" s="11" t="n">
        <v>379.2</v>
      </c>
      <c r="ET18" s="11" t="n">
        <v>381.84</v>
      </c>
      <c r="EU18" s="11" t="n">
        <v>384.64</v>
      </c>
      <c r="EV18" s="11" t="n">
        <v>385.32</v>
      </c>
      <c r="EW18" s="11" t="n">
        <v>387.03</v>
      </c>
      <c r="EX18" s="11" t="n">
        <v>392.4</v>
      </c>
      <c r="EY18" s="11" t="n">
        <v>394.67</v>
      </c>
      <c r="EZ18" s="11" t="n">
        <v>391.08</v>
      </c>
      <c r="FA18" s="11" t="n">
        <v>383.06</v>
      </c>
      <c r="FB18" s="11" t="n">
        <v>386.91</v>
      </c>
      <c r="FC18" s="11" t="n">
        <v>385.12</v>
      </c>
      <c r="FD18" s="11" t="n">
        <v>389.13</v>
      </c>
      <c r="FE18" s="11" t="n">
        <v>385.01</v>
      </c>
      <c r="FF18" s="11" t="n">
        <v>379.93</v>
      </c>
      <c r="FG18" s="11" t="n">
        <v>382.36</v>
      </c>
      <c r="FH18" s="11" t="n">
        <v>385.03</v>
      </c>
      <c r="FI18" s="11" t="n">
        <v>385.62</v>
      </c>
      <c r="FJ18" s="11" t="n">
        <v>392.08</v>
      </c>
      <c r="FK18" s="11" t="n">
        <v>391.61</v>
      </c>
      <c r="FL18" s="11" t="n">
        <v>389.16</v>
      </c>
      <c r="FM18" s="11" t="n">
        <v>385.86</v>
      </c>
      <c r="FN18" s="11" t="n">
        <v>380.48</v>
      </c>
      <c r="FO18" s="77" t="n">
        <v>383.56</v>
      </c>
      <c r="FP18" s="77" t="n">
        <v>382.26</v>
      </c>
      <c r="FQ18" s="77" t="n">
        <v>373.77</v>
      </c>
      <c r="FR18" s="77" t="n">
        <v>377.85</v>
      </c>
      <c r="FS18" s="77" t="n">
        <v>384.29</v>
      </c>
      <c r="FT18" s="77" t="n">
        <v>383.18</v>
      </c>
      <c r="FU18" s="77" t="n">
        <v>376.41</v>
      </c>
      <c r="FV18" s="77" t="n">
        <v>358.95</v>
      </c>
      <c r="FW18" s="77" t="n">
        <v>361.24</v>
      </c>
      <c r="FX18" s="77" t="n">
        <v>352.34</v>
      </c>
      <c r="FY18" s="77" t="n">
        <v>361.61</v>
      </c>
      <c r="FZ18" s="77" t="n">
        <v>364.08</v>
      </c>
      <c r="GA18" s="77" t="n">
        <v>365.74</v>
      </c>
      <c r="GB18" s="77" t="n">
        <v>357.71</v>
      </c>
      <c r="GC18" s="77" t="n">
        <v>353.98</v>
      </c>
      <c r="GD18" s="77" t="n">
        <v>357.49</v>
      </c>
      <c r="GE18" s="77" t="n">
        <v>345.45</v>
      </c>
      <c r="GF18" s="77" t="n">
        <v>347.21</v>
      </c>
      <c r="GG18" s="77" t="n">
        <v>336.67</v>
      </c>
      <c r="GH18" s="77" t="n">
        <v>336.23</v>
      </c>
      <c r="GI18" s="54" t="n">
        <v>337.65</v>
      </c>
      <c r="GJ18" s="77" t="n">
        <v>343.38</v>
      </c>
      <c r="GK18" s="77" t="n">
        <v>349.2</v>
      </c>
      <c r="GL18" s="77" t="n">
        <v>357.05</v>
      </c>
      <c r="GM18" s="77" t="n"/>
      <c r="GN18" s="77" t="n"/>
      <c r="GO18" s="77" t="n"/>
      <c r="GP18" s="77" t="n"/>
      <c r="GQ18" s="77" t="n"/>
      <c r="GR18" s="77" t="n"/>
      <c r="GS18" s="77" t="n"/>
      <c r="GT18" s="77" t="n"/>
      <c r="GU18" s="77" t="n"/>
      <c r="GV18" s="77" t="n"/>
      <c r="GW18" s="77" t="n"/>
      <c r="GX18" s="77" t="n"/>
      <c r="GY18" s="77" t="n"/>
      <c r="GZ18" s="77" t="n"/>
      <c r="HA18" s="77" t="n"/>
      <c r="HB18" s="77" t="n"/>
      <c r="HC18" s="77" t="n"/>
      <c r="HD18" s="77" t="n"/>
      <c r="HE18" s="77" t="n"/>
      <c r="HF18" s="77" t="n"/>
      <c r="HG18" s="77" t="n">
        <v>375.89</v>
      </c>
      <c r="HH18" s="77" t="n">
        <v>369.06</v>
      </c>
      <c r="HI18" s="77" t="n">
        <v>377.48</v>
      </c>
      <c r="HJ18" s="77" t="n">
        <v>378.81</v>
      </c>
      <c r="HK18" s="77" t="n">
        <v>384.76</v>
      </c>
      <c r="HL18" s="56" t="n">
        <v>384.87</v>
      </c>
      <c r="HM18" s="77" t="n">
        <v>390.11</v>
      </c>
      <c r="HN18" s="77" t="n">
        <v>386.85</v>
      </c>
      <c r="HO18" s="77" t="n">
        <v>387.25</v>
      </c>
      <c r="HP18" s="77" t="n">
        <v>390.73</v>
      </c>
      <c r="HQ18" s="77" t="n">
        <v>385.77</v>
      </c>
      <c r="HR18" s="77" t="n">
        <v>378.15</v>
      </c>
      <c r="HS18" s="61" t="n">
        <v>369.43</v>
      </c>
      <c r="HT18" s="77" t="n">
        <v>371.56</v>
      </c>
      <c r="HU18" s="61" t="n">
        <v>366.16</v>
      </c>
      <c r="HV18" s="77" t="n">
        <v>369.63</v>
      </c>
      <c r="HW18" s="77" t="n">
        <v>371.36</v>
      </c>
      <c r="HX18" s="77" t="n">
        <v>379.48</v>
      </c>
      <c r="HY18" s="77" t="n">
        <v>387.14</v>
      </c>
      <c r="HZ18" s="77" t="n">
        <v>391.79</v>
      </c>
      <c r="IA18" s="77" t="n">
        <v>392.95</v>
      </c>
      <c r="IB18" s="77" t="n">
        <v>391.79</v>
      </c>
      <c r="IC18" s="77" t="n">
        <v>393.15</v>
      </c>
      <c r="ID18" s="77" t="n">
        <v>380.22</v>
      </c>
      <c r="IE18" s="77" t="n">
        <v>391.61</v>
      </c>
      <c r="IF18" s="77" t="n">
        <v>391.84</v>
      </c>
      <c r="IG18" s="77" t="n">
        <v>398.01</v>
      </c>
      <c r="IH18" s="77" t="n">
        <v>396.75</v>
      </c>
      <c r="II18" s="77" t="n">
        <v>399.43</v>
      </c>
      <c r="IJ18" s="77" t="n">
        <v>405.42</v>
      </c>
      <c r="IK18" s="77" t="n">
        <v>406.04</v>
      </c>
      <c r="IL18" s="77" t="n">
        <v>403.98</v>
      </c>
      <c r="IM18" s="77" t="n">
        <v>407.43</v>
      </c>
      <c r="IN18" s="77" t="n">
        <v>407.35</v>
      </c>
      <c r="IO18" s="77" t="n">
        <v>412.02</v>
      </c>
      <c r="IP18" s="77" t="n">
        <v>418.4</v>
      </c>
      <c r="IQ18" s="77" t="n">
        <v>419.74</v>
      </c>
      <c r="IR18" s="77" t="n">
        <v>415.84</v>
      </c>
      <c r="IS18" s="77" t="n">
        <v>418.33</v>
      </c>
      <c r="IT18" s="77" t="n">
        <v>419.14</v>
      </c>
      <c r="IU18" s="48" t="inlineStr">
        <is>
          <t>Stoxx Europe 600</t>
        </is>
      </c>
      <c r="IV18" s="36" t="inlineStr">
        <is>
          <t>XX:SXXP</t>
        </is>
      </c>
    </row>
    <row r="19" ht="13.15" customHeight="1" s="76" thickBot="1">
      <c r="A19" s="74">
        <f>A18+1</f>
        <v/>
      </c>
      <c r="B19" s="17" t="n"/>
      <c r="C19" s="17" t="n"/>
      <c r="D19" s="42">
        <f>MAX(EA19:FX19)</f>
        <v/>
      </c>
      <c r="E19" s="42">
        <f>MIN(EA19:FX19)</f>
        <v/>
      </c>
      <c r="F19" s="43" t="inlineStr">
        <is>
          <t>WSJ Dollar Index</t>
        </is>
      </c>
      <c r="G19" s="11" t="n">
        <v>89.68000000000001</v>
      </c>
      <c r="H19" s="155">
        <f>((HLOOKUP($G$4,$8:$22,A19,FALSE)/HLOOKUP($H$4,$8:$22,A19,FALSE))-1)*100</f>
        <v/>
      </c>
      <c r="I19" s="156">
        <f>((HLOOKUP($G$4,$8:$22,A19,FALSE)/HLOOKUP($F$4,$8:$22,A19,FALSE))-1)*100</f>
        <v/>
      </c>
      <c r="J19" s="157">
        <f>((HLOOKUP($G$4,$8:$22,A19,FALSE)/$G19)-1)*100</f>
        <v/>
      </c>
      <c r="K19" s="24" t="n">
        <v>90.17</v>
      </c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1" t="n"/>
      <c r="BG19" s="11" t="n"/>
      <c r="BH19" s="11" t="n"/>
      <c r="BI19" s="11" t="n"/>
      <c r="BJ19" s="11" t="n"/>
      <c r="BK19" s="11" t="n"/>
      <c r="BL19" s="11" t="n"/>
      <c r="BM19" s="11" t="n"/>
      <c r="BN19" s="11" t="n"/>
      <c r="BO19" s="11" t="n"/>
      <c r="BP19" s="11" t="n"/>
      <c r="BQ19" s="11" t="n"/>
      <c r="BR19" s="29" t="n">
        <v>92.94</v>
      </c>
      <c r="BS19" s="11" t="n">
        <v>93.56</v>
      </c>
      <c r="BT19" s="11" t="n">
        <v>92.81</v>
      </c>
      <c r="BU19" s="11" t="n">
        <v>91.88</v>
      </c>
      <c r="BV19" s="11" t="n">
        <v>91.58</v>
      </c>
      <c r="BW19" s="11" t="n">
        <v>91.41</v>
      </c>
      <c r="BX19" s="11" t="n">
        <v>90.48</v>
      </c>
      <c r="BY19" s="11" t="n">
        <v>90.37</v>
      </c>
      <c r="BZ19" s="11" t="n">
        <v>90.95999999999999</v>
      </c>
      <c r="CA19" s="11" t="n">
        <v>91.01000000000001</v>
      </c>
      <c r="CB19" s="11" t="n">
        <v>90.90000000000001</v>
      </c>
      <c r="CC19" s="11" t="n">
        <v>91.16</v>
      </c>
      <c r="CD19" s="11" t="n">
        <v>91.48999999999999</v>
      </c>
      <c r="CE19" s="11" t="n">
        <v>91.75</v>
      </c>
      <c r="CF19" s="11" t="n">
        <v>90.56</v>
      </c>
      <c r="CG19" s="11" t="n">
        <v>89.98</v>
      </c>
      <c r="CH19" s="11" t="n">
        <v>90.37</v>
      </c>
      <c r="CI19" s="11" t="n">
        <v>90.92</v>
      </c>
      <c r="CJ19" s="11" t="n">
        <v>90.23999999999999</v>
      </c>
      <c r="CK19" s="11" t="n">
        <v>89.73</v>
      </c>
      <c r="CL19" s="11" t="n">
        <v>89.69</v>
      </c>
      <c r="CM19" s="11" t="n">
        <v>89.67</v>
      </c>
      <c r="CN19" s="11" t="n">
        <v>90.12</v>
      </c>
      <c r="CO19" s="11" t="n">
        <v>88.69</v>
      </c>
      <c r="CP19" s="11" t="n">
        <v>88.86</v>
      </c>
      <c r="CQ19" s="11" t="n">
        <v>88.51000000000001</v>
      </c>
      <c r="CR19" s="11" t="n">
        <v>88.29000000000001</v>
      </c>
      <c r="CS19" s="11" t="n">
        <v>88.5</v>
      </c>
      <c r="CT19" s="11" t="n">
        <v>88.41</v>
      </c>
      <c r="CU19" s="11" t="n">
        <v>88.63</v>
      </c>
      <c r="CV19" s="11" t="n">
        <v>87.77</v>
      </c>
      <c r="CW19" s="11" t="n">
        <v>88.36</v>
      </c>
      <c r="CX19" s="11" t="n">
        <v>87.31</v>
      </c>
      <c r="CY19" s="11" t="n">
        <v>86.5</v>
      </c>
      <c r="CZ19" s="11" t="n">
        <v>86.06999999999999</v>
      </c>
      <c r="DA19" s="11" t="n">
        <v>85.75</v>
      </c>
      <c r="DB19" s="11" t="n">
        <v>86.31999999999999</v>
      </c>
      <c r="DC19" s="11" t="n">
        <v>85.95999999999999</v>
      </c>
      <c r="DD19" s="11" t="n">
        <v>86.09999999999999</v>
      </c>
      <c r="DE19" s="11" t="n">
        <v>85.63</v>
      </c>
      <c r="DF19" s="11" t="n">
        <v>85.73</v>
      </c>
      <c r="DG19" s="11" t="n">
        <v>85.79000000000001</v>
      </c>
      <c r="DH19" s="11" t="n">
        <v>84.47</v>
      </c>
      <c r="DI19" s="11" t="n">
        <v>85.04000000000001</v>
      </c>
      <c r="DJ19" s="11" t="n">
        <v>85.52</v>
      </c>
      <c r="DK19" s="11" t="n">
        <v>86.3</v>
      </c>
      <c r="DL19" s="11" t="n">
        <v>86.97</v>
      </c>
      <c r="DM19" s="11" t="n">
        <v>86.25</v>
      </c>
      <c r="DN19" s="11" t="n">
        <v>86.98999999999999</v>
      </c>
      <c r="DO19" s="11" t="n">
        <v>87.8</v>
      </c>
      <c r="DP19" s="11" t="n">
        <v>87.77</v>
      </c>
      <c r="DQ19" s="11" t="n">
        <v>87.94</v>
      </c>
      <c r="DR19" s="11" t="n">
        <v>87.63</v>
      </c>
      <c r="DS19" s="11" t="n">
        <v>87.09</v>
      </c>
      <c r="DT19" s="11" t="n">
        <v>86.41</v>
      </c>
      <c r="DU19" s="11" t="n">
        <v>86.69</v>
      </c>
      <c r="DV19" s="11" t="n">
        <v>86.5</v>
      </c>
      <c r="DW19" s="11" t="n">
        <v>87.3</v>
      </c>
      <c r="DX19" s="11" t="n">
        <v>87.08</v>
      </c>
      <c r="DY19" s="11" t="n">
        <v>86.8</v>
      </c>
      <c r="DZ19" s="29" t="n">
        <v>85.98</v>
      </c>
      <c r="EA19" s="11" t="n">
        <v>85.68000000000001</v>
      </c>
      <c r="EB19" s="11" t="n">
        <v>84.73</v>
      </c>
      <c r="EC19" s="11" t="n">
        <v>84.48999999999999</v>
      </c>
      <c r="ED19" s="11" t="n">
        <v>83.11</v>
      </c>
      <c r="EE19" s="11" t="n">
        <v>83.22</v>
      </c>
      <c r="EF19" s="11" t="n">
        <v>83.58</v>
      </c>
      <c r="EG19" s="11" t="n">
        <v>83.75</v>
      </c>
      <c r="EH19" s="11" t="n">
        <v>84.28</v>
      </c>
      <c r="EI19" s="11" t="n">
        <v>84.26000000000001</v>
      </c>
      <c r="EJ19" s="11" t="n">
        <v>83.06</v>
      </c>
      <c r="EK19" s="11" t="n">
        <v>83.64</v>
      </c>
      <c r="EL19" s="11" t="n">
        <v>84.2</v>
      </c>
      <c r="EM19" s="11" t="n">
        <v>83.73</v>
      </c>
      <c r="EN19" s="11" t="n">
        <v>83.81</v>
      </c>
      <c r="EO19" s="11" t="n">
        <v>83.95999999999999</v>
      </c>
      <c r="EP19" s="11" t="n">
        <v>83.40000000000001</v>
      </c>
      <c r="EQ19" s="11" t="n">
        <v>83.83</v>
      </c>
      <c r="ER19" s="11" t="n">
        <v>83.95999999999999</v>
      </c>
      <c r="ES19" s="11" t="n">
        <v>83.77</v>
      </c>
      <c r="ET19" s="11" t="n">
        <v>84.36</v>
      </c>
      <c r="EU19" s="11" t="n">
        <v>85.33</v>
      </c>
      <c r="EV19" s="11" t="n">
        <v>85.58</v>
      </c>
      <c r="EW19" s="11" t="n">
        <v>86.15000000000001</v>
      </c>
      <c r="EX19" s="11" t="n">
        <v>86.2</v>
      </c>
      <c r="EY19" s="11" t="n">
        <v>87.16</v>
      </c>
      <c r="EZ19" s="11" t="n">
        <v>87.3</v>
      </c>
      <c r="FA19" s="11" t="n">
        <v>87.04000000000001</v>
      </c>
      <c r="FB19" s="11" t="n">
        <v>87.25</v>
      </c>
      <c r="FC19" s="11" t="n">
        <v>86.84999999999999</v>
      </c>
      <c r="FD19" s="11" t="n">
        <v>88.05</v>
      </c>
      <c r="FE19" s="11" t="n">
        <v>87.33</v>
      </c>
      <c r="FF19" s="11" t="n">
        <v>88.03</v>
      </c>
      <c r="FG19" s="11" t="n">
        <v>87.61</v>
      </c>
      <c r="FH19" s="11" t="n">
        <v>88.5</v>
      </c>
      <c r="FI19" s="11" t="n">
        <v>88.23999999999999</v>
      </c>
      <c r="FJ19" s="11" t="n">
        <v>88.29000000000001</v>
      </c>
      <c r="FK19" s="11" t="n">
        <v>88.29000000000001</v>
      </c>
      <c r="FL19" s="11" t="n">
        <v>88.7</v>
      </c>
      <c r="FM19" s="34" t="n">
        <v>90.13</v>
      </c>
      <c r="FN19" s="34" t="n">
        <v>89.8</v>
      </c>
      <c r="FO19" s="51" t="n">
        <v>89.29000000000001</v>
      </c>
      <c r="FP19" s="51" t="n">
        <v>89.59999999999999</v>
      </c>
      <c r="FQ19" s="51" t="n">
        <v>89.91</v>
      </c>
      <c r="FR19" s="51" t="n">
        <v>89.54000000000001</v>
      </c>
      <c r="FS19" s="51" t="n">
        <v>89.09999999999999</v>
      </c>
      <c r="FT19" s="51" t="n">
        <v>89.69</v>
      </c>
      <c r="FU19" s="51" t="n">
        <v>90.23</v>
      </c>
      <c r="FV19" s="51" t="n">
        <v>89.70999999999999</v>
      </c>
      <c r="FW19" s="51" t="n">
        <v>89.91</v>
      </c>
      <c r="FX19" s="51" t="n">
        <v>90.23</v>
      </c>
      <c r="FY19" s="51" t="n">
        <v>90.94</v>
      </c>
      <c r="FZ19" s="51" t="n">
        <v>90.26000000000001</v>
      </c>
      <c r="GA19" s="51" t="n">
        <v>90.56999999999999</v>
      </c>
      <c r="GB19" s="51" t="n">
        <v>90.04000000000001</v>
      </c>
      <c r="GC19" s="51" t="n">
        <v>90.41</v>
      </c>
      <c r="GD19" s="51" t="n">
        <v>90.51000000000001</v>
      </c>
      <c r="GE19" s="51" t="n">
        <v>90.19</v>
      </c>
      <c r="GF19" s="51" t="n">
        <v>90.88</v>
      </c>
      <c r="GG19" s="51" t="n">
        <v>90.48999999999999</v>
      </c>
      <c r="GH19" s="51" t="n">
        <v>89.95</v>
      </c>
      <c r="GI19" s="53" t="n">
        <v>89.67</v>
      </c>
      <c r="GJ19" s="51" t="n">
        <v>89.48</v>
      </c>
      <c r="GK19" s="51" t="n">
        <v>89.05</v>
      </c>
      <c r="GL19" s="51" t="n">
        <v>89.55</v>
      </c>
      <c r="GM19" s="51" t="n"/>
      <c r="GN19" s="51" t="n"/>
      <c r="GO19" s="51" t="n"/>
      <c r="GP19" s="51" t="n"/>
      <c r="GQ19" s="51" t="n"/>
      <c r="GR19" s="51" t="n"/>
      <c r="GS19" s="51" t="n"/>
      <c r="GT19" s="51" t="n"/>
      <c r="GU19" s="51" t="n"/>
      <c r="GV19" s="51" t="n"/>
      <c r="GW19" s="51" t="n"/>
      <c r="GX19" s="51" t="n"/>
      <c r="GY19" s="51" t="n"/>
      <c r="GZ19" s="51" t="n"/>
      <c r="HA19" s="51" t="n"/>
      <c r="HB19" s="51" t="n"/>
      <c r="HC19" s="51" t="n"/>
      <c r="HD19" s="51" t="n"/>
      <c r="HE19" s="51" t="n"/>
      <c r="HF19" s="51" t="n"/>
      <c r="HG19" s="51" t="n">
        <v>90.83</v>
      </c>
      <c r="HH19" s="51" t="n">
        <v>90.78</v>
      </c>
      <c r="HI19" s="51" t="n">
        <v>90.02</v>
      </c>
      <c r="HJ19" s="51" t="n">
        <v>90.79000000000001</v>
      </c>
      <c r="HK19" s="51" t="n">
        <v>89.66</v>
      </c>
      <c r="HL19" s="55" t="n">
        <v>89.56999999999999</v>
      </c>
      <c r="HM19" s="51" t="n">
        <v>90.25</v>
      </c>
      <c r="HN19" s="51" t="n">
        <v>89.92</v>
      </c>
      <c r="HO19" s="51" t="n">
        <v>90</v>
      </c>
      <c r="HP19" s="51" t="n">
        <v>90.78</v>
      </c>
      <c r="HQ19" s="51" t="n">
        <v>91.25</v>
      </c>
      <c r="HR19" s="51" t="n">
        <v>90.92</v>
      </c>
      <c r="HS19" s="60" t="n">
        <v>90.81999999999999</v>
      </c>
      <c r="HT19" s="51" t="n">
        <v>90.73</v>
      </c>
      <c r="HU19" s="60" t="n">
        <v>91.13</v>
      </c>
      <c r="HV19" s="51" t="n">
        <v>91.17</v>
      </c>
      <c r="HW19" s="51" t="n">
        <v>90.95999999999999</v>
      </c>
      <c r="HX19" s="51" t="n">
        <v>91.78</v>
      </c>
      <c r="HY19" s="51" t="n">
        <v>91.27</v>
      </c>
      <c r="HZ19" s="51" t="n">
        <v>91.08</v>
      </c>
      <c r="IA19" s="51" t="n">
        <v>91.37</v>
      </c>
      <c r="IB19" s="51" t="n">
        <v>91.8</v>
      </c>
      <c r="IC19" s="51" t="n">
        <v>92</v>
      </c>
      <c r="ID19" s="51" t="n">
        <v>91.52</v>
      </c>
      <c r="IE19" s="51" t="n">
        <v>91.31</v>
      </c>
      <c r="IF19" s="51" t="n">
        <v>90.51000000000001</v>
      </c>
      <c r="IG19" s="51" t="n">
        <v>90.90000000000001</v>
      </c>
      <c r="IH19" s="51" t="n">
        <v>90.39</v>
      </c>
      <c r="II19" s="51" t="n">
        <v>90.3</v>
      </c>
      <c r="IJ19" s="51" t="n">
        <v>91.12</v>
      </c>
      <c r="IK19" s="51" t="n">
        <v>90.87</v>
      </c>
      <c r="IL19" s="51" t="n">
        <v>91.12</v>
      </c>
      <c r="IM19" s="51" t="n">
        <v>91.26000000000001</v>
      </c>
      <c r="IN19" s="51" t="n">
        <v>90.63</v>
      </c>
      <c r="IO19" s="51" t="n">
        <v>90.26000000000001</v>
      </c>
      <c r="IP19" s="51" t="n">
        <v>90.59</v>
      </c>
      <c r="IQ19" s="51" t="n">
        <v>90.08</v>
      </c>
      <c r="IR19" s="51" t="n">
        <v>89.56</v>
      </c>
      <c r="IS19" s="51" t="n">
        <v>89.93000000000001</v>
      </c>
      <c r="IT19" s="51" t="n">
        <v>90.25</v>
      </c>
      <c r="IU19" s="48" t="inlineStr">
        <is>
          <t>WSJ Dollar Index</t>
        </is>
      </c>
      <c r="IV19" s="36" t="inlineStr">
        <is>
          <t>XX:BUXX</t>
        </is>
      </c>
    </row>
    <row r="20" ht="13.15" customHeight="1" s="76" thickBot="1">
      <c r="A20" s="74">
        <f>A19+1</f>
        <v/>
      </c>
      <c r="B20" s="17" t="n"/>
      <c r="C20" s="17" t="n"/>
      <c r="D20" s="42">
        <f>MAX(EA20:FX20)</f>
        <v/>
      </c>
      <c r="E20" s="42">
        <f>MIN(EA20:FX20)</f>
        <v/>
      </c>
      <c r="F20" s="43" t="inlineStr">
        <is>
          <t>30-year Treasury</t>
        </is>
      </c>
      <c r="G20" s="158" t="n">
        <v>3.02</v>
      </c>
      <c r="H20" s="155">
        <f>((HLOOKUP($G$4,$8:$22,A20,FALSE)-HLOOKUP($H$4,$8:$22,A20,FALSE)))</f>
        <v/>
      </c>
      <c r="I20" s="155">
        <f>((HLOOKUP($G$4,$8:$22,A20,FALSE)-HLOOKUP($F$4,$8:$22,A20,FALSE)))</f>
        <v/>
      </c>
      <c r="J20" s="155">
        <f>((HLOOKUP($G$4,$8:$22,A20,FALSE)-G20))</f>
        <v/>
      </c>
      <c r="K20" s="24" t="n"/>
      <c r="AD20">
        <f>AD14-Y14</f>
        <v/>
      </c>
      <c r="BP20" s="11" t="n"/>
      <c r="BQ20" s="11" t="n"/>
      <c r="BR20" s="159" t="n">
        <v>3.06</v>
      </c>
      <c r="BS20" s="11" t="n">
        <v>3.051</v>
      </c>
      <c r="BT20" s="11" t="n">
        <v>3</v>
      </c>
      <c r="BU20" s="11" t="n">
        <v>2.99</v>
      </c>
      <c r="BV20" s="11" t="n">
        <v>3.05</v>
      </c>
      <c r="BW20" s="11" t="n">
        <v>3.06</v>
      </c>
      <c r="BX20" s="11" t="n">
        <v>3.066</v>
      </c>
      <c r="BY20" s="11" t="n">
        <v>3.1</v>
      </c>
      <c r="BZ20" s="11" t="n">
        <v>3.006</v>
      </c>
      <c r="CA20" s="11" t="n">
        <v>3.02</v>
      </c>
      <c r="CB20" s="11" t="n">
        <v>2.95</v>
      </c>
      <c r="CC20" s="11" t="n">
        <v>3</v>
      </c>
      <c r="CD20" s="11" t="n">
        <v>3.072</v>
      </c>
      <c r="CE20" s="11" t="n">
        <v>3.161</v>
      </c>
      <c r="CF20" s="11" t="n">
        <v>3.109</v>
      </c>
      <c r="CG20" s="11" t="n">
        <v>3.016</v>
      </c>
      <c r="CH20" s="11" t="n">
        <v>3.013</v>
      </c>
      <c r="CI20" s="11" t="n">
        <v>3.009</v>
      </c>
      <c r="CJ20" s="11" t="n">
        <v>2.892</v>
      </c>
      <c r="CK20" s="11" t="n">
        <v>2.91</v>
      </c>
      <c r="CL20" s="11" t="n">
        <v>2.957</v>
      </c>
      <c r="CM20" s="11" t="n">
        <v>2.988</v>
      </c>
      <c r="CN20" s="11" t="n">
        <v>2.987</v>
      </c>
      <c r="CO20" s="11" t="n">
        <v>2.9</v>
      </c>
      <c r="CP20" s="11" t="n">
        <v>2.91</v>
      </c>
      <c r="CQ20" s="11" t="n">
        <v>2.871</v>
      </c>
      <c r="CR20" s="11" t="n">
        <v>2.81</v>
      </c>
      <c r="CS20" s="11" t="n">
        <v>2.861</v>
      </c>
      <c r="CT20" s="11" t="n">
        <v>2.78</v>
      </c>
      <c r="CU20" s="11" t="n">
        <v>2.72</v>
      </c>
      <c r="CV20" s="11" t="n">
        <v>2.833</v>
      </c>
      <c r="CW20" s="11" t="n">
        <v>2.929</v>
      </c>
      <c r="CX20" s="158" t="n">
        <v>2.911</v>
      </c>
      <c r="CY20" s="158" t="n">
        <v>2.809</v>
      </c>
      <c r="CZ20" s="158" t="n">
        <v>2.896</v>
      </c>
      <c r="DA20" s="158" t="n">
        <v>2.898</v>
      </c>
      <c r="DB20" s="158" t="n">
        <v>2.84</v>
      </c>
      <c r="DC20" s="158" t="n">
        <v>2.786</v>
      </c>
      <c r="DD20" s="158" t="n">
        <v>2.779</v>
      </c>
      <c r="DE20" s="158" t="n">
        <v>2.752</v>
      </c>
      <c r="DF20" s="158" t="n">
        <v>2.732</v>
      </c>
      <c r="DG20" s="158" t="n">
        <v>2.776</v>
      </c>
      <c r="DH20" s="158" t="n">
        <v>2.673</v>
      </c>
      <c r="DI20" s="158" t="n">
        <v>2.767</v>
      </c>
      <c r="DJ20" s="158" t="n">
        <v>2.788</v>
      </c>
      <c r="DK20" s="158" t="n">
        <v>2.862</v>
      </c>
      <c r="DL20" s="158" t="n">
        <v>2.9</v>
      </c>
      <c r="DM20" s="158" t="n">
        <v>2.807</v>
      </c>
      <c r="DN20" s="158" t="n">
        <v>2.893</v>
      </c>
      <c r="DO20" s="158" t="n">
        <v>2.933</v>
      </c>
      <c r="DP20" s="158" t="n">
        <v>2.88</v>
      </c>
      <c r="DQ20" s="158" t="n">
        <v>2.812</v>
      </c>
      <c r="DR20" s="158" t="n">
        <v>2.88</v>
      </c>
      <c r="DS20" s="158" t="n">
        <v>2.779</v>
      </c>
      <c r="DT20" s="158" t="n">
        <v>2.76</v>
      </c>
      <c r="DU20" s="158" t="n">
        <v>2.78</v>
      </c>
      <c r="DV20" s="158" t="n">
        <v>2.76</v>
      </c>
      <c r="DW20" s="158" t="n">
        <v>2.767</v>
      </c>
      <c r="DX20" s="158" t="n">
        <v>2.68</v>
      </c>
      <c r="DY20" s="158" t="n">
        <v>2.83</v>
      </c>
      <c r="DZ20" s="159" t="n">
        <v>2.74</v>
      </c>
      <c r="EA20" s="158" t="n">
        <v>2.81</v>
      </c>
      <c r="EB20" s="158" t="n">
        <v>2.85</v>
      </c>
      <c r="EC20" s="158" t="n">
        <v>2.93</v>
      </c>
      <c r="ED20" s="158" t="n">
        <v>2.91</v>
      </c>
      <c r="EE20" s="158" t="n">
        <v>2.946</v>
      </c>
      <c r="EF20" s="158" t="n">
        <v>3.08</v>
      </c>
      <c r="EG20" s="158" t="n">
        <v>3.04</v>
      </c>
      <c r="EH20" s="158" t="n">
        <v>3.14</v>
      </c>
      <c r="EI20" s="158" t="n">
        <v>3.14</v>
      </c>
      <c r="EJ20" s="158" t="n">
        <v>3.13</v>
      </c>
      <c r="EK20" s="158" t="n">
        <v>3.16</v>
      </c>
      <c r="EL20" s="158" t="n">
        <v>3.13</v>
      </c>
      <c r="EM20" s="158" t="n">
        <v>3.139</v>
      </c>
      <c r="EN20" s="158" t="n">
        <v>3.16</v>
      </c>
      <c r="EO20" s="158" t="n">
        <v>3.08</v>
      </c>
      <c r="EP20" s="158" t="n">
        <v>3.063</v>
      </c>
      <c r="EQ20" s="158" t="n">
        <v>2.97</v>
      </c>
      <c r="ER20" s="158" t="n">
        <v>3.01</v>
      </c>
      <c r="ES20" s="158" t="n">
        <v>3.03</v>
      </c>
      <c r="ET20" s="158" t="n">
        <v>3.14</v>
      </c>
      <c r="EU20" s="158" t="n">
        <v>3.13</v>
      </c>
      <c r="EV20" s="158" t="n">
        <v>3.11</v>
      </c>
      <c r="EW20" s="158" t="n">
        <v>3.121</v>
      </c>
      <c r="EX20" s="158" t="n">
        <v>3.104</v>
      </c>
      <c r="EY20" s="158" t="n">
        <v>3.2</v>
      </c>
      <c r="EZ20" s="158" t="n">
        <v>3.09</v>
      </c>
      <c r="FA20" s="158" t="n">
        <v>3</v>
      </c>
      <c r="FB20" s="158" t="n">
        <v>3.05</v>
      </c>
      <c r="FC20" s="158" t="n">
        <v>3.09</v>
      </c>
      <c r="FD20" s="158" t="n">
        <v>3.05</v>
      </c>
      <c r="FE20" s="158" t="n">
        <v>3.04</v>
      </c>
      <c r="FF20" s="158" t="n">
        <v>2.98</v>
      </c>
      <c r="FG20" s="158" t="n">
        <v>2.94</v>
      </c>
      <c r="FH20" s="158" t="n">
        <v>2.93</v>
      </c>
      <c r="FI20" s="158" t="n">
        <v>3.03</v>
      </c>
      <c r="FJ20" s="158" t="n">
        <v>3.09</v>
      </c>
      <c r="FK20" s="158" t="n">
        <v>3.08</v>
      </c>
      <c r="FL20" s="11" t="n">
        <v>3.09</v>
      </c>
      <c r="FM20" s="34" t="n">
        <v>3.032</v>
      </c>
      <c r="FN20" s="34" t="n">
        <v>3.02</v>
      </c>
      <c r="FO20" s="51" t="n">
        <v>2.961</v>
      </c>
      <c r="FP20" s="51" t="n">
        <v>3.02</v>
      </c>
      <c r="FQ20" s="51" t="n">
        <v>3.11</v>
      </c>
      <c r="FR20" s="51" t="n">
        <v>3.13</v>
      </c>
      <c r="FS20" s="51" t="n">
        <v>3.2</v>
      </c>
      <c r="FT20" s="51" t="n">
        <v>3.19</v>
      </c>
      <c r="FU20" s="51" t="n">
        <v>3.4</v>
      </c>
      <c r="FV20" s="51" t="n">
        <v>3.34</v>
      </c>
      <c r="FW20" s="51" t="n">
        <v>3.378</v>
      </c>
      <c r="FX20" s="51" t="n">
        <v>3.32</v>
      </c>
      <c r="FY20" s="51" t="n">
        <v>3.39</v>
      </c>
      <c r="FZ20" s="51" t="n">
        <v>3.46</v>
      </c>
      <c r="GA20" s="51" t="n">
        <v>3.4</v>
      </c>
      <c r="GB20" s="51" t="n">
        <v>3.33</v>
      </c>
      <c r="GC20" s="51" t="n">
        <v>3.31</v>
      </c>
      <c r="GD20" s="51" t="n">
        <v>3.3</v>
      </c>
      <c r="GE20" s="51" t="n">
        <v>3.15</v>
      </c>
      <c r="GF20" s="51" t="n">
        <v>3.14</v>
      </c>
      <c r="GG20" s="51" t="n">
        <v>3.03</v>
      </c>
      <c r="GH20" s="51" t="n">
        <v>3.04</v>
      </c>
      <c r="GI20" s="53" t="n">
        <v>3.02</v>
      </c>
      <c r="GJ20" s="51" t="n">
        <v>2.98</v>
      </c>
      <c r="GK20" s="51" t="n">
        <v>3.03</v>
      </c>
      <c r="GL20" s="51" t="n">
        <v>3.09</v>
      </c>
      <c r="GM20" s="51" t="n">
        <v>3.06</v>
      </c>
      <c r="GN20" s="51" t="n"/>
      <c r="GO20" s="51" t="n"/>
      <c r="GP20" s="51" t="n"/>
      <c r="GQ20" s="51" t="n"/>
      <c r="GR20" s="51" t="n"/>
      <c r="GS20" s="51" t="n"/>
      <c r="GT20" s="51" t="n"/>
      <c r="GU20" s="51" t="n"/>
      <c r="GV20" s="51" t="n"/>
      <c r="GW20" s="51" t="n"/>
      <c r="GX20" s="51" t="n"/>
      <c r="GY20" s="51" t="n"/>
      <c r="GZ20" s="51" t="n"/>
      <c r="HA20" s="51" t="n"/>
      <c r="HB20" s="51" t="n">
        <v>2.92</v>
      </c>
      <c r="HC20" s="51" t="n">
        <v>2.93</v>
      </c>
      <c r="HD20" s="51" t="n">
        <v>2.93</v>
      </c>
      <c r="HE20" s="51" t="n">
        <v>2.89</v>
      </c>
      <c r="HF20" s="51" t="n">
        <v>2.82</v>
      </c>
      <c r="HG20" s="51" t="n">
        <v>2.75</v>
      </c>
      <c r="HH20" s="51" t="n">
        <v>2.65</v>
      </c>
      <c r="HI20" s="51" t="n">
        <v>2.575</v>
      </c>
      <c r="HJ20" s="51" t="n">
        <v>2.59</v>
      </c>
      <c r="HK20" s="51" t="n">
        <v>2.59</v>
      </c>
      <c r="HL20" s="55" t="n">
        <v>2.52</v>
      </c>
      <c r="HM20" s="51" t="n">
        <v>2.54</v>
      </c>
      <c r="HN20" s="51" t="n">
        <v>2.64</v>
      </c>
      <c r="HO20" s="51" t="n">
        <v>2.57</v>
      </c>
      <c r="HP20" s="51" t="n">
        <v>2.59</v>
      </c>
      <c r="HQ20" s="51" t="n">
        <v>2.53</v>
      </c>
      <c r="HR20" s="51" t="n">
        <v>2.38</v>
      </c>
      <c r="HS20" s="60" t="n">
        <v>2.3</v>
      </c>
      <c r="HT20" s="51" t="n">
        <v>2.26</v>
      </c>
      <c r="HU20" s="60" t="n">
        <v>2.03</v>
      </c>
      <c r="HV20" s="51" t="n">
        <v>2.01</v>
      </c>
      <c r="HW20" s="51" t="n">
        <v>2.02</v>
      </c>
      <c r="HX20" s="51" t="n">
        <v>1.96</v>
      </c>
      <c r="HY20" s="51" t="n">
        <v>2.02</v>
      </c>
      <c r="HZ20" s="51" t="n">
        <v>2.377</v>
      </c>
      <c r="IA20" s="51" t="n">
        <v>2.17</v>
      </c>
      <c r="IB20" s="51" t="n">
        <v>2.13</v>
      </c>
      <c r="IC20" s="51" t="n">
        <v>2.12</v>
      </c>
      <c r="ID20" s="51" t="n">
        <v>2.01</v>
      </c>
      <c r="IE20" s="51" t="n">
        <v>2.22</v>
      </c>
      <c r="IF20" s="51" t="n">
        <v>2.25</v>
      </c>
      <c r="IG20" s="51" t="n">
        <v>2.29</v>
      </c>
      <c r="IH20" s="51" t="n">
        <v>2.17</v>
      </c>
      <c r="II20" s="51" t="n">
        <v>2.21</v>
      </c>
      <c r="IJ20" s="51" t="n">
        <v>2.43</v>
      </c>
      <c r="IK20" s="51" t="n">
        <v>2.31</v>
      </c>
      <c r="IL20" s="51" t="n">
        <v>2.22</v>
      </c>
      <c r="IM20" s="51" t="n">
        <v>2.21</v>
      </c>
      <c r="IN20" s="51" t="n">
        <v>2.29</v>
      </c>
      <c r="IO20" s="51" t="n">
        <v>2.26</v>
      </c>
      <c r="IP20" s="51" t="n">
        <v>2.34</v>
      </c>
      <c r="IQ20" s="51" t="n">
        <v>2.32</v>
      </c>
      <c r="IR20" s="51" t="n">
        <v>2.39</v>
      </c>
      <c r="IS20" s="51" t="n">
        <v>2.26</v>
      </c>
      <c r="IT20" s="51" t="n">
        <v>2.28</v>
      </c>
      <c r="IU20" s="48" t="inlineStr">
        <is>
          <t>30-year Treasury Bond</t>
        </is>
      </c>
      <c r="IV20" s="37" t="inlineStr">
        <is>
          <t>TMUBMUSD30Y</t>
        </is>
      </c>
    </row>
    <row r="21" ht="13.15" customHeight="1" s="76" thickBot="1">
      <c r="A21" s="74">
        <f>A20+1</f>
        <v/>
      </c>
      <c r="B21" s="17" t="n"/>
      <c r="C21" s="17" t="n"/>
      <c r="D21" s="42">
        <f>MAX(EA21:FX21)</f>
        <v/>
      </c>
      <c r="E21" s="42">
        <f>MIN(EA21:FX21)</f>
        <v/>
      </c>
      <c r="F21" s="43" t="inlineStr">
        <is>
          <t>Nikkei 225</t>
        </is>
      </c>
      <c r="G21" s="11" t="n">
        <v>20014.77</v>
      </c>
      <c r="H21" s="155">
        <f>((HLOOKUP($G$4,$8:$22,A21,FALSE)/HLOOKUP($H$4,$8:$22,A21,FALSE))-1)*100</f>
        <v/>
      </c>
      <c r="I21" s="156">
        <f>((HLOOKUP($G$4,$8:$22,A21,FALSE)/HLOOKUP($F$4,$8:$22,A21,FALSE))-1)*100</f>
        <v/>
      </c>
      <c r="J21" s="157">
        <f>((HLOOKUP($G$4,$8:$22,A21,FALSE)/$G21)-1)*100</f>
        <v/>
      </c>
      <c r="BP21" s="11" t="n"/>
      <c r="BQ21" s="11" t="n"/>
      <c r="BR21" s="29" t="n">
        <v>19114.37</v>
      </c>
      <c r="BS21" s="11" t="n">
        <v>19594.16</v>
      </c>
      <c r="BT21" s="11" t="n">
        <v>19454.33</v>
      </c>
      <c r="BU21" s="11" t="n">
        <v>19287.28</v>
      </c>
      <c r="BV21" s="11" t="n">
        <v>19137.91</v>
      </c>
      <c r="BW21" s="11" t="n">
        <v>19467.4</v>
      </c>
      <c r="BX21" s="11" t="n">
        <v>19041.34</v>
      </c>
      <c r="BY21" s="11" t="n">
        <v>18918.2</v>
      </c>
      <c r="BZ21" s="11" t="n">
        <v>19378.93</v>
      </c>
      <c r="CA21" s="11" t="n">
        <v>19234.62</v>
      </c>
      <c r="CB21" s="11" t="n">
        <v>19283.54</v>
      </c>
      <c r="CC21" s="11" t="n">
        <v>19118.99</v>
      </c>
      <c r="CD21" s="11" t="n">
        <v>19469.17</v>
      </c>
      <c r="CE21" s="11" t="n">
        <v>19604.51</v>
      </c>
      <c r="CF21" s="11" t="n">
        <v>19521.59</v>
      </c>
      <c r="CG21" s="11" t="n">
        <v>19262.53</v>
      </c>
      <c r="CH21" s="11" t="n">
        <v>18909.26</v>
      </c>
      <c r="CI21" s="11" t="n">
        <v>18664.63</v>
      </c>
      <c r="CJ21" s="11" t="n">
        <v>18426.84</v>
      </c>
      <c r="CK21" s="11" t="n">
        <v>18620.75</v>
      </c>
      <c r="CL21" s="11" t="n">
        <v>19196.74</v>
      </c>
      <c r="CM21" s="11" t="n">
        <v>19455.7</v>
      </c>
      <c r="CN21" s="11" t="n">
        <v>19883.9</v>
      </c>
      <c r="CO21" s="11" t="n">
        <v>19590.76</v>
      </c>
      <c r="CP21" s="11" t="n">
        <v>19686.84</v>
      </c>
      <c r="CQ21" s="11" t="n">
        <v>19860.03</v>
      </c>
      <c r="CR21" s="11" t="n">
        <v>20177.28</v>
      </c>
      <c r="CS21" s="11" t="n">
        <v>20013.26</v>
      </c>
      <c r="CT21" s="11" t="n">
        <v>19943.26</v>
      </c>
      <c r="CU21" s="11" t="n">
        <v>20132.67</v>
      </c>
      <c r="CV21" s="11" t="n">
        <v>20033.43</v>
      </c>
      <c r="CW21" s="11" t="n">
        <v>19929.09</v>
      </c>
      <c r="CX21" s="11" t="n">
        <v>20118.86</v>
      </c>
      <c r="CY21" s="11" t="n">
        <v>20099.75</v>
      </c>
      <c r="CZ21" s="11" t="n">
        <v>19959.84</v>
      </c>
      <c r="DA21" s="11" t="n">
        <v>19985.75</v>
      </c>
      <c r="DB21" s="11" t="n">
        <v>19952.33</v>
      </c>
      <c r="DC21" s="11" t="n">
        <v>19729.74</v>
      </c>
      <c r="DD21" s="11" t="n">
        <v>19470.41</v>
      </c>
      <c r="DE21" s="11" t="n">
        <v>19452.61</v>
      </c>
      <c r="DF21" s="11" t="n">
        <v>19685.16</v>
      </c>
      <c r="DG21" s="11" t="n">
        <v>19691.47</v>
      </c>
      <c r="DH21" s="11" t="n">
        <v>19274.82</v>
      </c>
      <c r="DI21" s="11" t="n">
        <v>19909.5</v>
      </c>
      <c r="DJ21" s="11" t="n">
        <v>20296.45</v>
      </c>
      <c r="DK21" s="11" t="n">
        <v>20356.28</v>
      </c>
      <c r="DL21" s="11" t="n">
        <v>20690.71</v>
      </c>
      <c r="DM21" s="11" t="n">
        <v>21155.18</v>
      </c>
      <c r="DN21" s="11" t="n">
        <v>21457.64</v>
      </c>
      <c r="DO21" s="11" t="n">
        <v>22008.45</v>
      </c>
      <c r="DP21" s="11" t="n">
        <v>22011.61</v>
      </c>
      <c r="DQ21" s="11" t="n">
        <v>22539.12</v>
      </c>
      <c r="DR21" s="11" t="n">
        <v>22681.42</v>
      </c>
      <c r="DS21" s="11" t="n">
        <v>22396.8</v>
      </c>
      <c r="DT21" s="11" t="n">
        <v>22550.85</v>
      </c>
      <c r="DU21" s="11" t="n">
        <v>22724.96</v>
      </c>
      <c r="DV21" s="11" t="n">
        <v>22819.03</v>
      </c>
      <c r="DW21" s="11" t="n">
        <v>22811.08</v>
      </c>
      <c r="DX21" s="11" t="n">
        <v>22533.22</v>
      </c>
      <c r="DY21" s="11" t="n">
        <v>22902.76</v>
      </c>
      <c r="DZ21" s="29" t="n">
        <v>22764.94</v>
      </c>
      <c r="EA21" s="11" t="n">
        <v>23714.53</v>
      </c>
      <c r="EB21" s="11" t="n">
        <v>23653.82</v>
      </c>
      <c r="EC21" s="11" t="n">
        <v>23808.06</v>
      </c>
      <c r="ED21" s="11" t="n">
        <v>23631.88</v>
      </c>
      <c r="EE21" s="11" t="n">
        <v>23098.29</v>
      </c>
      <c r="EF21" s="11" t="n">
        <v>23274.53</v>
      </c>
      <c r="EG21" s="11" t="n">
        <v>22682.08</v>
      </c>
      <c r="EH21" s="11" t="n">
        <v>21890.86</v>
      </c>
      <c r="EI21" s="11" t="n">
        <v>21382.62</v>
      </c>
      <c r="EJ21" s="11" t="n">
        <v>21720.25</v>
      </c>
      <c r="EK21" s="11" t="n">
        <v>21892.78</v>
      </c>
      <c r="EL21" s="11" t="n">
        <v>22068.24</v>
      </c>
      <c r="EM21" s="11" t="n">
        <v>21181.64</v>
      </c>
      <c r="EN21" s="11" t="n">
        <v>21469.2</v>
      </c>
      <c r="EO21" s="11" t="n">
        <v>21676.51</v>
      </c>
      <c r="EP21" s="11" t="n">
        <v>20617.86</v>
      </c>
      <c r="EQ21" s="11" t="n">
        <v>21159.08</v>
      </c>
      <c r="ER21" s="11" t="n">
        <v>21567.52</v>
      </c>
      <c r="ES21" s="11" t="n">
        <v>21778.74</v>
      </c>
      <c r="ET21" s="11" t="n">
        <v>22162.24</v>
      </c>
      <c r="EU21" s="11" t="n">
        <v>22467.87</v>
      </c>
      <c r="EV21" s="11" t="n">
        <v>22467.87</v>
      </c>
      <c r="EW21" s="11" t="n">
        <v>22472.78</v>
      </c>
      <c r="EX21" s="11" t="n">
        <v>22758.48</v>
      </c>
      <c r="EY21" s="11" t="n">
        <v>22930.36</v>
      </c>
      <c r="EZ21" s="11" t="n">
        <v>22450.79</v>
      </c>
      <c r="FA21" s="11" t="n">
        <v>22201.82</v>
      </c>
      <c r="FB21" s="11" t="n">
        <v>22171.35</v>
      </c>
      <c r="FC21" s="11" t="n">
        <v>22694.5</v>
      </c>
      <c r="FD21" s="11" t="n">
        <v>22851.75</v>
      </c>
      <c r="FE21" s="11" t="n">
        <v>22516.83</v>
      </c>
      <c r="FF21" s="11" t="n">
        <v>22304.51</v>
      </c>
      <c r="FG21" s="11" t="n">
        <v>21788.14</v>
      </c>
      <c r="FH21" s="11" t="n">
        <v>22597.35</v>
      </c>
      <c r="FI21" s="11" t="n">
        <v>22697.88</v>
      </c>
      <c r="FJ21" s="11" t="n">
        <v>22712.75</v>
      </c>
      <c r="FK21" s="11" t="n">
        <v>22553.72</v>
      </c>
      <c r="FL21" s="11" t="n">
        <v>22525.15</v>
      </c>
      <c r="FM21" s="11" t="n">
        <v>22298.08</v>
      </c>
      <c r="FN21" s="11" t="n">
        <v>22270.38</v>
      </c>
      <c r="FO21" s="77" t="n">
        <v>22601.77</v>
      </c>
      <c r="FP21" s="77" t="n">
        <v>22865.15</v>
      </c>
      <c r="FQ21" s="77" t="n">
        <v>22307.06</v>
      </c>
      <c r="FR21" s="77" t="n">
        <v>23094.67</v>
      </c>
      <c r="FS21" s="77" t="n">
        <v>23869.93</v>
      </c>
      <c r="FT21" s="77" t="n">
        <v>24120.04</v>
      </c>
      <c r="FU21" s="77" t="n">
        <v>23783.72</v>
      </c>
      <c r="FV21" s="77" t="n">
        <v>22694.66</v>
      </c>
      <c r="FW21" s="77" t="n">
        <v>22532</v>
      </c>
      <c r="FX21" s="77" t="n">
        <v>21184.6</v>
      </c>
      <c r="FY21" s="77" t="n">
        <v>21920</v>
      </c>
      <c r="FZ21" s="77" t="n">
        <v>22243.66</v>
      </c>
      <c r="GA21" s="77" t="n">
        <v>22250.25</v>
      </c>
      <c r="GB21" s="77" t="n">
        <v>21680.34</v>
      </c>
      <c r="GC21" s="77" t="n">
        <v>21646.55</v>
      </c>
      <c r="GD21" s="77" t="n">
        <v>22351.06</v>
      </c>
      <c r="GE21" s="77" t="n">
        <v>21678.68</v>
      </c>
      <c r="GF21" s="77" t="n">
        <v>21374.83</v>
      </c>
      <c r="GG21" s="77" t="n">
        <v>20166.19</v>
      </c>
      <c r="GH21" s="77" t="n">
        <v>20014.77</v>
      </c>
      <c r="GI21" s="54" t="n">
        <v>20014.77</v>
      </c>
      <c r="GJ21" s="77" t="n">
        <v>19561.96</v>
      </c>
      <c r="GK21" s="77" t="n">
        <v>20359.7</v>
      </c>
      <c r="GL21" s="77" t="n">
        <v>20666.07</v>
      </c>
      <c r="GM21" s="77" t="n"/>
      <c r="GN21" s="77" t="n"/>
      <c r="GO21" s="77" t="n"/>
      <c r="GP21" s="77" t="n"/>
      <c r="GQ21" s="77" t="n"/>
      <c r="GR21" s="77" t="n"/>
      <c r="GS21" s="77" t="n"/>
      <c r="GT21" s="77" t="n"/>
      <c r="GU21" s="77" t="n"/>
      <c r="GV21" s="77" t="n"/>
      <c r="GW21" s="77" t="n"/>
      <c r="GX21" s="77" t="n"/>
      <c r="GY21" s="77" t="n"/>
      <c r="GZ21" s="77" t="n"/>
      <c r="HA21" s="77" t="n"/>
      <c r="HB21" s="77" t="n"/>
      <c r="HC21" s="77" t="n"/>
      <c r="HD21" s="77" t="n"/>
      <c r="HE21" s="77" t="n"/>
      <c r="HF21" s="77" t="n"/>
      <c r="HG21" s="77" t="n">
        <v>21117.22</v>
      </c>
      <c r="HH21" s="77" t="n">
        <v>20601.19</v>
      </c>
      <c r="HI21" s="77" t="n">
        <v>20884.71</v>
      </c>
      <c r="HJ21" s="77" t="n">
        <v>21116.89</v>
      </c>
      <c r="HK21" s="77" t="n">
        <v>21258.64</v>
      </c>
      <c r="HL21" s="56" t="n">
        <v>21275.92</v>
      </c>
      <c r="HM21" s="77" t="n">
        <v>21746.38</v>
      </c>
      <c r="HN21" s="77" t="n">
        <v>21685.9</v>
      </c>
      <c r="HO21" s="77" t="n">
        <v>21466.99</v>
      </c>
      <c r="HP21" s="77" t="n">
        <v>21658.15</v>
      </c>
      <c r="HQ21" s="77" t="n">
        <v>21521.53</v>
      </c>
      <c r="HR21" s="77" t="n">
        <v>21087.16</v>
      </c>
      <c r="HS21" s="61" t="n">
        <v>20720.29</v>
      </c>
      <c r="HT21" s="77" t="n">
        <v>20684.82</v>
      </c>
      <c r="HU21" s="61" t="n">
        <v>20655.13</v>
      </c>
      <c r="HV21" s="77" t="n">
        <v>20418.81</v>
      </c>
      <c r="HW21" s="77" t="n">
        <v>20710.91</v>
      </c>
      <c r="HX21" s="77" t="n">
        <v>20704.37</v>
      </c>
      <c r="HY21" s="77" t="n">
        <v>21199.57</v>
      </c>
      <c r="HZ21" s="77" t="n">
        <v>21988.29</v>
      </c>
      <c r="IA21" s="77" t="n">
        <v>22079.09</v>
      </c>
      <c r="IB21" s="77" t="n">
        <v>21878.9</v>
      </c>
      <c r="IC21" s="77" t="n">
        <v>21755.84</v>
      </c>
      <c r="ID21" s="77" t="n">
        <v>21410.2</v>
      </c>
      <c r="IE21" s="77" t="n">
        <v>21798.87</v>
      </c>
      <c r="IF21" s="77" t="n">
        <v>22492.68</v>
      </c>
      <c r="IG21" s="77" t="n">
        <v>22799.81</v>
      </c>
      <c r="IH21" s="77" t="n">
        <v>22927.04</v>
      </c>
      <c r="II21" s="77" t="n">
        <v>22850.77</v>
      </c>
      <c r="IJ21" s="77" t="n">
        <v>23391.87</v>
      </c>
      <c r="IK21" s="77" t="n">
        <v>23303.32</v>
      </c>
      <c r="IL21" s="77" t="n">
        <v>23112.88</v>
      </c>
      <c r="IM21" s="77" t="n">
        <v>23293.91</v>
      </c>
      <c r="IN21" s="77" t="n">
        <v>23354.4</v>
      </c>
      <c r="IO21" s="77" t="n">
        <v>24023.1</v>
      </c>
      <c r="IP21" s="77" t="n">
        <v>23816.63</v>
      </c>
      <c r="IQ21" s="77" t="n">
        <v>23837.72</v>
      </c>
      <c r="IR21" s="77" t="n">
        <v>23656.62</v>
      </c>
      <c r="IS21" s="77" t="n">
        <v>23656.62</v>
      </c>
      <c r="IT21" s="77" t="n">
        <v>23850.57</v>
      </c>
      <c r="IU21" s="48" t="inlineStr">
        <is>
          <t>Nikkei 225</t>
        </is>
      </c>
      <c r="IV21" s="36" t="inlineStr">
        <is>
          <t>NIK</t>
        </is>
      </c>
    </row>
    <row r="22">
      <c r="A22" s="74">
        <f>A21+1</f>
        <v/>
      </c>
      <c r="B22" s="42" t="n"/>
      <c r="C22" s="42" t="n"/>
      <c r="D22" s="42">
        <f>MAX(EA22:FX22)</f>
        <v/>
      </c>
      <c r="E22" s="42">
        <f>MIN(EA22:FX22)</f>
        <v/>
      </c>
      <c r="F22" s="43" t="inlineStr">
        <is>
          <t>2-year Treasury</t>
        </is>
      </c>
      <c r="G22" s="34" t="n">
        <v>2.48</v>
      </c>
      <c r="H22" s="155">
        <f>((HLOOKUP($G$4,$8:$22,A22,FALSE)-HLOOKUP($H$4,$8:$22,A22,FALSE)))</f>
        <v/>
      </c>
      <c r="I22" s="155">
        <f>((HLOOKUP($G$4,$8:$22,A22,FALSE)-HLOOKUP($F$4,$8:$22,A22,FALSE)))</f>
        <v/>
      </c>
      <c r="J22" s="155">
        <f>((HLOOKUP($G$4,$8:$22,A22,FALSE)-G22))</f>
        <v/>
      </c>
      <c r="K22" s="24" t="n">
        <v>3.01</v>
      </c>
      <c r="BR22" s="46" t="n">
        <v>1.21</v>
      </c>
      <c r="BS22" s="11" t="n">
        <v>1.22</v>
      </c>
      <c r="BX22" s="38" t="n">
        <v>1.21</v>
      </c>
      <c r="CC22" s="38" t="n">
        <v>1.26</v>
      </c>
      <c r="CH22" s="38" t="n">
        <v>1.25</v>
      </c>
      <c r="CL22" s="38" t="n">
        <v>1.27</v>
      </c>
      <c r="CQ22" s="38" t="n">
        <v>1.29</v>
      </c>
      <c r="CV22" s="38" t="n">
        <v>1.39</v>
      </c>
      <c r="DA22" s="38" t="n">
        <v>1.36</v>
      </c>
      <c r="DF22" s="38" t="n">
        <v>1.33</v>
      </c>
      <c r="DK22" s="34" t="n">
        <v>1.48</v>
      </c>
      <c r="DL22" s="34" t="n">
        <v>1.52</v>
      </c>
      <c r="DM22" s="34" t="n">
        <v>1.5</v>
      </c>
      <c r="DN22" s="34" t="n">
        <v>1.57</v>
      </c>
      <c r="DO22" s="34" t="n">
        <v>1.607</v>
      </c>
      <c r="DP22" s="34" t="n">
        <v>1.6</v>
      </c>
      <c r="DQ22" s="34" t="n">
        <v>1.621</v>
      </c>
      <c r="DR22" s="34" t="n">
        <v>1.641</v>
      </c>
      <c r="DS22" s="34" t="n">
        <v>1.726</v>
      </c>
      <c r="DT22" s="34" t="n">
        <v>1.75</v>
      </c>
      <c r="DU22" s="34" t="n">
        <v>1.78</v>
      </c>
      <c r="DV22" s="34" t="n">
        <v>1.77</v>
      </c>
      <c r="DW22" s="34" t="n">
        <v>1.8</v>
      </c>
      <c r="DX22" s="34" t="n">
        <v>1.84</v>
      </c>
      <c r="DY22" s="34" t="n">
        <v>1.91</v>
      </c>
      <c r="DZ22" s="46" t="n">
        <v>1.89</v>
      </c>
      <c r="EA22" s="34" t="n">
        <v>1.96</v>
      </c>
      <c r="EB22" s="34" t="n">
        <v>1.99</v>
      </c>
      <c r="EC22" s="34" t="n">
        <v>2.06</v>
      </c>
      <c r="ED22" s="34" t="n">
        <v>2.13</v>
      </c>
      <c r="EE22" s="34" t="n">
        <v>2.14</v>
      </c>
      <c r="EF22" s="34" t="n">
        <v>2.15</v>
      </c>
      <c r="EG22" s="34" t="n">
        <v>2.08</v>
      </c>
      <c r="EH22" s="34" t="n">
        <v>2.13</v>
      </c>
      <c r="EI22" s="34" t="n">
        <v>2.05</v>
      </c>
      <c r="EJ22" s="34" t="n">
        <v>2.21</v>
      </c>
      <c r="EK22" s="34" t="n">
        <v>2.25</v>
      </c>
      <c r="EL22" s="34" t="n">
        <v>2.25</v>
      </c>
      <c r="EM22" s="34" t="n">
        <v>2.234</v>
      </c>
      <c r="EN22" s="34" t="n">
        <v>2.27</v>
      </c>
      <c r="EO22" s="34" t="n">
        <v>2.31</v>
      </c>
      <c r="EP22" s="34" t="n">
        <v>2.28</v>
      </c>
      <c r="EQ22" s="34" t="n">
        <v>2.27</v>
      </c>
      <c r="ER22" s="34" t="n">
        <v>2.27</v>
      </c>
      <c r="ES22" s="34" t="n">
        <v>2.37</v>
      </c>
      <c r="ET22" s="34" t="n">
        <v>2.46</v>
      </c>
      <c r="EU22" s="34" t="n">
        <v>2.49</v>
      </c>
      <c r="EV22" s="34" t="n">
        <v>2.49</v>
      </c>
      <c r="EW22" s="34" t="n">
        <v>2.501</v>
      </c>
      <c r="EX22" s="34" t="n">
        <v>2.54</v>
      </c>
      <c r="EY22" s="34" t="n">
        <v>2.54</v>
      </c>
      <c r="EZ22" s="34" t="n">
        <v>2.48</v>
      </c>
      <c r="FA22" s="34" t="n">
        <v>2.4</v>
      </c>
      <c r="FB22" s="34" t="n">
        <v>2.47</v>
      </c>
      <c r="FC22" s="34" t="n">
        <v>2.49</v>
      </c>
      <c r="FD22" s="34" t="n">
        <v>2.55</v>
      </c>
      <c r="FE22" s="34" t="n">
        <v>2.56</v>
      </c>
      <c r="FF22" s="34" t="n">
        <v>2.52</v>
      </c>
      <c r="FG22" s="34" t="n">
        <v>2.53</v>
      </c>
      <c r="FH22" s="34" t="n">
        <v>2.59</v>
      </c>
      <c r="FI22" s="34" t="n">
        <v>2.6</v>
      </c>
      <c r="FJ22" s="34" t="n">
        <v>2.67</v>
      </c>
      <c r="FK22" s="34" t="n">
        <v>2.67</v>
      </c>
      <c r="FL22" s="11" t="n">
        <v>2.65</v>
      </c>
      <c r="FM22" s="34" t="n">
        <v>2.604</v>
      </c>
      <c r="FN22" s="34" t="n">
        <v>2.616</v>
      </c>
      <c r="FO22" s="51" t="n">
        <v>2.62</v>
      </c>
      <c r="FP22" s="51" t="n">
        <v>2.62</v>
      </c>
      <c r="FQ22" s="51" t="n">
        <v>2.71</v>
      </c>
      <c r="FR22" s="51" t="n">
        <v>2.78</v>
      </c>
      <c r="FS22" s="51" t="n">
        <v>2.8</v>
      </c>
      <c r="FT22" s="51" t="n">
        <v>2.81</v>
      </c>
      <c r="FU22" s="51" t="n">
        <v>2.88</v>
      </c>
      <c r="FV22" s="51" t="n">
        <v>2.86</v>
      </c>
      <c r="FW22" s="51" t="n">
        <v>2.896</v>
      </c>
      <c r="FX22" s="51" t="n">
        <v>2.81</v>
      </c>
      <c r="FY22" s="51" t="n">
        <v>2.87</v>
      </c>
      <c r="FZ22" s="51" t="n">
        <v>2.92</v>
      </c>
      <c r="GA22" s="51" t="n">
        <v>2.94</v>
      </c>
      <c r="GB22" s="51" t="n">
        <v>2.81</v>
      </c>
      <c r="GC22" s="51" t="n">
        <v>2.83</v>
      </c>
      <c r="GD22" s="51" t="n">
        <v>2.8</v>
      </c>
      <c r="GE22" s="51" t="n">
        <v>2.72</v>
      </c>
      <c r="GF22" s="51" t="n">
        <v>2.73</v>
      </c>
      <c r="GG22" s="51" t="n">
        <v>2.63</v>
      </c>
      <c r="GH22" s="51" t="n">
        <v>2.52</v>
      </c>
      <c r="GI22" s="53" t="n">
        <v>2.48</v>
      </c>
      <c r="GJ22" s="51" t="n">
        <v>2.5</v>
      </c>
      <c r="GK22" s="51" t="n">
        <v>2.545</v>
      </c>
      <c r="GL22" s="51" t="n">
        <v>2.62</v>
      </c>
      <c r="GM22" s="51" t="n">
        <v>2.6</v>
      </c>
      <c r="GN22" s="51" t="n"/>
      <c r="GO22" s="51" t="n"/>
      <c r="GP22" s="51" t="n"/>
      <c r="GQ22" s="51" t="n"/>
      <c r="GR22" s="51" t="n"/>
      <c r="GS22" s="51" t="n"/>
      <c r="GT22" s="51" t="n"/>
      <c r="GU22" s="51" t="n"/>
      <c r="GV22" s="51" t="n"/>
      <c r="GW22" s="51" t="n"/>
      <c r="GX22" s="51" t="n"/>
      <c r="GY22" s="51" t="n"/>
      <c r="GZ22" s="51" t="n"/>
      <c r="HA22" s="51" t="n"/>
      <c r="HB22" s="51" t="n">
        <v>2.28</v>
      </c>
      <c r="HC22" s="51" t="n">
        <v>2.27</v>
      </c>
      <c r="HD22" s="51" t="n">
        <v>2.33</v>
      </c>
      <c r="HE22" s="51" t="n">
        <v>2.26</v>
      </c>
      <c r="HF22" s="51" t="n">
        <v>2.2</v>
      </c>
      <c r="HG22" s="51" t="n">
        <v>2.16</v>
      </c>
      <c r="HH22" s="51" t="n">
        <v>2.06</v>
      </c>
      <c r="HI22" s="51" t="n">
        <v>1.862</v>
      </c>
      <c r="HJ22" s="51" t="n">
        <v>1.84</v>
      </c>
      <c r="HK22" s="51" t="n">
        <v>1.77</v>
      </c>
      <c r="HL22" s="55" t="n">
        <v>1.75</v>
      </c>
      <c r="HM22" s="51" t="n">
        <v>1.87</v>
      </c>
      <c r="HN22" s="51" t="n">
        <v>1.84</v>
      </c>
      <c r="HO22" s="51" t="n">
        <v>1.8</v>
      </c>
      <c r="HP22" s="51" t="n">
        <v>1.86</v>
      </c>
      <c r="HQ22" s="51" t="n">
        <v>1.89</v>
      </c>
      <c r="HR22" s="51" t="n">
        <v>1.71</v>
      </c>
      <c r="HS22" s="60" t="n">
        <v>1.59</v>
      </c>
      <c r="HT22" s="51" t="n">
        <v>1.63</v>
      </c>
      <c r="HU22" s="60" t="n">
        <v>1.58</v>
      </c>
      <c r="HV22" s="51" t="n">
        <v>1.48</v>
      </c>
      <c r="HW22" s="51" t="n">
        <v>1.51</v>
      </c>
      <c r="HX22" s="51" t="n">
        <v>1.5</v>
      </c>
      <c r="HY22" s="51" t="n">
        <v>1.528</v>
      </c>
      <c r="HZ22" s="51" t="n">
        <v>1.802</v>
      </c>
      <c r="IA22" s="51" t="n">
        <v>1.69</v>
      </c>
      <c r="IB22" s="51" t="n">
        <v>1.63</v>
      </c>
      <c r="IC22" s="51" t="n">
        <v>1.63</v>
      </c>
      <c r="ID22" s="51" t="n">
        <v>1.4</v>
      </c>
      <c r="IE22" s="51" t="n">
        <v>1.63</v>
      </c>
      <c r="IF22" s="51" t="n">
        <v>1.58</v>
      </c>
      <c r="IG22" s="51" t="n">
        <v>1.63</v>
      </c>
      <c r="IH22" s="51" t="n">
        <v>1.52</v>
      </c>
      <c r="II22" s="51" t="n">
        <v>1.56</v>
      </c>
      <c r="IJ22" s="51" t="n">
        <v>1.68</v>
      </c>
      <c r="IK22" s="51" t="n">
        <v>1.61</v>
      </c>
      <c r="IL22" s="51" t="n">
        <v>1.61</v>
      </c>
      <c r="IM22" s="51" t="n">
        <v>1.61</v>
      </c>
      <c r="IN22" s="51" t="n">
        <v>1.61</v>
      </c>
      <c r="IO22" s="51" t="n">
        <v>1.61</v>
      </c>
      <c r="IP22" s="51" t="n">
        <v>1.63</v>
      </c>
      <c r="IQ22" s="51" t="n">
        <v>1.5852</v>
      </c>
      <c r="IR22" s="51" t="n">
        <v>1.58</v>
      </c>
      <c r="IS22" s="51" t="n">
        <v>1.53</v>
      </c>
      <c r="IT22" s="51" t="n">
        <v>1.56</v>
      </c>
      <c r="IU22" s="48" t="inlineStr">
        <is>
          <t>2-year Treas Note</t>
        </is>
      </c>
      <c r="IV22" s="37" t="inlineStr">
        <is>
          <t>TMUBMUSD02Y</t>
        </is>
      </c>
    </row>
    <row r="23">
      <c r="BR23" s="45" t="n"/>
      <c r="DZ23" s="45" t="inlineStr">
        <is>
          <t>Friday</t>
        </is>
      </c>
    </row>
    <row r="24" ht="13.15" customHeight="1" s="76">
      <c r="H24">
        <f>#REF!/#REF!</f>
        <v/>
      </c>
      <c r="I24" s="74">
        <f>#REF!/#REF!-1</f>
        <v/>
      </c>
      <c r="BB24" s="18" t="n"/>
      <c r="BC24" s="7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20">
        <f>(BR15/E15-1)*100</f>
        <v/>
      </c>
      <c r="BP24" s="20" t="n"/>
      <c r="BQ24" s="20" t="n"/>
      <c r="BR24" s="20" t="n"/>
      <c r="BS24" s="20" t="n"/>
      <c r="BT24" s="20" t="n"/>
      <c r="BU24" s="20" t="n"/>
      <c r="BV24" s="20" t="n"/>
      <c r="BW24" s="20" t="n"/>
      <c r="BX24" s="20" t="n"/>
      <c r="BY24" s="20" t="n"/>
      <c r="BZ24" s="20" t="n"/>
      <c r="CA24" s="20" t="n"/>
      <c r="CB24" s="20" t="n"/>
      <c r="CC24" s="20" t="n"/>
      <c r="CD24" s="20" t="n"/>
      <c r="CE24" s="20" t="n"/>
      <c r="CF24" s="20" t="n"/>
      <c r="CG24" s="20" t="n"/>
      <c r="CH24" s="20" t="n"/>
      <c r="CI24" s="20" t="n"/>
      <c r="CJ24" s="20" t="n"/>
      <c r="CK24" s="20" t="n"/>
      <c r="CL24" s="20" t="n"/>
      <c r="CM24" s="20" t="n"/>
      <c r="CN24" s="20" t="n"/>
      <c r="CO24" s="20" t="n"/>
      <c r="CP24" s="20" t="n"/>
      <c r="CQ24" s="20" t="n"/>
      <c r="CR24" s="20" t="n"/>
      <c r="CS24" s="20" t="n"/>
      <c r="CT24" s="20" t="n"/>
      <c r="CU24" s="20" t="n"/>
      <c r="CV24" s="20" t="n"/>
      <c r="CW24" s="20" t="n"/>
      <c r="CX24" s="20" t="n"/>
      <c r="CY24" s="20" t="n"/>
      <c r="CZ24" s="20" t="n"/>
      <c r="DA24" s="20" t="n"/>
      <c r="DB24" s="20" t="n"/>
      <c r="DC24" s="20" t="n"/>
      <c r="DD24" s="20" t="n"/>
      <c r="DE24" s="20" t="n"/>
      <c r="DF24" s="20" t="n"/>
      <c r="DG24" s="20" t="n"/>
      <c r="DH24" s="20" t="n"/>
      <c r="DI24" s="20" t="n"/>
      <c r="DJ24" s="20" t="n"/>
      <c r="DK24" s="20" t="n"/>
      <c r="DL24" s="20" t="n"/>
      <c r="DM24" s="20" t="n"/>
      <c r="DN24" s="20" t="n"/>
      <c r="DO24" s="20" t="n"/>
      <c r="DP24" s="20" t="n"/>
      <c r="DQ24" s="20" t="n"/>
      <c r="DR24" s="20" t="n"/>
      <c r="DS24" s="20" t="n"/>
      <c r="DT24" s="20" t="n"/>
      <c r="DU24" s="20" t="n"/>
      <c r="DV24" s="20" t="n"/>
      <c r="DW24" s="20" t="n"/>
      <c r="DX24" s="20" t="n"/>
      <c r="DY24" s="20" t="n"/>
      <c r="DZ24" s="20" t="n"/>
      <c r="EA24" s="20" t="n"/>
      <c r="EB24" s="20" t="n"/>
      <c r="EC24" s="20" t="n"/>
      <c r="ED24" s="20" t="n"/>
      <c r="EE24" s="20" t="n"/>
      <c r="EF24" s="20" t="n"/>
      <c r="EG24" s="20" t="n"/>
      <c r="EH24" s="20" t="n"/>
      <c r="EI24" s="20" t="n"/>
      <c r="EJ24" s="20" t="n"/>
      <c r="EK24" s="20" t="n"/>
      <c r="EL24" s="20" t="n"/>
      <c r="EM24" s="20" t="n"/>
      <c r="EN24" s="20" t="n"/>
      <c r="EO24" s="20" t="n"/>
      <c r="EP24" s="20" t="n"/>
      <c r="EQ24" s="20" t="n"/>
      <c r="ER24" s="20" t="n"/>
      <c r="ES24" s="20" t="n"/>
      <c r="ET24" s="20" t="n"/>
      <c r="EU24" s="20" t="n"/>
      <c r="EV24" s="20" t="n"/>
      <c r="EW24" s="20" t="n"/>
      <c r="EX24" s="20" t="n"/>
      <c r="EY24" s="20" t="n"/>
      <c r="EZ24" s="20" t="n"/>
      <c r="FA24" s="20" t="n"/>
      <c r="FB24" s="20" t="n"/>
      <c r="FC24" s="20" t="n"/>
      <c r="FD24" s="20" t="n"/>
      <c r="FE24" s="20" t="n"/>
      <c r="FF24" s="20" t="n"/>
      <c r="FG24" s="20" t="n"/>
      <c r="FH24" s="20" t="n"/>
      <c r="FI24" s="20" t="n"/>
      <c r="FJ24" s="20" t="n"/>
      <c r="FK24" s="20" t="n"/>
      <c r="FL24" s="20" t="n"/>
      <c r="FM24" s="20" t="n"/>
      <c r="FN24" s="20" t="n"/>
      <c r="FO24" s="20" t="n"/>
      <c r="FP24" s="20" t="n"/>
      <c r="FQ24" s="52" t="n"/>
      <c r="FR24" s="20" t="n"/>
      <c r="FS24" s="20" t="n"/>
      <c r="FT24" s="20" t="n"/>
      <c r="FU24" s="20" t="n"/>
      <c r="FV24" s="20" t="n"/>
      <c r="FW24" s="20" t="n"/>
      <c r="FX24" s="20" t="n"/>
      <c r="FY24" s="20" t="n"/>
      <c r="FZ24" s="20" t="n"/>
      <c r="GA24" s="20" t="n"/>
      <c r="GB24" s="20" t="n"/>
      <c r="GC24" s="20" t="n"/>
      <c r="GD24" s="20" t="n"/>
      <c r="GE24" s="20" t="n"/>
      <c r="GF24" s="20" t="n"/>
      <c r="GG24" s="20" t="n"/>
      <c r="GH24" s="20" t="n"/>
      <c r="GI24" s="20" t="n"/>
      <c r="GJ24" s="20" t="n"/>
    </row>
    <row r="25">
      <c r="J25" t="n"/>
      <c r="BB25" s="18" t="n"/>
      <c r="BC25" s="11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  <c r="BT25" s="18" t="n"/>
      <c r="BU25" s="18" t="n"/>
      <c r="BV25" s="18" t="n"/>
      <c r="BW25" s="18" t="n"/>
      <c r="BX25" s="18" t="n"/>
      <c r="BY25" s="18" t="n"/>
      <c r="BZ25" s="18" t="n"/>
      <c r="CA25" s="18" t="n"/>
      <c r="CB25" s="18" t="n"/>
      <c r="CC25" s="18" t="n"/>
      <c r="CD25" s="18" t="n"/>
      <c r="CE25" s="18" t="n"/>
      <c r="CF25" s="18" t="n"/>
      <c r="CG25" s="18" t="n"/>
      <c r="CH25" s="18" t="n"/>
      <c r="CI25" s="18" t="n"/>
      <c r="CJ25" s="18" t="n"/>
      <c r="CK25" s="18" t="n"/>
      <c r="CL25" s="18" t="n"/>
      <c r="CM25" s="18" t="n"/>
      <c r="CN25" s="18" t="n"/>
      <c r="CO25" s="18" t="n"/>
      <c r="CP25" s="18" t="n"/>
      <c r="CQ25" s="18" t="n"/>
      <c r="CR25" s="18" t="n"/>
      <c r="CS25" s="18" t="n"/>
      <c r="CT25" s="18" t="n"/>
      <c r="CU25" s="18" t="n"/>
      <c r="CV25" s="18" t="n"/>
      <c r="CW25" s="18" t="n"/>
      <c r="CX25" s="18" t="n"/>
      <c r="CY25" s="18" t="n"/>
      <c r="CZ25" s="18" t="n"/>
      <c r="DA25" s="18" t="n"/>
      <c r="DB25" s="18" t="n"/>
      <c r="DC25" s="18" t="n"/>
      <c r="DD25" s="18" t="n"/>
      <c r="DE25" s="18" t="n"/>
      <c r="DF25" s="18" t="n"/>
      <c r="DG25" s="18" t="n"/>
      <c r="DH25" s="20" t="n"/>
      <c r="DI25" s="20" t="n"/>
      <c r="DJ25" s="20" t="n"/>
      <c r="DK25" s="20" t="n"/>
      <c r="DL25" s="20" t="n"/>
      <c r="DM25" s="20" t="n"/>
      <c r="DN25" s="20" t="n"/>
      <c r="DO25" s="20" t="n"/>
      <c r="DP25" s="20" t="n"/>
      <c r="DQ25" s="20" t="n"/>
      <c r="DR25" s="20" t="n"/>
      <c r="DS25" s="20" t="n"/>
      <c r="DT25" s="20" t="n"/>
      <c r="DU25" s="20" t="n"/>
      <c r="DV25" s="20" t="n"/>
      <c r="DW25" s="20" t="n"/>
      <c r="DX25" s="20" t="n"/>
      <c r="DY25" s="20" t="n"/>
      <c r="DZ25" s="20" t="n"/>
      <c r="EA25" s="20" t="n"/>
      <c r="EB25" s="20" t="n"/>
      <c r="EC25" s="20" t="n"/>
      <c r="ED25" s="20" t="n"/>
      <c r="EE25" s="20" t="n"/>
      <c r="EF25" s="20" t="n"/>
      <c r="EG25" s="20" t="n"/>
      <c r="EH25" s="20" t="n"/>
      <c r="EI25" s="20" t="n"/>
      <c r="EJ25" s="20" t="n"/>
      <c r="EK25" s="20" t="n"/>
      <c r="EL25" s="20" t="n"/>
      <c r="EM25" s="20" t="n"/>
      <c r="EN25" s="20" t="n"/>
      <c r="EO25" s="20" t="n"/>
      <c r="EP25" s="20" t="n"/>
      <c r="EQ25" s="20" t="n"/>
      <c r="ER25" s="20" t="n"/>
      <c r="ES25" s="20" t="n"/>
      <c r="ET25" s="20" t="n"/>
      <c r="EU25" s="20" t="n"/>
      <c r="EV25" s="20" t="n"/>
      <c r="EW25" s="20" t="n"/>
      <c r="EX25" s="20" t="n"/>
      <c r="EY25" s="20" t="n"/>
      <c r="EZ25" s="20" t="n"/>
      <c r="FA25" s="20" t="n"/>
      <c r="FB25" s="20" t="n"/>
      <c r="FC25" s="20" t="n"/>
      <c r="FD25" s="20" t="n"/>
      <c r="FE25" s="20" t="n"/>
      <c r="FF25" s="20" t="n"/>
      <c r="FG25" s="20" t="n"/>
      <c r="FH25" s="20" t="n"/>
      <c r="FI25" s="20" t="n"/>
      <c r="FJ25" s="20" t="n"/>
      <c r="FK25" s="20" t="n"/>
      <c r="FL25" s="20" t="n"/>
      <c r="FM25" s="20" t="n"/>
      <c r="FN25" s="20" t="n"/>
      <c r="FO25" s="20" t="n"/>
      <c r="FP25" s="20" t="n"/>
      <c r="FQ25" s="20" t="n"/>
      <c r="FR25" s="20" t="n"/>
      <c r="FS25" s="20" t="n"/>
      <c r="FT25" s="20" t="n"/>
      <c r="FU25" s="20" t="n"/>
      <c r="FV25" s="20" t="n"/>
      <c r="FW25" s="20" t="n"/>
      <c r="FX25" s="20" t="n"/>
      <c r="FY25" s="20" t="n"/>
      <c r="FZ25" s="20" t="n"/>
      <c r="GA25" s="20" t="n"/>
      <c r="GB25" s="20" t="n"/>
      <c r="GC25" s="20" t="n"/>
      <c r="GD25" s="20" t="n"/>
      <c r="GE25" s="20" t="n"/>
      <c r="GF25" s="20" t="n"/>
      <c r="GG25" s="20" t="n"/>
      <c r="GH25" s="20" t="n"/>
      <c r="GI25" s="20" t="n"/>
      <c r="GJ25" s="20" t="n"/>
    </row>
    <row r="26">
      <c r="F26" s="21" t="n"/>
      <c r="BC26" s="11" t="n"/>
      <c r="CB26" s="27">
        <f>CD9/CB9-1</f>
        <v/>
      </c>
      <c r="FT26" s="20" t="n"/>
      <c r="FU26" s="20" t="n"/>
      <c r="FV26" s="20" t="n"/>
      <c r="FW26" s="20" t="n"/>
      <c r="FX26" s="20" t="n"/>
      <c r="FY26" s="20" t="n"/>
      <c r="FZ26" s="20" t="n"/>
      <c r="GA26" s="20" t="n"/>
      <c r="GB26" s="20" t="n"/>
      <c r="GC26" s="20" t="n"/>
      <c r="GD26" s="20" t="n"/>
      <c r="GE26" s="20" t="n"/>
      <c r="GF26" s="20" t="n"/>
      <c r="GG26" s="20" t="n"/>
      <c r="GH26" s="20" t="n"/>
      <c r="GI26" s="20" t="n"/>
      <c r="GJ26" s="20" t="n"/>
    </row>
    <row r="27">
      <c r="BC27" s="11" t="n"/>
      <c r="BH27">
        <f>BH15/BC15-1</f>
        <v/>
      </c>
      <c r="GM27" t="n">
        <v>3.1</v>
      </c>
    </row>
    <row r="28">
      <c r="BC28" s="11" t="n"/>
      <c r="BR28">
        <f>BR12/1195.14-1</f>
        <v/>
      </c>
    </row>
    <row r="29">
      <c r="BC29" s="11" t="n"/>
      <c r="ED29" s="160" t="n"/>
      <c r="EG29" s="160" t="n"/>
      <c r="EH29" s="160" t="n"/>
      <c r="EI29" s="160" t="n"/>
      <c r="EJ29" s="160" t="n"/>
      <c r="EK29" s="160" t="n"/>
      <c r="EL29" s="160" t="n"/>
      <c r="EM29" s="160" t="n"/>
      <c r="EN29" s="160" t="n"/>
      <c r="EO29" s="160" t="n"/>
      <c r="EP29" s="160" t="n"/>
      <c r="EQ29" s="160" t="n"/>
      <c r="ER29" s="160" t="n"/>
      <c r="ES29" s="160" t="n"/>
      <c r="ET29" s="160" t="n"/>
      <c r="EU29" s="160" t="n"/>
      <c r="EV29" s="160" t="n"/>
      <c r="EW29" s="160" t="n"/>
      <c r="EX29" s="160" t="n"/>
      <c r="EY29" s="160" t="n"/>
      <c r="EZ29" s="160" t="n"/>
      <c r="FA29" s="160" t="n"/>
      <c r="FB29" s="160" t="n"/>
      <c r="FC29" s="160" t="n"/>
      <c r="FD29" s="160" t="n"/>
      <c r="FE29" s="160" t="n"/>
      <c r="FF29" s="160" t="n"/>
      <c r="FG29" s="160" t="n"/>
      <c r="FH29" s="160" t="n"/>
      <c r="FI29" s="160" t="n"/>
      <c r="FJ29" s="160" t="n"/>
      <c r="FK29" s="160" t="n"/>
      <c r="FL29" s="160" t="n"/>
      <c r="FM29" s="160" t="n"/>
      <c r="FN29" s="160" t="n"/>
      <c r="FO29" s="160" t="n"/>
      <c r="FP29" s="160" t="n"/>
      <c r="FQ29" s="160" t="n"/>
      <c r="FR29" s="160" t="n"/>
      <c r="FS29" s="160" t="n"/>
      <c r="FT29" s="160" t="n"/>
      <c r="FU29" s="160" t="n"/>
      <c r="FV29" s="160" t="n"/>
      <c r="FW29" s="160" t="n"/>
      <c r="FX29" s="160" t="n"/>
      <c r="FY29" s="160" t="n"/>
      <c r="FZ29" s="160" t="n"/>
      <c r="GA29" s="160" t="n"/>
      <c r="GB29" s="160" t="n"/>
      <c r="GC29" s="160" t="n"/>
      <c r="GD29" s="160" t="n"/>
      <c r="GE29" s="160" t="n"/>
      <c r="GF29" s="160" t="n"/>
      <c r="GG29" s="160" t="n"/>
      <c r="GH29" s="160" t="n"/>
      <c r="GI29" s="160" t="n"/>
      <c r="GJ29" s="160" t="n"/>
      <c r="GK29" s="22" t="n"/>
    </row>
    <row r="30">
      <c r="BC30" s="11" t="n"/>
      <c r="EG30" s="20" t="n"/>
      <c r="EH30" s="20" t="n"/>
      <c r="EI30" s="20" t="n"/>
      <c r="EJ30" s="20" t="n"/>
      <c r="EK30" s="20" t="n"/>
      <c r="EL30" s="20" t="n"/>
      <c r="EM30" s="20" t="n"/>
      <c r="EN30" s="20" t="n"/>
      <c r="EO30" s="20" t="n"/>
      <c r="EP30" s="20" t="n"/>
      <c r="EQ30" s="20" t="n"/>
      <c r="ER30" s="20" t="n"/>
      <c r="ES30" s="20" t="n"/>
      <c r="ET30" s="20" t="n"/>
      <c r="EU30" s="20" t="n"/>
      <c r="EV30" s="20" t="n"/>
      <c r="EW30" s="20" t="n"/>
      <c r="EX30" s="20" t="n"/>
      <c r="EY30" s="20" t="n"/>
      <c r="EZ30" s="20" t="n"/>
      <c r="FA30" s="20" t="n"/>
      <c r="FB30" s="20" t="n"/>
      <c r="FC30" s="20" t="n"/>
      <c r="FD30" s="20" t="n"/>
      <c r="FE30" s="20" t="n"/>
      <c r="FF30" s="20" t="n"/>
      <c r="FG30" s="20" t="n"/>
      <c r="FH30" s="20" t="n"/>
      <c r="FI30" s="20" t="n"/>
      <c r="FJ30" s="20" t="n"/>
      <c r="FK30" s="20" t="n"/>
      <c r="FL30" s="20" t="n"/>
      <c r="FM30" s="20" t="n"/>
      <c r="FN30" s="20" t="n"/>
      <c r="FO30" s="20" t="n"/>
      <c r="FP30" s="20" t="n"/>
      <c r="FQ30" s="27">
        <f>FQ11/FO11-1</f>
        <v/>
      </c>
      <c r="FR30" s="27" t="n"/>
      <c r="FS30" s="27" t="n"/>
      <c r="FT30" s="27" t="n"/>
      <c r="FU30" s="27" t="n"/>
      <c r="FV30" s="27" t="n"/>
      <c r="FW30" s="27" t="n"/>
      <c r="FX30" s="27" t="n"/>
      <c r="FY30" s="27" t="n"/>
      <c r="FZ30" s="27" t="n"/>
      <c r="GA30" s="27" t="n"/>
      <c r="GB30" s="27" t="n"/>
      <c r="GC30" s="27" t="n"/>
      <c r="GD30" s="27" t="n"/>
      <c r="GE30" s="27" t="n"/>
      <c r="GF30" s="27" t="n"/>
      <c r="GG30" s="27" t="n"/>
      <c r="GH30" s="27" t="n"/>
      <c r="GI30" s="27" t="n"/>
      <c r="GJ30" s="27" t="n"/>
    </row>
    <row r="31">
      <c r="BC31" s="11" t="n"/>
    </row>
    <row r="32">
      <c r="BC32" s="11" t="n"/>
    </row>
    <row r="33">
      <c r="BC33" s="11" t="n"/>
    </row>
    <row r="38">
      <c r="I38" s="74" t="inlineStr">
        <is>
          <t xml:space="preserve">fell 12 basis points. </t>
        </is>
      </c>
    </row>
  </sheetData>
  <mergeCells count="4">
    <mergeCell ref="F2:H2"/>
    <mergeCell ref="H6:J6"/>
    <mergeCell ref="D7:E7"/>
    <mergeCell ref="B7:C7"/>
  </mergeCells>
  <conditionalFormatting sqref="L9:AY17 AZ17 BD15:BD17 BE16:BL17 BL12">
    <cfRule type="cellIs" priority="2841" operator="equal" dxfId="37" stopIfTrue="1">
      <formula>$D9</formula>
    </cfRule>
    <cfRule type="cellIs" priority="2842" operator="equal" dxfId="36" stopIfTrue="1">
      <formula>$E9</formula>
    </cfRule>
  </conditionalFormatting>
  <conditionalFormatting sqref="BA9:BB17">
    <cfRule type="cellIs" priority="2831" operator="equal" dxfId="37" stopIfTrue="1">
      <formula>$D9</formula>
    </cfRule>
    <cfRule type="cellIs" priority="2832" operator="equal" dxfId="36" stopIfTrue="1">
      <formula>$E9</formula>
    </cfRule>
  </conditionalFormatting>
  <conditionalFormatting sqref="AZ9:AZ15">
    <cfRule type="cellIs" priority="2829" operator="equal" dxfId="37" stopIfTrue="1">
      <formula>$D9</formula>
    </cfRule>
    <cfRule type="cellIs" priority="2830" operator="equal" dxfId="36" stopIfTrue="1">
      <formula>$E9</formula>
    </cfRule>
  </conditionalFormatting>
  <conditionalFormatting sqref="AZ16">
    <cfRule type="cellIs" priority="2827" operator="equal" dxfId="37" stopIfTrue="1">
      <formula>$D16</formula>
    </cfRule>
    <cfRule type="cellIs" priority="2828" operator="equal" dxfId="36" stopIfTrue="1">
      <formula>$E16</formula>
    </cfRule>
  </conditionalFormatting>
  <conditionalFormatting sqref="BC25:BC33">
    <cfRule type="cellIs" priority="2825" operator="equal" dxfId="37" stopIfTrue="1">
      <formula>$D25</formula>
    </cfRule>
    <cfRule type="cellIs" priority="2826" operator="equal" dxfId="36" stopIfTrue="1">
      <formula>$E25</formula>
    </cfRule>
  </conditionalFormatting>
  <conditionalFormatting sqref="BD9:BD13">
    <cfRule type="cellIs" priority="2823" operator="equal" dxfId="37" stopIfTrue="1">
      <formula>$D9</formula>
    </cfRule>
    <cfRule type="cellIs" priority="2824" operator="equal" dxfId="36" stopIfTrue="1">
      <formula>$E9</formula>
    </cfRule>
  </conditionalFormatting>
  <conditionalFormatting sqref="BC9:BC17">
    <cfRule type="cellIs" priority="2821" operator="equal" dxfId="37" stopIfTrue="1">
      <formula>$D9</formula>
    </cfRule>
    <cfRule type="cellIs" priority="2822" operator="equal" dxfId="36" stopIfTrue="1">
      <formula>$E9</formula>
    </cfRule>
  </conditionalFormatting>
  <conditionalFormatting sqref="BE9:BE13">
    <cfRule type="cellIs" priority="2819" operator="equal" dxfId="37" stopIfTrue="1">
      <formula>$D9</formula>
    </cfRule>
    <cfRule type="cellIs" priority="2820" operator="equal" dxfId="36" stopIfTrue="1">
      <formula>$E9</formula>
    </cfRule>
  </conditionalFormatting>
  <conditionalFormatting sqref="BE15">
    <cfRule type="cellIs" priority="2817" operator="equal" dxfId="37" stopIfTrue="1">
      <formula>$D15</formula>
    </cfRule>
    <cfRule type="cellIs" priority="2818" operator="equal" dxfId="36" stopIfTrue="1">
      <formula>$E15</formula>
    </cfRule>
  </conditionalFormatting>
  <conditionalFormatting sqref="BD14">
    <cfRule type="cellIs" priority="2815" operator="equal" dxfId="37" stopIfTrue="1">
      <formula>$D14</formula>
    </cfRule>
    <cfRule type="cellIs" priority="2816" operator="equal" dxfId="36" stopIfTrue="1">
      <formula>$E14</formula>
    </cfRule>
  </conditionalFormatting>
  <conditionalFormatting sqref="BE14">
    <cfRule type="cellIs" priority="2813" operator="equal" dxfId="37" stopIfTrue="1">
      <formula>$D14</formula>
    </cfRule>
    <cfRule type="cellIs" priority="2814" operator="equal" dxfId="36" stopIfTrue="1">
      <formula>$E14</formula>
    </cfRule>
  </conditionalFormatting>
  <conditionalFormatting sqref="BF9:BF13">
    <cfRule type="cellIs" priority="2811" operator="equal" dxfId="37" stopIfTrue="1">
      <formula>$D9</formula>
    </cfRule>
    <cfRule type="cellIs" priority="2812" operator="equal" dxfId="36" stopIfTrue="1">
      <formula>$E9</formula>
    </cfRule>
  </conditionalFormatting>
  <conditionalFormatting sqref="BF15">
    <cfRule type="cellIs" priority="2809" operator="equal" dxfId="37" stopIfTrue="1">
      <formula>$D15</formula>
    </cfRule>
    <cfRule type="cellIs" priority="2810" operator="equal" dxfId="36" stopIfTrue="1">
      <formula>$E15</formula>
    </cfRule>
  </conditionalFormatting>
  <conditionalFormatting sqref="BF14">
    <cfRule type="cellIs" priority="2807" operator="equal" dxfId="37" stopIfTrue="1">
      <formula>$D14</formula>
    </cfRule>
    <cfRule type="cellIs" priority="2808" operator="equal" dxfId="36" stopIfTrue="1">
      <formula>$E14</formula>
    </cfRule>
  </conditionalFormatting>
  <conditionalFormatting sqref="BG14:BI14">
    <cfRule type="cellIs" priority="2801" operator="equal" dxfId="37" stopIfTrue="1">
      <formula>$D14</formula>
    </cfRule>
    <cfRule type="cellIs" priority="2802" operator="equal" dxfId="36" stopIfTrue="1">
      <formula>$E14</formula>
    </cfRule>
  </conditionalFormatting>
  <conditionalFormatting sqref="BG9:BI13">
    <cfRule type="cellIs" priority="2805" operator="equal" dxfId="37" stopIfTrue="1">
      <formula>$D9</formula>
    </cfRule>
    <cfRule type="cellIs" priority="2806" operator="equal" dxfId="36" stopIfTrue="1">
      <formula>$E9</formula>
    </cfRule>
  </conditionalFormatting>
  <conditionalFormatting sqref="BG15:BI15">
    <cfRule type="cellIs" priority="2803" operator="equal" dxfId="37" stopIfTrue="1">
      <formula>$D15</formula>
    </cfRule>
    <cfRule type="cellIs" priority="2804" operator="equal" dxfId="36" stopIfTrue="1">
      <formula>$E15</formula>
    </cfRule>
  </conditionalFormatting>
  <conditionalFormatting sqref="BJ14">
    <cfRule type="cellIs" priority="2795" operator="equal" dxfId="37" stopIfTrue="1">
      <formula>$D14</formula>
    </cfRule>
    <cfRule type="cellIs" priority="2796" operator="equal" dxfId="36" stopIfTrue="1">
      <formula>$E14</formula>
    </cfRule>
  </conditionalFormatting>
  <conditionalFormatting sqref="BJ9:BJ13">
    <cfRule type="cellIs" priority="2799" operator="equal" dxfId="37" stopIfTrue="1">
      <formula>$D9</formula>
    </cfRule>
    <cfRule type="cellIs" priority="2800" operator="equal" dxfId="36" stopIfTrue="1">
      <formula>$E9</formula>
    </cfRule>
  </conditionalFormatting>
  <conditionalFormatting sqref="BJ15">
    <cfRule type="cellIs" priority="2797" operator="equal" dxfId="37" stopIfTrue="1">
      <formula>$D15</formula>
    </cfRule>
    <cfRule type="cellIs" priority="2798" operator="equal" dxfId="36" stopIfTrue="1">
      <formula>$E15</formula>
    </cfRule>
  </conditionalFormatting>
  <conditionalFormatting sqref="BK14">
    <cfRule type="cellIs" priority="2789" operator="equal" dxfId="37" stopIfTrue="1">
      <formula>$D14</formula>
    </cfRule>
    <cfRule type="cellIs" priority="2790" operator="equal" dxfId="36" stopIfTrue="1">
      <formula>$E14</formula>
    </cfRule>
  </conditionalFormatting>
  <conditionalFormatting sqref="BK9:BK13">
    <cfRule type="cellIs" priority="2793" operator="equal" dxfId="37" stopIfTrue="1">
      <formula>$D9</formula>
    </cfRule>
    <cfRule type="cellIs" priority="2794" operator="equal" dxfId="36" stopIfTrue="1">
      <formula>$E9</formula>
    </cfRule>
  </conditionalFormatting>
  <conditionalFormatting sqref="BK15">
    <cfRule type="cellIs" priority="2791" operator="equal" dxfId="37" stopIfTrue="1">
      <formula>$D15</formula>
    </cfRule>
    <cfRule type="cellIs" priority="2792" operator="equal" dxfId="36" stopIfTrue="1">
      <formula>$E15</formula>
    </cfRule>
  </conditionalFormatting>
  <conditionalFormatting sqref="BL14">
    <cfRule type="cellIs" priority="2783" operator="equal" dxfId="37" stopIfTrue="1">
      <formula>$D14</formula>
    </cfRule>
    <cfRule type="cellIs" priority="2784" operator="equal" dxfId="36" stopIfTrue="1">
      <formula>$E14</formula>
    </cfRule>
  </conditionalFormatting>
  <conditionalFormatting sqref="BL10">
    <cfRule type="cellIs" priority="2787" operator="equal" dxfId="37" stopIfTrue="1">
      <formula>$D10</formula>
    </cfRule>
    <cfRule type="cellIs" priority="2788" operator="equal" dxfId="36" stopIfTrue="1">
      <formula>$E10</formula>
    </cfRule>
  </conditionalFormatting>
  <conditionalFormatting sqref="BL15">
    <cfRule type="cellIs" priority="2785" operator="equal" dxfId="37" stopIfTrue="1">
      <formula>$D15</formula>
    </cfRule>
    <cfRule type="cellIs" priority="2786" operator="equal" dxfId="36" stopIfTrue="1">
      <formula>$E15</formula>
    </cfRule>
  </conditionalFormatting>
  <conditionalFormatting sqref="BM14">
    <cfRule type="cellIs" priority="2777" operator="equal" dxfId="37" stopIfTrue="1">
      <formula>$D14</formula>
    </cfRule>
    <cfRule type="cellIs" priority="2778" operator="equal" dxfId="36" stopIfTrue="1">
      <formula>$E14</formula>
    </cfRule>
  </conditionalFormatting>
  <conditionalFormatting sqref="BM16">
    <cfRule type="cellIs" priority="2781" operator="equal" dxfId="37" stopIfTrue="1">
      <formula>$D16</formula>
    </cfRule>
    <cfRule type="cellIs" priority="2782" operator="equal" dxfId="36" stopIfTrue="1">
      <formula>$E16</formula>
    </cfRule>
  </conditionalFormatting>
  <conditionalFormatting sqref="BM15">
    <cfRule type="cellIs" priority="2779" operator="equal" dxfId="37" stopIfTrue="1">
      <formula>$D15</formula>
    </cfRule>
    <cfRule type="cellIs" priority="2780" operator="equal" dxfId="36" stopIfTrue="1">
      <formula>$E15</formula>
    </cfRule>
  </conditionalFormatting>
  <conditionalFormatting sqref="BM11">
    <cfRule type="cellIs" priority="2775" operator="equal" dxfId="37" stopIfTrue="1">
      <formula>$D11</formula>
    </cfRule>
    <cfRule type="cellIs" priority="2776" operator="equal" dxfId="36" stopIfTrue="1">
      <formula>$E11</formula>
    </cfRule>
  </conditionalFormatting>
  <conditionalFormatting sqref="BL11">
    <cfRule type="cellIs" priority="2773" operator="equal" dxfId="37" stopIfTrue="1">
      <formula>$D11</formula>
    </cfRule>
    <cfRule type="cellIs" priority="2774" operator="equal" dxfId="36" stopIfTrue="1">
      <formula>$E11</formula>
    </cfRule>
  </conditionalFormatting>
  <conditionalFormatting sqref="BM13">
    <cfRule type="cellIs" priority="2771" operator="equal" dxfId="37" stopIfTrue="1">
      <formula>$D13</formula>
    </cfRule>
    <cfRule type="cellIs" priority="2772" operator="equal" dxfId="36" stopIfTrue="1">
      <formula>$E13</formula>
    </cfRule>
  </conditionalFormatting>
  <conditionalFormatting sqref="BM17">
    <cfRule type="cellIs" priority="2759" operator="equal" dxfId="37" stopIfTrue="1">
      <formula>$D17</formula>
    </cfRule>
    <cfRule type="cellIs" priority="2760" operator="equal" dxfId="36" stopIfTrue="1">
      <formula>$E17</formula>
    </cfRule>
  </conditionalFormatting>
  <conditionalFormatting sqref="BL13">
    <cfRule type="cellIs" priority="2769" operator="equal" dxfId="37" stopIfTrue="1">
      <formula>$D13</formula>
    </cfRule>
    <cfRule type="cellIs" priority="2770" operator="equal" dxfId="36" stopIfTrue="1">
      <formula>$E13</formula>
    </cfRule>
  </conditionalFormatting>
  <conditionalFormatting sqref="BM9">
    <cfRule type="cellIs" priority="2767" operator="equal" dxfId="37" stopIfTrue="1">
      <formula>$D9</formula>
    </cfRule>
    <cfRule type="cellIs" priority="2768" operator="equal" dxfId="36" stopIfTrue="1">
      <formula>$E9</formula>
    </cfRule>
  </conditionalFormatting>
  <conditionalFormatting sqref="BL9">
    <cfRule type="cellIs" priority="2765" operator="equal" dxfId="37" stopIfTrue="1">
      <formula>$D9</formula>
    </cfRule>
    <cfRule type="cellIs" priority="2766" operator="equal" dxfId="36" stopIfTrue="1">
      <formula>$E9</formula>
    </cfRule>
  </conditionalFormatting>
  <conditionalFormatting sqref="BM10">
    <cfRule type="cellIs" priority="2763" operator="equal" dxfId="37" stopIfTrue="1">
      <formula>$D10</formula>
    </cfRule>
    <cfRule type="cellIs" priority="2764" operator="equal" dxfId="36" stopIfTrue="1">
      <formula>$E10</formula>
    </cfRule>
  </conditionalFormatting>
  <conditionalFormatting sqref="BM12">
    <cfRule type="cellIs" priority="2761" operator="equal" dxfId="37" stopIfTrue="1">
      <formula>$D12</formula>
    </cfRule>
    <cfRule type="cellIs" priority="2762" operator="equal" dxfId="36" stopIfTrue="1">
      <formula>$E12</formula>
    </cfRule>
  </conditionalFormatting>
  <conditionalFormatting sqref="BN14">
    <cfRule type="cellIs" priority="2735" operator="equal" dxfId="37" stopIfTrue="1">
      <formula>$D14</formula>
    </cfRule>
    <cfRule type="cellIs" priority="2736" operator="equal" dxfId="36" stopIfTrue="1">
      <formula>$E14</formula>
    </cfRule>
  </conditionalFormatting>
  <conditionalFormatting sqref="BN16">
    <cfRule type="cellIs" priority="2739" operator="equal" dxfId="37" stopIfTrue="1">
      <formula>$D16</formula>
    </cfRule>
    <cfRule type="cellIs" priority="2740" operator="equal" dxfId="36" stopIfTrue="1">
      <formula>$E16</formula>
    </cfRule>
  </conditionalFormatting>
  <conditionalFormatting sqref="BN15">
    <cfRule type="cellIs" priority="2737" operator="equal" dxfId="37" stopIfTrue="1">
      <formula>$D15</formula>
    </cfRule>
    <cfRule type="cellIs" priority="2738" operator="equal" dxfId="36" stopIfTrue="1">
      <formula>$E15</formula>
    </cfRule>
  </conditionalFormatting>
  <conditionalFormatting sqref="BN11">
    <cfRule type="cellIs" priority="2733" operator="equal" dxfId="37" stopIfTrue="1">
      <formula>$D11</formula>
    </cfRule>
    <cfRule type="cellIs" priority="2734" operator="equal" dxfId="36" stopIfTrue="1">
      <formula>$E11</formula>
    </cfRule>
  </conditionalFormatting>
  <conditionalFormatting sqref="BN13">
    <cfRule type="cellIs" priority="2731" operator="equal" dxfId="37" stopIfTrue="1">
      <formula>$D13</formula>
    </cfRule>
    <cfRule type="cellIs" priority="2732" operator="equal" dxfId="36" stopIfTrue="1">
      <formula>$E13</formula>
    </cfRule>
  </conditionalFormatting>
  <conditionalFormatting sqref="BN17">
    <cfRule type="cellIs" priority="2723" operator="equal" dxfId="37" stopIfTrue="1">
      <formula>$D17</formula>
    </cfRule>
    <cfRule type="cellIs" priority="2724" operator="equal" dxfId="36" stopIfTrue="1">
      <formula>$E17</formula>
    </cfRule>
  </conditionalFormatting>
  <conditionalFormatting sqref="BN9">
    <cfRule type="cellIs" priority="2729" operator="equal" dxfId="37" stopIfTrue="1">
      <formula>$D9</formula>
    </cfRule>
    <cfRule type="cellIs" priority="2730" operator="equal" dxfId="36" stopIfTrue="1">
      <formula>$E9</formula>
    </cfRule>
  </conditionalFormatting>
  <conditionalFormatting sqref="BN10">
    <cfRule type="cellIs" priority="2727" operator="equal" dxfId="37" stopIfTrue="1">
      <formula>$D10</formula>
    </cfRule>
    <cfRule type="cellIs" priority="2728" operator="equal" dxfId="36" stopIfTrue="1">
      <formula>$E10</formula>
    </cfRule>
  </conditionalFormatting>
  <conditionalFormatting sqref="BN12">
    <cfRule type="cellIs" priority="2725" operator="equal" dxfId="37" stopIfTrue="1">
      <formula>$D12</formula>
    </cfRule>
    <cfRule type="cellIs" priority="2726" operator="equal" dxfId="36" stopIfTrue="1">
      <formula>$E12</formula>
    </cfRule>
  </conditionalFormatting>
  <conditionalFormatting sqref="BO14">
    <cfRule type="cellIs" priority="2717" operator="equal" dxfId="37" stopIfTrue="1">
      <formula>$D14</formula>
    </cfRule>
    <cfRule type="cellIs" priority="2718" operator="equal" dxfId="36" stopIfTrue="1">
      <formula>$E14</formula>
    </cfRule>
  </conditionalFormatting>
  <conditionalFormatting sqref="BO16">
    <cfRule type="cellIs" priority="2721" operator="equal" dxfId="37" stopIfTrue="1">
      <formula>$D16</formula>
    </cfRule>
    <cfRule type="cellIs" priority="2722" operator="equal" dxfId="36" stopIfTrue="1">
      <formula>$E16</formula>
    </cfRule>
  </conditionalFormatting>
  <conditionalFormatting sqref="BO15">
    <cfRule type="cellIs" priority="2719" operator="equal" dxfId="37" stopIfTrue="1">
      <formula>$D15</formula>
    </cfRule>
    <cfRule type="cellIs" priority="2720" operator="equal" dxfId="36" stopIfTrue="1">
      <formula>$E15</formula>
    </cfRule>
  </conditionalFormatting>
  <conditionalFormatting sqref="BO11">
    <cfRule type="cellIs" priority="2715" operator="equal" dxfId="37" stopIfTrue="1">
      <formula>$D11</formula>
    </cfRule>
    <cfRule type="cellIs" priority="2716" operator="equal" dxfId="36" stopIfTrue="1">
      <formula>$E11</formula>
    </cfRule>
  </conditionalFormatting>
  <conditionalFormatting sqref="BO13">
    <cfRule type="cellIs" priority="2713" operator="equal" dxfId="37" stopIfTrue="1">
      <formula>$D13</formula>
    </cfRule>
    <cfRule type="cellIs" priority="2714" operator="equal" dxfId="36" stopIfTrue="1">
      <formula>$E13</formula>
    </cfRule>
  </conditionalFormatting>
  <conditionalFormatting sqref="BO17">
    <cfRule type="cellIs" priority="2705" operator="equal" dxfId="37" stopIfTrue="1">
      <formula>$D17</formula>
    </cfRule>
    <cfRule type="cellIs" priority="2706" operator="equal" dxfId="36" stopIfTrue="1">
      <formula>$E17</formula>
    </cfRule>
  </conditionalFormatting>
  <conditionalFormatting sqref="BO9">
    <cfRule type="cellIs" priority="2711" operator="equal" dxfId="37" stopIfTrue="1">
      <formula>$D9</formula>
    </cfRule>
    <cfRule type="cellIs" priority="2712" operator="equal" dxfId="36" stopIfTrue="1">
      <formula>$E9</formula>
    </cfRule>
  </conditionalFormatting>
  <conditionalFormatting sqref="BO10">
    <cfRule type="cellIs" priority="2709" operator="equal" dxfId="37" stopIfTrue="1">
      <formula>$D10</formula>
    </cfRule>
    <cfRule type="cellIs" priority="2710" operator="equal" dxfId="36" stopIfTrue="1">
      <formula>$E10</formula>
    </cfRule>
  </conditionalFormatting>
  <conditionalFormatting sqref="BO12">
    <cfRule type="cellIs" priority="2707" operator="equal" dxfId="37" stopIfTrue="1">
      <formula>$D12</formula>
    </cfRule>
    <cfRule type="cellIs" priority="2708" operator="equal" dxfId="36" stopIfTrue="1">
      <formula>$E12</formula>
    </cfRule>
  </conditionalFormatting>
  <conditionalFormatting sqref="BP14">
    <cfRule type="cellIs" priority="2699" operator="equal" dxfId="37" stopIfTrue="1">
      <formula>$D14</formula>
    </cfRule>
    <cfRule type="cellIs" priority="2700" operator="equal" dxfId="36" stopIfTrue="1">
      <formula>$E14</formula>
    </cfRule>
  </conditionalFormatting>
  <conditionalFormatting sqref="BP16">
    <cfRule type="cellIs" priority="2703" operator="equal" dxfId="37" stopIfTrue="1">
      <formula>$D16</formula>
    </cfRule>
    <cfRule type="cellIs" priority="2704" operator="equal" dxfId="36" stopIfTrue="1">
      <formula>$E16</formula>
    </cfRule>
  </conditionalFormatting>
  <conditionalFormatting sqref="BP11">
    <cfRule type="cellIs" priority="2697" operator="equal" dxfId="37" stopIfTrue="1">
      <formula>$D11</formula>
    </cfRule>
    <cfRule type="cellIs" priority="2698" operator="equal" dxfId="36" stopIfTrue="1">
      <formula>$E11</formula>
    </cfRule>
  </conditionalFormatting>
  <conditionalFormatting sqref="BP13">
    <cfRule type="cellIs" priority="2695" operator="equal" dxfId="37" stopIfTrue="1">
      <formula>$D13</formula>
    </cfRule>
    <cfRule type="cellIs" priority="2696" operator="equal" dxfId="36" stopIfTrue="1">
      <formula>$E13</formula>
    </cfRule>
  </conditionalFormatting>
  <conditionalFormatting sqref="BP17">
    <cfRule type="cellIs" priority="2687" operator="equal" dxfId="37" stopIfTrue="1">
      <formula>$D17</formula>
    </cfRule>
    <cfRule type="cellIs" priority="2688" operator="equal" dxfId="36" stopIfTrue="1">
      <formula>$E17</formula>
    </cfRule>
  </conditionalFormatting>
  <conditionalFormatting sqref="BP9">
    <cfRule type="cellIs" priority="2693" operator="equal" dxfId="37" stopIfTrue="1">
      <formula>$D9</formula>
    </cfRule>
    <cfRule type="cellIs" priority="2694" operator="equal" dxfId="36" stopIfTrue="1">
      <formula>$E9</formula>
    </cfRule>
  </conditionalFormatting>
  <conditionalFormatting sqref="BP12">
    <cfRule type="cellIs" priority="2689" operator="equal" dxfId="37" stopIfTrue="1">
      <formula>$D12</formula>
    </cfRule>
    <cfRule type="cellIs" priority="2690" operator="equal" dxfId="36" stopIfTrue="1">
      <formula>$E12</formula>
    </cfRule>
  </conditionalFormatting>
  <conditionalFormatting sqref="BP15">
    <cfRule type="cellIs" priority="2685" operator="equal" dxfId="37" stopIfTrue="1">
      <formula>$D15</formula>
    </cfRule>
    <cfRule type="cellIs" priority="2686" operator="equal" dxfId="36" stopIfTrue="1">
      <formula>$E15</formula>
    </cfRule>
  </conditionalFormatting>
  <conditionalFormatting sqref="BP10">
    <cfRule type="cellIs" priority="2683" operator="equal" dxfId="37" stopIfTrue="1">
      <formula>$D10</formula>
    </cfRule>
    <cfRule type="cellIs" priority="2684" operator="equal" dxfId="36" stopIfTrue="1">
      <formula>$E10</formula>
    </cfRule>
  </conditionalFormatting>
  <conditionalFormatting sqref="BQ14">
    <cfRule type="cellIs" priority="2679" operator="equal" dxfId="37" stopIfTrue="1">
      <formula>$D14</formula>
    </cfRule>
    <cfRule type="cellIs" priority="2680" operator="equal" dxfId="36" stopIfTrue="1">
      <formula>$E14</formula>
    </cfRule>
  </conditionalFormatting>
  <conditionalFormatting sqref="BQ16">
    <cfRule type="cellIs" priority="2681" operator="equal" dxfId="37" stopIfTrue="1">
      <formula>$D16</formula>
    </cfRule>
    <cfRule type="cellIs" priority="2682" operator="equal" dxfId="36" stopIfTrue="1">
      <formula>$E16</formula>
    </cfRule>
  </conditionalFormatting>
  <conditionalFormatting sqref="BQ11">
    <cfRule type="cellIs" priority="2677" operator="equal" dxfId="37" stopIfTrue="1">
      <formula>$D11</formula>
    </cfRule>
    <cfRule type="cellIs" priority="2678" operator="equal" dxfId="36" stopIfTrue="1">
      <formula>$E11</formula>
    </cfRule>
  </conditionalFormatting>
  <conditionalFormatting sqref="BQ13">
    <cfRule type="cellIs" priority="2675" operator="equal" dxfId="37" stopIfTrue="1">
      <formula>$D13</formula>
    </cfRule>
    <cfRule type="cellIs" priority="2676" operator="equal" dxfId="36" stopIfTrue="1">
      <formula>$E13</formula>
    </cfRule>
  </conditionalFormatting>
  <conditionalFormatting sqref="BQ17">
    <cfRule type="cellIs" priority="2669" operator="equal" dxfId="37" stopIfTrue="1">
      <formula>$D17</formula>
    </cfRule>
    <cfRule type="cellIs" priority="2670" operator="equal" dxfId="36" stopIfTrue="1">
      <formula>$E17</formula>
    </cfRule>
  </conditionalFormatting>
  <conditionalFormatting sqref="BQ9">
    <cfRule type="cellIs" priority="2673" operator="equal" dxfId="37" stopIfTrue="1">
      <formula>$D9</formula>
    </cfRule>
    <cfRule type="cellIs" priority="2674" operator="equal" dxfId="36" stopIfTrue="1">
      <formula>$E9</formula>
    </cfRule>
  </conditionalFormatting>
  <conditionalFormatting sqref="BQ12">
    <cfRule type="cellIs" priority="2671" operator="equal" dxfId="37" stopIfTrue="1">
      <formula>$D12</formula>
    </cfRule>
    <cfRule type="cellIs" priority="2672" operator="equal" dxfId="36" stopIfTrue="1">
      <formula>$E12</formula>
    </cfRule>
  </conditionalFormatting>
  <conditionalFormatting sqref="BQ15">
    <cfRule type="cellIs" priority="2667" operator="equal" dxfId="37" stopIfTrue="1">
      <formula>$D15</formula>
    </cfRule>
    <cfRule type="cellIs" priority="2668" operator="equal" dxfId="36" stopIfTrue="1">
      <formula>$E15</formula>
    </cfRule>
  </conditionalFormatting>
  <conditionalFormatting sqref="BQ10">
    <cfRule type="cellIs" priority="2665" operator="equal" dxfId="37" stopIfTrue="1">
      <formula>$D10</formula>
    </cfRule>
    <cfRule type="cellIs" priority="2666" operator="equal" dxfId="36" stopIfTrue="1">
      <formula>$E10</formula>
    </cfRule>
  </conditionalFormatting>
  <conditionalFormatting sqref="L18:AY19">
    <cfRule type="cellIs" priority="2567" operator="equal" dxfId="37" stopIfTrue="1">
      <formula>$D18</formula>
    </cfRule>
    <cfRule type="cellIs" priority="2568" operator="equal" dxfId="36" stopIfTrue="1">
      <formula>$E18</formula>
    </cfRule>
  </conditionalFormatting>
  <conditionalFormatting sqref="BA18:BB19">
    <cfRule type="cellIs" priority="2565" operator="equal" dxfId="37" stopIfTrue="1">
      <formula>$D18</formula>
    </cfRule>
    <cfRule type="cellIs" priority="2566" operator="equal" dxfId="36" stopIfTrue="1">
      <formula>$E18</formula>
    </cfRule>
  </conditionalFormatting>
  <conditionalFormatting sqref="AZ18:AZ19">
    <cfRule type="cellIs" priority="2563" operator="equal" dxfId="37" stopIfTrue="1">
      <formula>$D18</formula>
    </cfRule>
    <cfRule type="cellIs" priority="2564" operator="equal" dxfId="36" stopIfTrue="1">
      <formula>$E18</formula>
    </cfRule>
  </conditionalFormatting>
  <conditionalFormatting sqref="BD18:BD19">
    <cfRule type="cellIs" priority="2561" operator="equal" dxfId="37" stopIfTrue="1">
      <formula>$D18</formula>
    </cfRule>
    <cfRule type="cellIs" priority="2562" operator="equal" dxfId="36" stopIfTrue="1">
      <formula>$E18</formula>
    </cfRule>
  </conditionalFormatting>
  <conditionalFormatting sqref="BC18:BC19">
    <cfRule type="cellIs" priority="2559" operator="equal" dxfId="37" stopIfTrue="1">
      <formula>$D18</formula>
    </cfRule>
    <cfRule type="cellIs" priority="2560" operator="equal" dxfId="36" stopIfTrue="1">
      <formula>$E18</formula>
    </cfRule>
  </conditionalFormatting>
  <conditionalFormatting sqref="BE18:BE19">
    <cfRule type="cellIs" priority="2557" operator="equal" dxfId="37" stopIfTrue="1">
      <formula>$D18</formula>
    </cfRule>
    <cfRule type="cellIs" priority="2558" operator="equal" dxfId="36" stopIfTrue="1">
      <formula>$E18</formula>
    </cfRule>
  </conditionalFormatting>
  <conditionalFormatting sqref="BF18:BF19">
    <cfRule type="cellIs" priority="2555" operator="equal" dxfId="37" stopIfTrue="1">
      <formula>$D18</formula>
    </cfRule>
    <cfRule type="cellIs" priority="2556" operator="equal" dxfId="36" stopIfTrue="1">
      <formula>$E18</formula>
    </cfRule>
  </conditionalFormatting>
  <conditionalFormatting sqref="BG18:BI19">
    <cfRule type="cellIs" priority="2553" operator="equal" dxfId="37" stopIfTrue="1">
      <formula>$D18</formula>
    </cfRule>
    <cfRule type="cellIs" priority="2554" operator="equal" dxfId="36" stopIfTrue="1">
      <formula>$E18</formula>
    </cfRule>
  </conditionalFormatting>
  <conditionalFormatting sqref="BJ18:BJ19">
    <cfRule type="cellIs" priority="2551" operator="equal" dxfId="37" stopIfTrue="1">
      <formula>$D18</formula>
    </cfRule>
    <cfRule type="cellIs" priority="2552" operator="equal" dxfId="36" stopIfTrue="1">
      <formula>$E18</formula>
    </cfRule>
  </conditionalFormatting>
  <conditionalFormatting sqref="BK18:BK19">
    <cfRule type="cellIs" priority="2549" operator="equal" dxfId="37" stopIfTrue="1">
      <formula>$D18</formula>
    </cfRule>
    <cfRule type="cellIs" priority="2550" operator="equal" dxfId="36" stopIfTrue="1">
      <formula>$E18</formula>
    </cfRule>
  </conditionalFormatting>
  <conditionalFormatting sqref="BL19">
    <cfRule type="cellIs" priority="2547" operator="equal" dxfId="37" stopIfTrue="1">
      <formula>$D19</formula>
    </cfRule>
    <cfRule type="cellIs" priority="2548" operator="equal" dxfId="36" stopIfTrue="1">
      <formula>$E19</formula>
    </cfRule>
  </conditionalFormatting>
  <conditionalFormatting sqref="BM18">
    <cfRule type="cellIs" priority="2545" operator="equal" dxfId="37" stopIfTrue="1">
      <formula>$D18</formula>
    </cfRule>
    <cfRule type="cellIs" priority="2546" operator="equal" dxfId="36" stopIfTrue="1">
      <formula>$E18</formula>
    </cfRule>
  </conditionalFormatting>
  <conditionalFormatting sqref="BL18">
    <cfRule type="cellIs" priority="2543" operator="equal" dxfId="37" stopIfTrue="1">
      <formula>$D18</formula>
    </cfRule>
    <cfRule type="cellIs" priority="2544" operator="equal" dxfId="36" stopIfTrue="1">
      <formula>$E18</formula>
    </cfRule>
  </conditionalFormatting>
  <conditionalFormatting sqref="BM19">
    <cfRule type="cellIs" priority="2541" operator="equal" dxfId="37" stopIfTrue="1">
      <formula>$D19</formula>
    </cfRule>
    <cfRule type="cellIs" priority="2542" operator="equal" dxfId="36" stopIfTrue="1">
      <formula>$E19</formula>
    </cfRule>
  </conditionalFormatting>
  <conditionalFormatting sqref="BN18">
    <cfRule type="cellIs" priority="2539" operator="equal" dxfId="37" stopIfTrue="1">
      <formula>$D18</formula>
    </cfRule>
    <cfRule type="cellIs" priority="2540" operator="equal" dxfId="36" stopIfTrue="1">
      <formula>$E18</formula>
    </cfRule>
  </conditionalFormatting>
  <conditionalFormatting sqref="BN19">
    <cfRule type="cellIs" priority="2537" operator="equal" dxfId="37" stopIfTrue="1">
      <formula>$D19</formula>
    </cfRule>
    <cfRule type="cellIs" priority="2538" operator="equal" dxfId="36" stopIfTrue="1">
      <formula>$E19</formula>
    </cfRule>
  </conditionalFormatting>
  <conditionalFormatting sqref="BO18">
    <cfRule type="cellIs" priority="2535" operator="equal" dxfId="37" stopIfTrue="1">
      <formula>$D18</formula>
    </cfRule>
    <cfRule type="cellIs" priority="2536" operator="equal" dxfId="36" stopIfTrue="1">
      <formula>$E18</formula>
    </cfRule>
  </conditionalFormatting>
  <conditionalFormatting sqref="BO19">
    <cfRule type="cellIs" priority="2533" operator="equal" dxfId="37" stopIfTrue="1">
      <formula>$D19</formula>
    </cfRule>
    <cfRule type="cellIs" priority="2534" operator="equal" dxfId="36" stopIfTrue="1">
      <formula>$E19</formula>
    </cfRule>
  </conditionalFormatting>
  <conditionalFormatting sqref="BP18">
    <cfRule type="cellIs" priority="2531" operator="equal" dxfId="37" stopIfTrue="1">
      <formula>$D18</formula>
    </cfRule>
    <cfRule type="cellIs" priority="2532" operator="equal" dxfId="36" stopIfTrue="1">
      <formula>$E18</formula>
    </cfRule>
  </conditionalFormatting>
  <conditionalFormatting sqref="BP19">
    <cfRule type="cellIs" priority="2529" operator="equal" dxfId="37" stopIfTrue="1">
      <formula>$D19</formula>
    </cfRule>
    <cfRule type="cellIs" priority="2530" operator="equal" dxfId="36" stopIfTrue="1">
      <formula>$E19</formula>
    </cfRule>
  </conditionalFormatting>
  <conditionalFormatting sqref="BQ19">
    <cfRule type="cellIs" priority="2525" operator="equal" dxfId="37" stopIfTrue="1">
      <formula>$D19</formula>
    </cfRule>
    <cfRule type="cellIs" priority="2526" operator="equal" dxfId="36" stopIfTrue="1">
      <formula>$E19</formula>
    </cfRule>
  </conditionalFormatting>
  <conditionalFormatting sqref="BQ18">
    <cfRule type="cellIs" priority="2513" operator="equal" dxfId="37" stopIfTrue="1">
      <formula>$D18</formula>
    </cfRule>
    <cfRule type="cellIs" priority="2514" operator="equal" dxfId="36" stopIfTrue="1">
      <formula>$E18</formula>
    </cfRule>
  </conditionalFormatting>
  <conditionalFormatting sqref="K14">
    <cfRule type="cellIs" priority="2495" operator="equal" dxfId="37" stopIfTrue="1">
      <formula>$D14</formula>
    </cfRule>
    <cfRule type="cellIs" priority="2496" operator="equal" dxfId="36" stopIfTrue="1">
      <formula>$E14</formula>
    </cfRule>
  </conditionalFormatting>
  <conditionalFormatting sqref="K16">
    <cfRule type="cellIs" priority="2497" operator="equal" dxfId="37" stopIfTrue="1">
      <formula>$D16</formula>
    </cfRule>
    <cfRule type="cellIs" priority="2498" operator="equal" dxfId="36" stopIfTrue="1">
      <formula>$E16</formula>
    </cfRule>
  </conditionalFormatting>
  <conditionalFormatting sqref="K11">
    <cfRule type="cellIs" priority="2493" operator="equal" dxfId="37" stopIfTrue="1">
      <formula>$D11</formula>
    </cfRule>
    <cfRule type="cellIs" priority="2494" operator="equal" dxfId="36" stopIfTrue="1">
      <formula>$E11</formula>
    </cfRule>
  </conditionalFormatting>
  <conditionalFormatting sqref="K13">
    <cfRule type="cellIs" priority="2491" operator="equal" dxfId="37" stopIfTrue="1">
      <formula>$D13</formula>
    </cfRule>
    <cfRule type="cellIs" priority="2492" operator="equal" dxfId="36" stopIfTrue="1">
      <formula>$E13</formula>
    </cfRule>
  </conditionalFormatting>
  <conditionalFormatting sqref="K17">
    <cfRule type="cellIs" priority="2485" operator="equal" dxfId="37" stopIfTrue="1">
      <formula>$D17</formula>
    </cfRule>
    <cfRule type="cellIs" priority="2486" operator="equal" dxfId="36" stopIfTrue="1">
      <formula>$E17</formula>
    </cfRule>
  </conditionalFormatting>
  <conditionalFormatting sqref="K9">
    <cfRule type="cellIs" priority="2489" operator="equal" dxfId="37" stopIfTrue="1">
      <formula>$D9</formula>
    </cfRule>
    <cfRule type="cellIs" priority="2490" operator="equal" dxfId="36" stopIfTrue="1">
      <formula>$E9</formula>
    </cfRule>
  </conditionalFormatting>
  <conditionalFormatting sqref="K12">
    <cfRule type="cellIs" priority="2487" operator="equal" dxfId="37" stopIfTrue="1">
      <formula>$D12</formula>
    </cfRule>
    <cfRule type="cellIs" priority="2488" operator="equal" dxfId="36" stopIfTrue="1">
      <formula>$E12</formula>
    </cfRule>
  </conditionalFormatting>
  <conditionalFormatting sqref="K15">
    <cfRule type="cellIs" priority="2483" operator="equal" dxfId="37" stopIfTrue="1">
      <formula>$D15</formula>
    </cfRule>
    <cfRule type="cellIs" priority="2484" operator="equal" dxfId="36" stopIfTrue="1">
      <formula>$E15</formula>
    </cfRule>
  </conditionalFormatting>
  <conditionalFormatting sqref="K10">
    <cfRule type="cellIs" priority="2481" operator="equal" dxfId="37" stopIfTrue="1">
      <formula>$D10</formula>
    </cfRule>
    <cfRule type="cellIs" priority="2482" operator="equal" dxfId="36" stopIfTrue="1">
      <formula>$E10</formula>
    </cfRule>
  </conditionalFormatting>
  <conditionalFormatting sqref="K18">
    <cfRule type="cellIs" priority="2479" operator="equal" dxfId="37" stopIfTrue="1">
      <formula>$D18</formula>
    </cfRule>
    <cfRule type="cellIs" priority="2480" operator="equal" dxfId="36" stopIfTrue="1">
      <formula>$E18</formula>
    </cfRule>
  </conditionalFormatting>
  <conditionalFormatting sqref="K19">
    <cfRule type="cellIs" priority="2477" operator="equal" dxfId="37" stopIfTrue="1">
      <formula>$D19</formula>
    </cfRule>
    <cfRule type="cellIs" priority="2478" operator="equal" dxfId="36" stopIfTrue="1">
      <formula>$E19</formula>
    </cfRule>
  </conditionalFormatting>
  <conditionalFormatting sqref="K20">
    <cfRule type="cellIs" priority="2475" operator="equal" dxfId="37" stopIfTrue="1">
      <formula>$D20</formula>
    </cfRule>
    <cfRule type="cellIs" priority="2476" operator="equal" dxfId="36" stopIfTrue="1">
      <formula>$E20</formula>
    </cfRule>
  </conditionalFormatting>
  <conditionalFormatting sqref="BP20:BP21">
    <cfRule type="cellIs" priority="2439" operator="equal" dxfId="37" stopIfTrue="1">
      <formula>$D20</formula>
    </cfRule>
    <cfRule type="cellIs" priority="2440" operator="equal" dxfId="36" stopIfTrue="1">
      <formula>$E20</formula>
    </cfRule>
  </conditionalFormatting>
  <conditionalFormatting sqref="BQ20:BQ21">
    <cfRule type="cellIs" priority="2437" operator="equal" dxfId="37" stopIfTrue="1">
      <formula>$D20</formula>
    </cfRule>
    <cfRule type="cellIs" priority="2438" operator="equal" dxfId="36" stopIfTrue="1">
      <formula>$E20</formula>
    </cfRule>
  </conditionalFormatting>
  <conditionalFormatting sqref="D9:D22">
    <cfRule type="expression" priority="2274" dxfId="599">
      <formula>D$9=$D9</formula>
    </cfRule>
  </conditionalFormatting>
  <conditionalFormatting sqref="E9:E22">
    <cfRule type="duplicateValues" priority="2273" dxfId="1"/>
  </conditionalFormatting>
  <conditionalFormatting sqref="BS9:BS22 EU11 EV9:EX9 EV11:EX12 EV14:EX18">
    <cfRule type="cellIs" priority="2269" operator="equal" dxfId="1" stopIfTrue="1">
      <formula>$E$9</formula>
    </cfRule>
    <cfRule type="cellIs" priority="2270" operator="equal" dxfId="0">
      <formula>$D9</formula>
    </cfRule>
  </conditionalFormatting>
  <conditionalFormatting sqref="BT9:CM21 BX22 CC22 CH22 CL22">
    <cfRule type="cellIs" priority="2267" operator="equal" dxfId="1" stopIfTrue="1">
      <formula>$E$9</formula>
    </cfRule>
    <cfRule type="cellIs" priority="2268" operator="equal" dxfId="0">
      <formula>$D9</formula>
    </cfRule>
  </conditionalFormatting>
  <conditionalFormatting sqref="CN9:CN21">
    <cfRule type="cellIs" priority="2265" operator="equal" dxfId="1" stopIfTrue="1">
      <formula>$E$9</formula>
    </cfRule>
    <cfRule type="cellIs" priority="2266" operator="equal" dxfId="0">
      <formula>$D9</formula>
    </cfRule>
  </conditionalFormatting>
  <conditionalFormatting sqref="CO9:CO19 CO21">
    <cfRule type="cellIs" priority="2263" operator="equal" dxfId="1" stopIfTrue="1">
      <formula>$E$9</formula>
    </cfRule>
    <cfRule type="cellIs" priority="2264" operator="equal" dxfId="0">
      <formula>$D9</formula>
    </cfRule>
  </conditionalFormatting>
  <conditionalFormatting sqref="CO20">
    <cfRule type="cellIs" priority="2261" operator="equal" dxfId="1" stopIfTrue="1">
      <formula>$E$9</formula>
    </cfRule>
    <cfRule type="cellIs" priority="2262" operator="equal" dxfId="0">
      <formula>$D20</formula>
    </cfRule>
  </conditionalFormatting>
  <conditionalFormatting sqref="CP9:CP19 CP21">
    <cfRule type="cellIs" priority="2259" operator="equal" dxfId="1" stopIfTrue="1">
      <formula>$E$9</formula>
    </cfRule>
    <cfRule type="cellIs" priority="2260" operator="equal" dxfId="0">
      <formula>$D9</formula>
    </cfRule>
  </conditionalFormatting>
  <conditionalFormatting sqref="CP20">
    <cfRule type="cellIs" priority="2257" operator="equal" dxfId="1" stopIfTrue="1">
      <formula>$E$9</formula>
    </cfRule>
    <cfRule type="cellIs" priority="2258" operator="equal" dxfId="0">
      <formula>$D20</formula>
    </cfRule>
  </conditionalFormatting>
  <conditionalFormatting sqref="CQ9:CQ22">
    <cfRule type="cellIs" priority="2255" operator="equal" dxfId="1" stopIfTrue="1">
      <formula>$E$9</formula>
    </cfRule>
    <cfRule type="cellIs" priority="2256" operator="equal" dxfId="0">
      <formula>$D9</formula>
    </cfRule>
  </conditionalFormatting>
  <conditionalFormatting sqref="CR9:CR21">
    <cfRule type="cellIs" priority="2253" operator="equal" dxfId="1" stopIfTrue="1">
      <formula>$E$9</formula>
    </cfRule>
    <cfRule type="cellIs" priority="2254" operator="equal" dxfId="0">
      <formula>$D9</formula>
    </cfRule>
  </conditionalFormatting>
  <conditionalFormatting sqref="CS9:CS18 CS20:CS21">
    <cfRule type="cellIs" priority="2251" operator="equal" dxfId="1" stopIfTrue="1">
      <formula>$E$9</formula>
    </cfRule>
    <cfRule type="cellIs" priority="2252" operator="equal" dxfId="0">
      <formula>$D9</formula>
    </cfRule>
  </conditionalFormatting>
  <conditionalFormatting sqref="CS19">
    <cfRule type="cellIs" priority="2249" operator="equal" dxfId="1" stopIfTrue="1">
      <formula>$E$9</formula>
    </cfRule>
    <cfRule type="cellIs" priority="2250" operator="equal" dxfId="0">
      <formula>$D19</formula>
    </cfRule>
  </conditionalFormatting>
  <conditionalFormatting sqref="CT9:CT18 CT20:CT21">
    <cfRule type="cellIs" priority="2247" operator="equal" dxfId="1" stopIfTrue="1">
      <formula>$E$9</formula>
    </cfRule>
    <cfRule type="cellIs" priority="2248" operator="equal" dxfId="0">
      <formula>$D9</formula>
    </cfRule>
  </conditionalFormatting>
  <conditionalFormatting sqref="CT19">
    <cfRule type="cellIs" priority="2245" operator="equal" dxfId="1" stopIfTrue="1">
      <formula>$E$9</formula>
    </cfRule>
    <cfRule type="cellIs" priority="2246" operator="equal" dxfId="0">
      <formula>$D19</formula>
    </cfRule>
  </conditionalFormatting>
  <conditionalFormatting sqref="CU9:CU18 CU20:CU21">
    <cfRule type="cellIs" priority="2243" operator="equal" dxfId="1" stopIfTrue="1">
      <formula>$E$9</formula>
    </cfRule>
    <cfRule type="cellIs" priority="2244" operator="equal" dxfId="0">
      <formula>$D9</formula>
    </cfRule>
  </conditionalFormatting>
  <conditionalFormatting sqref="CU19">
    <cfRule type="cellIs" priority="2241" operator="equal" dxfId="1" stopIfTrue="1">
      <formula>$E$9</formula>
    </cfRule>
    <cfRule type="cellIs" priority="2242" operator="equal" dxfId="0">
      <formula>$D19</formula>
    </cfRule>
  </conditionalFormatting>
  <conditionalFormatting sqref="CV20:CW21 CV9:CW18 CV22">
    <cfRule type="cellIs" priority="2239" operator="equal" dxfId="1" stopIfTrue="1">
      <formula>$E$9</formula>
    </cfRule>
    <cfRule type="cellIs" priority="2240" operator="equal" dxfId="0">
      <formula>$D9</formula>
    </cfRule>
  </conditionalFormatting>
  <conditionalFormatting sqref="CV19:CW19">
    <cfRule type="cellIs" priority="2237" operator="equal" dxfId="1" stopIfTrue="1">
      <formula>$E$9</formula>
    </cfRule>
    <cfRule type="cellIs" priority="2238" operator="equal" dxfId="0">
      <formula>$D19</formula>
    </cfRule>
  </conditionalFormatting>
  <conditionalFormatting sqref="CX21:CY21 CX9:CY12 CX17:CY18 CX15:CX16">
    <cfRule type="cellIs" priority="2235" operator="equal" dxfId="1" stopIfTrue="1">
      <formula>$E$9</formula>
    </cfRule>
    <cfRule type="cellIs" priority="2236" operator="equal" dxfId="0">
      <formula>$D9</formula>
    </cfRule>
  </conditionalFormatting>
  <conditionalFormatting sqref="CX19:CY19">
    <cfRule type="cellIs" priority="2233" operator="equal" dxfId="1" stopIfTrue="1">
      <formula>$E$9</formula>
    </cfRule>
    <cfRule type="cellIs" priority="2234" operator="equal" dxfId="0">
      <formula>$D19</formula>
    </cfRule>
  </conditionalFormatting>
  <conditionalFormatting sqref="CZ21 CZ17:CZ18">
    <cfRule type="cellIs" priority="2231" operator="equal" dxfId="1" stopIfTrue="1">
      <formula>$E$9</formula>
    </cfRule>
    <cfRule type="cellIs" priority="2232" operator="equal" dxfId="0">
      <formula>$D17</formula>
    </cfRule>
  </conditionalFormatting>
  <conditionalFormatting sqref="CZ19">
    <cfRule type="cellIs" priority="2229" operator="equal" dxfId="1" stopIfTrue="1">
      <formula>$E$9</formula>
    </cfRule>
    <cfRule type="cellIs" priority="2230" operator="equal" dxfId="0">
      <formula>$D19</formula>
    </cfRule>
  </conditionalFormatting>
  <conditionalFormatting sqref="DA9:DA11 DA15:DA18 DA21:DA22">
    <cfRule type="cellIs" priority="2227" operator="equal" dxfId="1" stopIfTrue="1">
      <formula>$E$9</formula>
    </cfRule>
    <cfRule type="cellIs" priority="2228" operator="equal" dxfId="0">
      <formula>$D9</formula>
    </cfRule>
  </conditionalFormatting>
  <conditionalFormatting sqref="DA19">
    <cfRule type="cellIs" priority="2225" operator="equal" dxfId="1" stopIfTrue="1">
      <formula>$E$9</formula>
    </cfRule>
    <cfRule type="cellIs" priority="2226" operator="equal" dxfId="0">
      <formula>$D19</formula>
    </cfRule>
  </conditionalFormatting>
  <conditionalFormatting sqref="CZ15">
    <cfRule type="cellIs" priority="2185" operator="equal" dxfId="1" stopIfTrue="1">
      <formula>$E$9</formula>
    </cfRule>
    <cfRule type="cellIs" priority="2186" operator="equal" dxfId="0">
      <formula>$D15</formula>
    </cfRule>
  </conditionalFormatting>
  <conditionalFormatting sqref="CY13">
    <cfRule type="cellIs" priority="2221" operator="equal" dxfId="1" stopIfTrue="1">
      <formula>$E$9</formula>
    </cfRule>
    <cfRule type="cellIs" priority="2222" operator="equal" dxfId="0">
      <formula>$D13</formula>
    </cfRule>
  </conditionalFormatting>
  <conditionalFormatting sqref="CX13">
    <cfRule type="cellIs" priority="2219" operator="equal" dxfId="1" stopIfTrue="1">
      <formula>$E$9</formula>
    </cfRule>
    <cfRule type="cellIs" priority="2220" operator="equal" dxfId="0">
      <formula>$D13</formula>
    </cfRule>
  </conditionalFormatting>
  <conditionalFormatting sqref="CZ9">
    <cfRule type="cellIs" priority="2217" operator="equal" dxfId="1" stopIfTrue="1">
      <formula>$E$9</formula>
    </cfRule>
    <cfRule type="cellIs" priority="2218" operator="equal" dxfId="0">
      <formula>$D9</formula>
    </cfRule>
  </conditionalFormatting>
  <conditionalFormatting sqref="CZ10">
    <cfRule type="cellIs" priority="2215" operator="equal" dxfId="1" stopIfTrue="1">
      <formula>$E$9</formula>
    </cfRule>
    <cfRule type="cellIs" priority="2216" operator="equal" dxfId="0">
      <formula>$D10</formula>
    </cfRule>
  </conditionalFormatting>
  <conditionalFormatting sqref="CZ14">
    <cfRule type="cellIs" priority="2205" operator="equal" dxfId="1" stopIfTrue="1">
      <formula>$E$9</formula>
    </cfRule>
    <cfRule type="cellIs" priority="2206" operator="equal" dxfId="0">
      <formula>$D14</formula>
    </cfRule>
  </conditionalFormatting>
  <conditionalFormatting sqref="CX14">
    <cfRule type="cellIs" priority="2201" operator="equal" dxfId="1" stopIfTrue="1">
      <formula>$E$9</formula>
    </cfRule>
    <cfRule type="cellIs" priority="2202" operator="equal" dxfId="0">
      <formula>$D14</formula>
    </cfRule>
  </conditionalFormatting>
  <conditionalFormatting sqref="CZ11">
    <cfRule type="cellIs" priority="2173" operator="equal" dxfId="1" stopIfTrue="1">
      <formula>$E$9</formula>
    </cfRule>
    <cfRule type="cellIs" priority="2174" operator="equal" dxfId="0">
      <formula>$D11</formula>
    </cfRule>
  </conditionalFormatting>
  <conditionalFormatting sqref="CY14">
    <cfRule type="cellIs" priority="2203" operator="equal" dxfId="1" stopIfTrue="1">
      <formula>$E$9</formula>
    </cfRule>
    <cfRule type="cellIs" priority="2204" operator="equal" dxfId="0">
      <formula>$D14</formula>
    </cfRule>
  </conditionalFormatting>
  <conditionalFormatting sqref="DA20">
    <cfRule type="cellIs" priority="2199" operator="equal" dxfId="1" stopIfTrue="1">
      <formula>$E$9</formula>
    </cfRule>
    <cfRule type="cellIs" priority="2200" operator="equal" dxfId="0">
      <formula>$D20</formula>
    </cfRule>
  </conditionalFormatting>
  <conditionalFormatting sqref="CZ20">
    <cfRule type="cellIs" priority="2197" operator="equal" dxfId="1" stopIfTrue="1">
      <formula>$E$9</formula>
    </cfRule>
    <cfRule type="cellIs" priority="2198" operator="equal" dxfId="0">
      <formula>$D20</formula>
    </cfRule>
  </conditionalFormatting>
  <conditionalFormatting sqref="CY20">
    <cfRule type="cellIs" priority="2195" operator="equal" dxfId="1" stopIfTrue="1">
      <formula>$E$9</formula>
    </cfRule>
    <cfRule type="cellIs" priority="2196" operator="equal" dxfId="0">
      <formula>$D20</formula>
    </cfRule>
  </conditionalFormatting>
  <conditionalFormatting sqref="CX20">
    <cfRule type="cellIs" priority="2193" operator="equal" dxfId="1" stopIfTrue="1">
      <formula>$E$9</formula>
    </cfRule>
    <cfRule type="cellIs" priority="2194" operator="equal" dxfId="0">
      <formula>$D20</formula>
    </cfRule>
  </conditionalFormatting>
  <conditionalFormatting sqref="CZ16">
    <cfRule type="cellIs" priority="2191" operator="equal" dxfId="1" stopIfTrue="1">
      <formula>$E$9</formula>
    </cfRule>
    <cfRule type="cellIs" priority="2192" operator="equal" dxfId="0">
      <formula>$D16</formula>
    </cfRule>
  </conditionalFormatting>
  <conditionalFormatting sqref="CY16">
    <cfRule type="cellIs" priority="2189" operator="equal" dxfId="1" stopIfTrue="1">
      <formula>$E$9</formula>
    </cfRule>
    <cfRule type="cellIs" priority="2190" operator="equal" dxfId="0">
      <formula>$D16</formula>
    </cfRule>
  </conditionalFormatting>
  <conditionalFormatting sqref="CY15">
    <cfRule type="cellIs" priority="2187" operator="equal" dxfId="1" stopIfTrue="1">
      <formula>$E$9</formula>
    </cfRule>
    <cfRule type="cellIs" priority="2188" operator="equal" dxfId="0">
      <formula>$D15</formula>
    </cfRule>
  </conditionalFormatting>
  <conditionalFormatting sqref="DA14">
    <cfRule type="cellIs" priority="2183" operator="equal" dxfId="1" stopIfTrue="1">
      <formula>$E$9</formula>
    </cfRule>
    <cfRule type="cellIs" priority="2184" operator="equal" dxfId="0">
      <formula>$D14</formula>
    </cfRule>
  </conditionalFormatting>
  <conditionalFormatting sqref="DA13">
    <cfRule type="cellIs" priority="2181" operator="equal" dxfId="1" stopIfTrue="1">
      <formula>$E$9</formula>
    </cfRule>
    <cfRule type="cellIs" priority="2182" operator="equal" dxfId="0">
      <formula>$D13</formula>
    </cfRule>
  </conditionalFormatting>
  <conditionalFormatting sqref="CZ13">
    <cfRule type="cellIs" priority="2179" operator="equal" dxfId="1" stopIfTrue="1">
      <formula>$E$9</formula>
    </cfRule>
    <cfRule type="cellIs" priority="2180" operator="equal" dxfId="0">
      <formula>$D13</formula>
    </cfRule>
  </conditionalFormatting>
  <conditionalFormatting sqref="CZ12">
    <cfRule type="cellIs" priority="2177" operator="equal" dxfId="1" stopIfTrue="1">
      <formula>$E$9</formula>
    </cfRule>
    <cfRule type="cellIs" priority="2178" operator="equal" dxfId="0">
      <formula>$D12</formula>
    </cfRule>
  </conditionalFormatting>
  <conditionalFormatting sqref="DA12">
    <cfRule type="cellIs" priority="2175" operator="equal" dxfId="1" stopIfTrue="1">
      <formula>$E$9</formula>
    </cfRule>
    <cfRule type="cellIs" priority="2176" operator="equal" dxfId="0">
      <formula>$D12</formula>
    </cfRule>
  </conditionalFormatting>
  <conditionalFormatting sqref="DB21 DB9:DB11 DB15:DB16 DB18">
    <cfRule type="cellIs" priority="2171" operator="equal" dxfId="1" stopIfTrue="1">
      <formula>$E$9</formula>
    </cfRule>
    <cfRule type="cellIs" priority="2172" operator="equal" dxfId="0">
      <formula>$D9</formula>
    </cfRule>
  </conditionalFormatting>
  <conditionalFormatting sqref="DB19">
    <cfRule type="cellIs" priority="2169" operator="equal" dxfId="1" stopIfTrue="1">
      <formula>$E$9</formula>
    </cfRule>
    <cfRule type="cellIs" priority="2170" operator="equal" dxfId="0">
      <formula>$D19</formula>
    </cfRule>
  </conditionalFormatting>
  <conditionalFormatting sqref="DB20">
    <cfRule type="cellIs" priority="2167" operator="equal" dxfId="1" stopIfTrue="1">
      <formula>$E$9</formula>
    </cfRule>
    <cfRule type="cellIs" priority="2168" operator="equal" dxfId="0">
      <formula>$D20</formula>
    </cfRule>
  </conditionalFormatting>
  <conditionalFormatting sqref="DB14">
    <cfRule type="cellIs" priority="2165" operator="equal" dxfId="1" stopIfTrue="1">
      <formula>$E$9</formula>
    </cfRule>
    <cfRule type="cellIs" priority="2166" operator="equal" dxfId="0">
      <formula>$D14</formula>
    </cfRule>
  </conditionalFormatting>
  <conditionalFormatting sqref="DB13">
    <cfRule type="cellIs" priority="2163" operator="equal" dxfId="1" stopIfTrue="1">
      <formula>$E$9</formula>
    </cfRule>
    <cfRule type="cellIs" priority="2164" operator="equal" dxfId="0">
      <formula>$D13</formula>
    </cfRule>
  </conditionalFormatting>
  <conditionalFormatting sqref="DB12">
    <cfRule type="cellIs" priority="2161" operator="equal" dxfId="1" stopIfTrue="1">
      <formula>$E$9</formula>
    </cfRule>
    <cfRule type="cellIs" priority="2162" operator="equal" dxfId="0">
      <formula>$D12</formula>
    </cfRule>
  </conditionalFormatting>
  <conditionalFormatting sqref="DB17">
    <cfRule type="cellIs" priority="2159" operator="equal" dxfId="1" stopIfTrue="1">
      <formula>$E$9</formula>
    </cfRule>
    <cfRule type="cellIs" priority="2160" operator="equal" dxfId="0">
      <formula>$D17</formula>
    </cfRule>
  </conditionalFormatting>
  <conditionalFormatting sqref="DC21 DC9:DC11 DC15:DC16 DC18">
    <cfRule type="cellIs" priority="2157" operator="equal" dxfId="1" stopIfTrue="1">
      <formula>$E$9</formula>
    </cfRule>
    <cfRule type="cellIs" priority="2158" operator="equal" dxfId="0">
      <formula>$D9</formula>
    </cfRule>
  </conditionalFormatting>
  <conditionalFormatting sqref="DC19">
    <cfRule type="cellIs" priority="2155" operator="equal" dxfId="1" stopIfTrue="1">
      <formula>$E$9</formula>
    </cfRule>
    <cfRule type="cellIs" priority="2156" operator="equal" dxfId="0">
      <formula>$D19</formula>
    </cfRule>
  </conditionalFormatting>
  <conditionalFormatting sqref="DC20">
    <cfRule type="cellIs" priority="2153" operator="equal" dxfId="1" stopIfTrue="1">
      <formula>$E$9</formula>
    </cfRule>
    <cfRule type="cellIs" priority="2154" operator="equal" dxfId="0">
      <formula>$D20</formula>
    </cfRule>
  </conditionalFormatting>
  <conditionalFormatting sqref="DC14">
    <cfRule type="cellIs" priority="2151" operator="equal" dxfId="1" stopIfTrue="1">
      <formula>$E$9</formula>
    </cfRule>
    <cfRule type="cellIs" priority="2152" operator="equal" dxfId="0">
      <formula>$D14</formula>
    </cfRule>
  </conditionalFormatting>
  <conditionalFormatting sqref="DC13">
    <cfRule type="cellIs" priority="2149" operator="equal" dxfId="1" stopIfTrue="1">
      <formula>$E$9</formula>
    </cfRule>
    <cfRule type="cellIs" priority="2150" operator="equal" dxfId="0">
      <formula>$D13</formula>
    </cfRule>
  </conditionalFormatting>
  <conditionalFormatting sqref="DC12">
    <cfRule type="cellIs" priority="2147" operator="equal" dxfId="1" stopIfTrue="1">
      <formula>$E$9</formula>
    </cfRule>
    <cfRule type="cellIs" priority="2148" operator="equal" dxfId="0">
      <formula>$D12</formula>
    </cfRule>
  </conditionalFormatting>
  <conditionalFormatting sqref="DC17">
    <cfRule type="cellIs" priority="2145" operator="equal" dxfId="1" stopIfTrue="1">
      <formula>$E$9</formula>
    </cfRule>
    <cfRule type="cellIs" priority="2146" operator="equal" dxfId="0">
      <formula>$D17</formula>
    </cfRule>
  </conditionalFormatting>
  <conditionalFormatting sqref="DD21 DD9:DD11 DD15:DD16 DD18">
    <cfRule type="cellIs" priority="2143" operator="equal" dxfId="1" stopIfTrue="1">
      <formula>$E$9</formula>
    </cfRule>
    <cfRule type="cellIs" priority="2144" operator="equal" dxfId="0">
      <formula>$D9</formula>
    </cfRule>
  </conditionalFormatting>
  <conditionalFormatting sqref="DD19">
    <cfRule type="cellIs" priority="2141" operator="equal" dxfId="1" stopIfTrue="1">
      <formula>$E$9</formula>
    </cfRule>
    <cfRule type="cellIs" priority="2142" operator="equal" dxfId="0">
      <formula>$D19</formula>
    </cfRule>
  </conditionalFormatting>
  <conditionalFormatting sqref="DD20">
    <cfRule type="cellIs" priority="2139" operator="equal" dxfId="1" stopIfTrue="1">
      <formula>$E$9</formula>
    </cfRule>
    <cfRule type="cellIs" priority="2140" operator="equal" dxfId="0">
      <formula>$D20</formula>
    </cfRule>
  </conditionalFormatting>
  <conditionalFormatting sqref="DD14">
    <cfRule type="cellIs" priority="2137" operator="equal" dxfId="1" stopIfTrue="1">
      <formula>$E$9</formula>
    </cfRule>
    <cfRule type="cellIs" priority="2138" operator="equal" dxfId="0">
      <formula>$D14</formula>
    </cfRule>
  </conditionalFormatting>
  <conditionalFormatting sqref="DD13">
    <cfRule type="cellIs" priority="2135" operator="equal" dxfId="1" stopIfTrue="1">
      <formula>$E$9</formula>
    </cfRule>
    <cfRule type="cellIs" priority="2136" operator="equal" dxfId="0">
      <formula>$D13</formula>
    </cfRule>
  </conditionalFormatting>
  <conditionalFormatting sqref="DD12">
    <cfRule type="cellIs" priority="2133" operator="equal" dxfId="1" stopIfTrue="1">
      <formula>$E$9</formula>
    </cfRule>
    <cfRule type="cellIs" priority="2134" operator="equal" dxfId="0">
      <formula>$D12</formula>
    </cfRule>
  </conditionalFormatting>
  <conditionalFormatting sqref="DD17">
    <cfRule type="cellIs" priority="2131" operator="equal" dxfId="1" stopIfTrue="1">
      <formula>$E$9</formula>
    </cfRule>
    <cfRule type="cellIs" priority="2132" operator="equal" dxfId="0">
      <formula>$D17</formula>
    </cfRule>
  </conditionalFormatting>
  <conditionalFormatting sqref="DE21 DE9:DE11 DE15:DE16 DE18">
    <cfRule type="cellIs" priority="2129" operator="equal" dxfId="1" stopIfTrue="1">
      <formula>$E$9</formula>
    </cfRule>
    <cfRule type="cellIs" priority="2130" operator="equal" dxfId="0">
      <formula>$D9</formula>
    </cfRule>
  </conditionalFormatting>
  <conditionalFormatting sqref="DE19">
    <cfRule type="cellIs" priority="2127" operator="equal" dxfId="1" stopIfTrue="1">
      <formula>$E$9</formula>
    </cfRule>
    <cfRule type="cellIs" priority="2128" operator="equal" dxfId="0">
      <formula>$D19</formula>
    </cfRule>
  </conditionalFormatting>
  <conditionalFormatting sqref="DE20">
    <cfRule type="cellIs" priority="2125" operator="equal" dxfId="1" stopIfTrue="1">
      <formula>$E$9</formula>
    </cfRule>
    <cfRule type="cellIs" priority="2126" operator="equal" dxfId="0">
      <formula>$D20</formula>
    </cfRule>
  </conditionalFormatting>
  <conditionalFormatting sqref="DE14">
    <cfRule type="cellIs" priority="2123" operator="equal" dxfId="1" stopIfTrue="1">
      <formula>$E$9</formula>
    </cfRule>
    <cfRule type="cellIs" priority="2124" operator="equal" dxfId="0">
      <formula>$D14</formula>
    </cfRule>
  </conditionalFormatting>
  <conditionalFormatting sqref="DE13">
    <cfRule type="cellIs" priority="2121" operator="equal" dxfId="1" stopIfTrue="1">
      <formula>$E$9</formula>
    </cfRule>
    <cfRule type="cellIs" priority="2122" operator="equal" dxfId="0">
      <formula>$D13</formula>
    </cfRule>
  </conditionalFormatting>
  <conditionalFormatting sqref="DE12">
    <cfRule type="cellIs" priority="2119" operator="equal" dxfId="1" stopIfTrue="1">
      <formula>$E$9</formula>
    </cfRule>
    <cfRule type="cellIs" priority="2120" operator="equal" dxfId="0">
      <formula>$D12</formula>
    </cfRule>
  </conditionalFormatting>
  <conditionalFormatting sqref="DE17">
    <cfRule type="cellIs" priority="2117" operator="equal" dxfId="1" stopIfTrue="1">
      <formula>$E$9</formula>
    </cfRule>
    <cfRule type="cellIs" priority="2118" operator="equal" dxfId="0">
      <formula>$D17</formula>
    </cfRule>
  </conditionalFormatting>
  <conditionalFormatting sqref="DG21 DG9:DG11 DG15:DG16 DG18">
    <cfRule type="cellIs" priority="2115" operator="equal" dxfId="1" stopIfTrue="1">
      <formula>$E$9</formula>
    </cfRule>
    <cfRule type="cellIs" priority="2116" operator="equal" dxfId="0">
      <formula>$D9</formula>
    </cfRule>
  </conditionalFormatting>
  <conditionalFormatting sqref="DG19">
    <cfRule type="cellIs" priority="2113" operator="equal" dxfId="1" stopIfTrue="1">
      <formula>$E$9</formula>
    </cfRule>
    <cfRule type="cellIs" priority="2114" operator="equal" dxfId="0">
      <formula>$D19</formula>
    </cfRule>
  </conditionalFormatting>
  <conditionalFormatting sqref="DG20">
    <cfRule type="cellIs" priority="2111" operator="equal" dxfId="1" stopIfTrue="1">
      <formula>$E$9</formula>
    </cfRule>
    <cfRule type="cellIs" priority="2112" operator="equal" dxfId="0">
      <formula>$D20</formula>
    </cfRule>
  </conditionalFormatting>
  <conditionalFormatting sqref="DG14">
    <cfRule type="cellIs" priority="2109" operator="equal" dxfId="1" stopIfTrue="1">
      <formula>$E$9</formula>
    </cfRule>
    <cfRule type="cellIs" priority="2110" operator="equal" dxfId="0">
      <formula>$D14</formula>
    </cfRule>
  </conditionalFormatting>
  <conditionalFormatting sqref="DG13">
    <cfRule type="cellIs" priority="2107" operator="equal" dxfId="1" stopIfTrue="1">
      <formula>$E$9</formula>
    </cfRule>
    <cfRule type="cellIs" priority="2108" operator="equal" dxfId="0">
      <formula>$D13</formula>
    </cfRule>
  </conditionalFormatting>
  <conditionalFormatting sqref="DG12">
    <cfRule type="cellIs" priority="2105" operator="equal" dxfId="1" stopIfTrue="1">
      <formula>$E$9</formula>
    </cfRule>
    <cfRule type="cellIs" priority="2106" operator="equal" dxfId="0">
      <formula>$D12</formula>
    </cfRule>
  </conditionalFormatting>
  <conditionalFormatting sqref="DG17">
    <cfRule type="cellIs" priority="2103" operator="equal" dxfId="1" stopIfTrue="1">
      <formula>$E$9</formula>
    </cfRule>
    <cfRule type="cellIs" priority="2104" operator="equal" dxfId="0">
      <formula>$D17</formula>
    </cfRule>
  </conditionalFormatting>
  <conditionalFormatting sqref="DF21 DF9:DF11 DF15:DF16 DF18">
    <cfRule type="cellIs" priority="2101" operator="equal" dxfId="1" stopIfTrue="1">
      <formula>$E$9</formula>
    </cfRule>
    <cfRule type="cellIs" priority="2102" operator="equal" dxfId="0">
      <formula>$D9</formula>
    </cfRule>
  </conditionalFormatting>
  <conditionalFormatting sqref="DF19">
    <cfRule type="cellIs" priority="2099" operator="equal" dxfId="1" stopIfTrue="1">
      <formula>$E$9</formula>
    </cfRule>
    <cfRule type="cellIs" priority="2100" operator="equal" dxfId="0">
      <formula>$D19</formula>
    </cfRule>
  </conditionalFormatting>
  <conditionalFormatting sqref="DF20">
    <cfRule type="cellIs" priority="2097" operator="equal" dxfId="1" stopIfTrue="1">
      <formula>$E$9</formula>
    </cfRule>
    <cfRule type="cellIs" priority="2098" operator="equal" dxfId="0">
      <formula>$D20</formula>
    </cfRule>
  </conditionalFormatting>
  <conditionalFormatting sqref="DF14">
    <cfRule type="cellIs" priority="2095" operator="equal" dxfId="1" stopIfTrue="1">
      <formula>$E$9</formula>
    </cfRule>
    <cfRule type="cellIs" priority="2096" operator="equal" dxfId="0">
      <formula>$D14</formula>
    </cfRule>
  </conditionalFormatting>
  <conditionalFormatting sqref="DF13">
    <cfRule type="cellIs" priority="2093" operator="equal" dxfId="1" stopIfTrue="1">
      <formula>$E$9</formula>
    </cfRule>
    <cfRule type="cellIs" priority="2094" operator="equal" dxfId="0">
      <formula>$D13</formula>
    </cfRule>
  </conditionalFormatting>
  <conditionalFormatting sqref="DF12">
    <cfRule type="cellIs" priority="2091" operator="equal" dxfId="1" stopIfTrue="1">
      <formula>$E$9</formula>
    </cfRule>
    <cfRule type="cellIs" priority="2092" operator="equal" dxfId="0">
      <formula>$D12</formula>
    </cfRule>
  </conditionalFormatting>
  <conditionalFormatting sqref="DF17">
    <cfRule type="cellIs" priority="2089" operator="equal" dxfId="1" stopIfTrue="1">
      <formula>$E$9</formula>
    </cfRule>
    <cfRule type="cellIs" priority="2090" operator="equal" dxfId="0">
      <formula>$D17</formula>
    </cfRule>
  </conditionalFormatting>
  <conditionalFormatting sqref="DH21 DH9:DH11 DH15:DH16 DH18">
    <cfRule type="cellIs" priority="2087" operator="equal" dxfId="1" stopIfTrue="1">
      <formula>$E$9</formula>
    </cfRule>
    <cfRule type="cellIs" priority="2088" operator="equal" dxfId="0">
      <formula>$D9</formula>
    </cfRule>
  </conditionalFormatting>
  <conditionalFormatting sqref="DH19">
    <cfRule type="cellIs" priority="2085" operator="equal" dxfId="1" stopIfTrue="1">
      <formula>$E$9</formula>
    </cfRule>
    <cfRule type="cellIs" priority="2086" operator="equal" dxfId="0">
      <formula>$D19</formula>
    </cfRule>
  </conditionalFormatting>
  <conditionalFormatting sqref="DH20">
    <cfRule type="cellIs" priority="2083" operator="equal" dxfId="1" stopIfTrue="1">
      <formula>$E$9</formula>
    </cfRule>
    <cfRule type="cellIs" priority="2084" operator="equal" dxfId="0">
      <formula>$D20</formula>
    </cfRule>
  </conditionalFormatting>
  <conditionalFormatting sqref="DH14">
    <cfRule type="cellIs" priority="2081" operator="equal" dxfId="1" stopIfTrue="1">
      <formula>$E$9</formula>
    </cfRule>
    <cfRule type="cellIs" priority="2082" operator="equal" dxfId="0">
      <formula>$D14</formula>
    </cfRule>
  </conditionalFormatting>
  <conditionalFormatting sqref="DH13">
    <cfRule type="cellIs" priority="2079" operator="equal" dxfId="1" stopIfTrue="1">
      <formula>$E$9</formula>
    </cfRule>
    <cfRule type="cellIs" priority="2080" operator="equal" dxfId="0">
      <formula>$D13</formula>
    </cfRule>
  </conditionalFormatting>
  <conditionalFormatting sqref="DH12">
    <cfRule type="cellIs" priority="2077" operator="equal" dxfId="1" stopIfTrue="1">
      <formula>$E$9</formula>
    </cfRule>
    <cfRule type="cellIs" priority="2078" operator="equal" dxfId="0">
      <formula>$D12</formula>
    </cfRule>
  </conditionalFormatting>
  <conditionalFormatting sqref="DH17">
    <cfRule type="cellIs" priority="2075" operator="equal" dxfId="1" stopIfTrue="1">
      <formula>$E$9</formula>
    </cfRule>
    <cfRule type="cellIs" priority="2076" operator="equal" dxfId="0">
      <formula>$D17</formula>
    </cfRule>
  </conditionalFormatting>
  <conditionalFormatting sqref="DI21 DI9:DI11 DI15:DI16 DI18">
    <cfRule type="cellIs" priority="2057" operator="equal" dxfId="1" stopIfTrue="1">
      <formula>$E$9</formula>
    </cfRule>
    <cfRule type="cellIs" priority="2058" operator="equal" dxfId="0">
      <formula>$D9</formula>
    </cfRule>
  </conditionalFormatting>
  <conditionalFormatting sqref="DI19">
    <cfRule type="cellIs" priority="2055" operator="equal" dxfId="1" stopIfTrue="1">
      <formula>$E$9</formula>
    </cfRule>
    <cfRule type="cellIs" priority="2056" operator="equal" dxfId="0">
      <formula>$D19</formula>
    </cfRule>
  </conditionalFormatting>
  <conditionalFormatting sqref="DI20">
    <cfRule type="cellIs" priority="2053" operator="equal" dxfId="1" stopIfTrue="1">
      <formula>$E$9</formula>
    </cfRule>
    <cfRule type="cellIs" priority="2054" operator="equal" dxfId="0">
      <formula>$D20</formula>
    </cfRule>
  </conditionalFormatting>
  <conditionalFormatting sqref="DI14">
    <cfRule type="cellIs" priority="2051" operator="equal" dxfId="1" stopIfTrue="1">
      <formula>$E$9</formula>
    </cfRule>
    <cfRule type="cellIs" priority="2052" operator="equal" dxfId="0">
      <formula>$D14</formula>
    </cfRule>
  </conditionalFormatting>
  <conditionalFormatting sqref="DI13">
    <cfRule type="cellIs" priority="2049" operator="equal" dxfId="1" stopIfTrue="1">
      <formula>$E$9</formula>
    </cfRule>
    <cfRule type="cellIs" priority="2050" operator="equal" dxfId="0">
      <formula>$D13</formula>
    </cfRule>
  </conditionalFormatting>
  <conditionalFormatting sqref="DI12">
    <cfRule type="cellIs" priority="2047" operator="equal" dxfId="1" stopIfTrue="1">
      <formula>$E$9</formula>
    </cfRule>
    <cfRule type="cellIs" priority="2048" operator="equal" dxfId="0">
      <formula>$D12</formula>
    </cfRule>
  </conditionalFormatting>
  <conditionalFormatting sqref="DI17">
    <cfRule type="cellIs" priority="2045" operator="equal" dxfId="1" stopIfTrue="1">
      <formula>$E$9</formula>
    </cfRule>
    <cfRule type="cellIs" priority="2046" operator="equal" dxfId="0">
      <formula>$D17</formula>
    </cfRule>
  </conditionalFormatting>
  <conditionalFormatting sqref="DJ21 DJ9:DJ11 DJ15:DJ16 DJ18">
    <cfRule type="cellIs" priority="2043" operator="equal" dxfId="1" stopIfTrue="1">
      <formula>$E$9</formula>
    </cfRule>
    <cfRule type="cellIs" priority="2044" operator="equal" dxfId="0">
      <formula>$D9</formula>
    </cfRule>
  </conditionalFormatting>
  <conditionalFormatting sqref="DJ19">
    <cfRule type="cellIs" priority="2041" operator="equal" dxfId="1" stopIfTrue="1">
      <formula>$E$9</formula>
    </cfRule>
    <cfRule type="cellIs" priority="2042" operator="equal" dxfId="0">
      <formula>$D19</formula>
    </cfRule>
  </conditionalFormatting>
  <conditionalFormatting sqref="DJ20">
    <cfRule type="cellIs" priority="2039" operator="equal" dxfId="1" stopIfTrue="1">
      <formula>$E$9</formula>
    </cfRule>
    <cfRule type="cellIs" priority="2040" operator="equal" dxfId="0">
      <formula>$D20</formula>
    </cfRule>
  </conditionalFormatting>
  <conditionalFormatting sqref="DJ14">
    <cfRule type="cellIs" priority="2037" operator="equal" dxfId="1" stopIfTrue="1">
      <formula>$E$9</formula>
    </cfRule>
    <cfRule type="cellIs" priority="2038" operator="equal" dxfId="0">
      <formula>$D14</formula>
    </cfRule>
  </conditionalFormatting>
  <conditionalFormatting sqref="DJ13">
    <cfRule type="cellIs" priority="2035" operator="equal" dxfId="1" stopIfTrue="1">
      <formula>$E$9</formula>
    </cfRule>
    <cfRule type="cellIs" priority="2036" operator="equal" dxfId="0">
      <formula>$D13</formula>
    </cfRule>
  </conditionalFormatting>
  <conditionalFormatting sqref="DJ12">
    <cfRule type="cellIs" priority="2033" operator="equal" dxfId="1" stopIfTrue="1">
      <formula>$E$9</formula>
    </cfRule>
    <cfRule type="cellIs" priority="2034" operator="equal" dxfId="0">
      <formula>$D12</formula>
    </cfRule>
  </conditionalFormatting>
  <conditionalFormatting sqref="DJ17">
    <cfRule type="cellIs" priority="2031" operator="equal" dxfId="1" stopIfTrue="1">
      <formula>$E$9</formula>
    </cfRule>
    <cfRule type="cellIs" priority="2032" operator="equal" dxfId="0">
      <formula>$D17</formula>
    </cfRule>
  </conditionalFormatting>
  <conditionalFormatting sqref="DK21 DK9:DK11 DK15:DK16 DK18">
    <cfRule type="cellIs" priority="2029" operator="equal" dxfId="1" stopIfTrue="1">
      <formula>$E$9</formula>
    </cfRule>
    <cfRule type="cellIs" priority="2030" operator="equal" dxfId="0">
      <formula>$D9</formula>
    </cfRule>
  </conditionalFormatting>
  <conditionalFormatting sqref="DK19">
    <cfRule type="cellIs" priority="2027" operator="equal" dxfId="1" stopIfTrue="1">
      <formula>$E$9</formula>
    </cfRule>
    <cfRule type="cellIs" priority="2028" operator="equal" dxfId="0">
      <formula>$D19</formula>
    </cfRule>
  </conditionalFormatting>
  <conditionalFormatting sqref="DK20">
    <cfRule type="cellIs" priority="2025" operator="equal" dxfId="1" stopIfTrue="1">
      <formula>$E$9</formula>
    </cfRule>
    <cfRule type="cellIs" priority="2026" operator="equal" dxfId="0">
      <formula>$D20</formula>
    </cfRule>
  </conditionalFormatting>
  <conditionalFormatting sqref="DK14">
    <cfRule type="cellIs" priority="2023" operator="equal" dxfId="1" stopIfTrue="1">
      <formula>$E$9</formula>
    </cfRule>
    <cfRule type="cellIs" priority="2024" operator="equal" dxfId="0">
      <formula>$D14</formula>
    </cfRule>
  </conditionalFormatting>
  <conditionalFormatting sqref="DK13">
    <cfRule type="cellIs" priority="2021" operator="equal" dxfId="1" stopIfTrue="1">
      <formula>$E$9</formula>
    </cfRule>
    <cfRule type="cellIs" priority="2022" operator="equal" dxfId="0">
      <formula>$D13</formula>
    </cfRule>
  </conditionalFormatting>
  <conditionalFormatting sqref="DK12">
    <cfRule type="cellIs" priority="2019" operator="equal" dxfId="1" stopIfTrue="1">
      <formula>$E$9</formula>
    </cfRule>
    <cfRule type="cellIs" priority="2020" operator="equal" dxfId="0">
      <formula>$D12</formula>
    </cfRule>
  </conditionalFormatting>
  <conditionalFormatting sqref="DK17">
    <cfRule type="cellIs" priority="2017" operator="equal" dxfId="1" stopIfTrue="1">
      <formula>$E$9</formula>
    </cfRule>
    <cfRule type="cellIs" priority="2018" operator="equal" dxfId="0">
      <formula>$D17</formula>
    </cfRule>
  </conditionalFormatting>
  <conditionalFormatting sqref="DL21 DL9:DL11 DL15:DL16 DL18">
    <cfRule type="cellIs" priority="2015" operator="equal" dxfId="1" stopIfTrue="1">
      <formula>$E$9</formula>
    </cfRule>
    <cfRule type="cellIs" priority="2016" operator="equal" dxfId="0">
      <formula>$D9</formula>
    </cfRule>
  </conditionalFormatting>
  <conditionalFormatting sqref="DL19">
    <cfRule type="cellIs" priority="2013" operator="equal" dxfId="1" stopIfTrue="1">
      <formula>$E$9</formula>
    </cfRule>
    <cfRule type="cellIs" priority="2014" operator="equal" dxfId="0">
      <formula>$D19</formula>
    </cfRule>
  </conditionalFormatting>
  <conditionalFormatting sqref="DL20">
    <cfRule type="cellIs" priority="2011" operator="equal" dxfId="1" stopIfTrue="1">
      <formula>$E$9</formula>
    </cfRule>
    <cfRule type="cellIs" priority="2012" operator="equal" dxfId="0">
      <formula>$D20</formula>
    </cfRule>
  </conditionalFormatting>
  <conditionalFormatting sqref="DL14">
    <cfRule type="cellIs" priority="2009" operator="equal" dxfId="1" stopIfTrue="1">
      <formula>$E$9</formula>
    </cfRule>
    <cfRule type="cellIs" priority="2010" operator="equal" dxfId="0">
      <formula>$D14</formula>
    </cfRule>
  </conditionalFormatting>
  <conditionalFormatting sqref="DL13">
    <cfRule type="cellIs" priority="2007" operator="equal" dxfId="1" stopIfTrue="1">
      <formula>$E$9</formula>
    </cfRule>
    <cfRule type="cellIs" priority="2008" operator="equal" dxfId="0">
      <formula>$D13</formula>
    </cfRule>
  </conditionalFormatting>
  <conditionalFormatting sqref="DL12">
    <cfRule type="cellIs" priority="2005" operator="equal" dxfId="1" stopIfTrue="1">
      <formula>$E$9</formula>
    </cfRule>
    <cfRule type="cellIs" priority="2006" operator="equal" dxfId="0">
      <formula>$D12</formula>
    </cfRule>
  </conditionalFormatting>
  <conditionalFormatting sqref="DL17">
    <cfRule type="cellIs" priority="2003" operator="equal" dxfId="1" stopIfTrue="1">
      <formula>$E$9</formula>
    </cfRule>
    <cfRule type="cellIs" priority="2004" operator="equal" dxfId="0">
      <formula>$D17</formula>
    </cfRule>
  </conditionalFormatting>
  <conditionalFormatting sqref="DM21 DM9:DM11 DM15:DM16 DM18">
    <cfRule type="cellIs" priority="2001" operator="equal" dxfId="1" stopIfTrue="1">
      <formula>$E$9</formula>
    </cfRule>
    <cfRule type="cellIs" priority="2002" operator="equal" dxfId="0">
      <formula>$D9</formula>
    </cfRule>
  </conditionalFormatting>
  <conditionalFormatting sqref="DM19">
    <cfRule type="cellIs" priority="1999" operator="equal" dxfId="1" stopIfTrue="1">
      <formula>$E$9</formula>
    </cfRule>
    <cfRule type="cellIs" priority="2000" operator="equal" dxfId="0">
      <formula>$D19</formula>
    </cfRule>
  </conditionalFormatting>
  <conditionalFormatting sqref="DM20">
    <cfRule type="cellIs" priority="1997" operator="equal" dxfId="1" stopIfTrue="1">
      <formula>$E$9</formula>
    </cfRule>
    <cfRule type="cellIs" priority="1998" operator="equal" dxfId="0">
      <formula>$D20</formula>
    </cfRule>
  </conditionalFormatting>
  <conditionalFormatting sqref="DM14">
    <cfRule type="cellIs" priority="1995" operator="equal" dxfId="1" stopIfTrue="1">
      <formula>$E$9</formula>
    </cfRule>
    <cfRule type="cellIs" priority="1996" operator="equal" dxfId="0">
      <formula>$D14</formula>
    </cfRule>
  </conditionalFormatting>
  <conditionalFormatting sqref="DM13">
    <cfRule type="cellIs" priority="1993" operator="equal" dxfId="1" stopIfTrue="1">
      <formula>$E$9</formula>
    </cfRule>
    <cfRule type="cellIs" priority="1994" operator="equal" dxfId="0">
      <formula>$D13</formula>
    </cfRule>
  </conditionalFormatting>
  <conditionalFormatting sqref="DM12">
    <cfRule type="cellIs" priority="1991" operator="equal" dxfId="1" stopIfTrue="1">
      <formula>$E$9</formula>
    </cfRule>
    <cfRule type="cellIs" priority="1992" operator="equal" dxfId="0">
      <formula>$D12</formula>
    </cfRule>
  </conditionalFormatting>
  <conditionalFormatting sqref="DM17">
    <cfRule type="cellIs" priority="1989" operator="equal" dxfId="1" stopIfTrue="1">
      <formula>$E$9</formula>
    </cfRule>
    <cfRule type="cellIs" priority="1990" operator="equal" dxfId="0">
      <formula>$D17</formula>
    </cfRule>
  </conditionalFormatting>
  <conditionalFormatting sqref="DN21 DN9:DN11 DN15:DN16 DN18">
    <cfRule type="cellIs" priority="1987" operator="equal" dxfId="1" stopIfTrue="1">
      <formula>$E$9</formula>
    </cfRule>
    <cfRule type="cellIs" priority="1988" operator="equal" dxfId="0">
      <formula>$D9</formula>
    </cfRule>
  </conditionalFormatting>
  <conditionalFormatting sqref="DN19">
    <cfRule type="cellIs" priority="1985" operator="equal" dxfId="1" stopIfTrue="1">
      <formula>$E$9</formula>
    </cfRule>
    <cfRule type="cellIs" priority="1986" operator="equal" dxfId="0">
      <formula>$D19</formula>
    </cfRule>
  </conditionalFormatting>
  <conditionalFormatting sqref="DN20">
    <cfRule type="cellIs" priority="1983" operator="equal" dxfId="1" stopIfTrue="1">
      <formula>$E$9</formula>
    </cfRule>
    <cfRule type="cellIs" priority="1984" operator="equal" dxfId="0">
      <formula>$D20</formula>
    </cfRule>
  </conditionalFormatting>
  <conditionalFormatting sqref="DN14">
    <cfRule type="cellIs" priority="1981" operator="equal" dxfId="1" stopIfTrue="1">
      <formula>$E$9</formula>
    </cfRule>
    <cfRule type="cellIs" priority="1982" operator="equal" dxfId="0">
      <formula>$D14</formula>
    </cfRule>
  </conditionalFormatting>
  <conditionalFormatting sqref="DN13">
    <cfRule type="cellIs" priority="1979" operator="equal" dxfId="1" stopIfTrue="1">
      <formula>$E$9</formula>
    </cfRule>
    <cfRule type="cellIs" priority="1980" operator="equal" dxfId="0">
      <formula>$D13</formula>
    </cfRule>
  </conditionalFormatting>
  <conditionalFormatting sqref="DN12">
    <cfRule type="cellIs" priority="1977" operator="equal" dxfId="1" stopIfTrue="1">
      <formula>$E$9</formula>
    </cfRule>
    <cfRule type="cellIs" priority="1978" operator="equal" dxfId="0">
      <formula>$D12</formula>
    </cfRule>
  </conditionalFormatting>
  <conditionalFormatting sqref="DN17">
    <cfRule type="cellIs" priority="1975" operator="equal" dxfId="1" stopIfTrue="1">
      <formula>$E$9</formula>
    </cfRule>
    <cfRule type="cellIs" priority="1976" operator="equal" dxfId="0">
      <formula>$D17</formula>
    </cfRule>
  </conditionalFormatting>
  <conditionalFormatting sqref="DO21 DO9:DO11 DO15:DO16 DO18">
    <cfRule type="cellIs" priority="1973" operator="equal" dxfId="1" stopIfTrue="1">
      <formula>$E$9</formula>
    </cfRule>
    <cfRule type="cellIs" priority="1974" operator="equal" dxfId="0">
      <formula>$D9</formula>
    </cfRule>
  </conditionalFormatting>
  <conditionalFormatting sqref="DO19">
    <cfRule type="cellIs" priority="1971" operator="equal" dxfId="1" stopIfTrue="1">
      <formula>$E$9</formula>
    </cfRule>
    <cfRule type="cellIs" priority="1972" operator="equal" dxfId="0">
      <formula>$D19</formula>
    </cfRule>
  </conditionalFormatting>
  <conditionalFormatting sqref="DO20">
    <cfRule type="cellIs" priority="1969" operator="equal" dxfId="1" stopIfTrue="1">
      <formula>$E$9</formula>
    </cfRule>
    <cfRule type="cellIs" priority="1970" operator="equal" dxfId="0">
      <formula>$D20</formula>
    </cfRule>
  </conditionalFormatting>
  <conditionalFormatting sqref="DO14">
    <cfRule type="cellIs" priority="1967" operator="equal" dxfId="1" stopIfTrue="1">
      <formula>$E$9</formula>
    </cfRule>
    <cfRule type="cellIs" priority="1968" operator="equal" dxfId="0">
      <formula>$D14</formula>
    </cfRule>
  </conditionalFormatting>
  <conditionalFormatting sqref="DO13">
    <cfRule type="cellIs" priority="1965" operator="equal" dxfId="1" stopIfTrue="1">
      <formula>$E$9</formula>
    </cfRule>
    <cfRule type="cellIs" priority="1966" operator="equal" dxfId="0">
      <formula>$D13</formula>
    </cfRule>
  </conditionalFormatting>
  <conditionalFormatting sqref="DO12">
    <cfRule type="cellIs" priority="1963" operator="equal" dxfId="1" stopIfTrue="1">
      <formula>$E$9</formula>
    </cfRule>
    <cfRule type="cellIs" priority="1964" operator="equal" dxfId="0">
      <formula>$D12</formula>
    </cfRule>
  </conditionalFormatting>
  <conditionalFormatting sqref="DO17">
    <cfRule type="cellIs" priority="1961" operator="equal" dxfId="1" stopIfTrue="1">
      <formula>$E$9</formula>
    </cfRule>
    <cfRule type="cellIs" priority="1962" operator="equal" dxfId="0">
      <formula>$D17</formula>
    </cfRule>
  </conditionalFormatting>
  <conditionalFormatting sqref="DO22">
    <cfRule type="cellIs" priority="1957" operator="equal" dxfId="1" stopIfTrue="1">
      <formula>$E$9</formula>
    </cfRule>
    <cfRule type="cellIs" priority="1958" operator="equal" dxfId="0">
      <formula>$D22</formula>
    </cfRule>
  </conditionalFormatting>
  <conditionalFormatting sqref="DN22">
    <cfRule type="cellIs" priority="1955" operator="equal" dxfId="1" stopIfTrue="1">
      <formula>$E$9</formula>
    </cfRule>
    <cfRule type="cellIs" priority="1956" operator="equal" dxfId="0">
      <formula>$D22</formula>
    </cfRule>
  </conditionalFormatting>
  <conditionalFormatting sqref="DK22">
    <cfRule type="cellIs" priority="1953" operator="equal" dxfId="1" stopIfTrue="1">
      <formula>$E$9</formula>
    </cfRule>
    <cfRule type="cellIs" priority="1954" operator="equal" dxfId="0">
      <formula>$D22</formula>
    </cfRule>
  </conditionalFormatting>
  <conditionalFormatting sqref="DL22">
    <cfRule type="cellIs" priority="1951" operator="equal" dxfId="1" stopIfTrue="1">
      <formula>$E$9</formula>
    </cfRule>
    <cfRule type="cellIs" priority="1952" operator="equal" dxfId="0">
      <formula>$D22</formula>
    </cfRule>
  </conditionalFormatting>
  <conditionalFormatting sqref="DM22">
    <cfRule type="cellIs" priority="1949" operator="equal" dxfId="1" stopIfTrue="1">
      <formula>$E$9</formula>
    </cfRule>
    <cfRule type="cellIs" priority="1950" operator="equal" dxfId="0">
      <formula>$D22</formula>
    </cfRule>
  </conditionalFormatting>
  <conditionalFormatting sqref="DF22">
    <cfRule type="cellIs" priority="1943" operator="equal" dxfId="1" stopIfTrue="1">
      <formula>$E$9</formula>
    </cfRule>
    <cfRule type="cellIs" priority="1944" operator="equal" dxfId="0">
      <formula>$D22</formula>
    </cfRule>
  </conditionalFormatting>
  <conditionalFormatting sqref="DP21:DQ21 DP9:DQ11 DP15:DQ16 DP18:DQ18">
    <cfRule type="cellIs" priority="1941" operator="equal" dxfId="1" stopIfTrue="1">
      <formula>$E$9</formula>
    </cfRule>
    <cfRule type="cellIs" priority="1942" operator="equal" dxfId="0">
      <formula>$D9</formula>
    </cfRule>
  </conditionalFormatting>
  <conditionalFormatting sqref="DP19:DQ19">
    <cfRule type="cellIs" priority="1939" operator="equal" dxfId="1" stopIfTrue="1">
      <formula>$E$9</formula>
    </cfRule>
    <cfRule type="cellIs" priority="1940" operator="equal" dxfId="0">
      <formula>$D19</formula>
    </cfRule>
  </conditionalFormatting>
  <conditionalFormatting sqref="DP20:DQ20">
    <cfRule type="cellIs" priority="1937" operator="equal" dxfId="1" stopIfTrue="1">
      <formula>$E$9</formula>
    </cfRule>
    <cfRule type="cellIs" priority="1938" operator="equal" dxfId="0">
      <formula>$D20</formula>
    </cfRule>
  </conditionalFormatting>
  <conditionalFormatting sqref="DP14:DQ14">
    <cfRule type="cellIs" priority="1935" operator="equal" dxfId="1" stopIfTrue="1">
      <formula>$E$9</formula>
    </cfRule>
    <cfRule type="cellIs" priority="1936" operator="equal" dxfId="0">
      <formula>$D14</formula>
    </cfRule>
  </conditionalFormatting>
  <conditionalFormatting sqref="DP13:DQ13">
    <cfRule type="cellIs" priority="1933" operator="equal" dxfId="1" stopIfTrue="1">
      <formula>$E$9</formula>
    </cfRule>
    <cfRule type="cellIs" priority="1934" operator="equal" dxfId="0">
      <formula>$D13</formula>
    </cfRule>
  </conditionalFormatting>
  <conditionalFormatting sqref="DP12:DQ12">
    <cfRule type="cellIs" priority="1931" operator="equal" dxfId="1" stopIfTrue="1">
      <formula>$E$9</formula>
    </cfRule>
    <cfRule type="cellIs" priority="1932" operator="equal" dxfId="0">
      <formula>$D12</formula>
    </cfRule>
  </conditionalFormatting>
  <conditionalFormatting sqref="DP17:DQ17">
    <cfRule type="cellIs" priority="1929" operator="equal" dxfId="1" stopIfTrue="1">
      <formula>$E$9</formula>
    </cfRule>
    <cfRule type="cellIs" priority="1930" operator="equal" dxfId="0">
      <formula>$D17</formula>
    </cfRule>
  </conditionalFormatting>
  <conditionalFormatting sqref="DP22:DQ22">
    <cfRule type="cellIs" priority="1927" operator="equal" dxfId="1" stopIfTrue="1">
      <formula>$E$9</formula>
    </cfRule>
    <cfRule type="cellIs" priority="1928" operator="equal" dxfId="0">
      <formula>$D22</formula>
    </cfRule>
  </conditionalFormatting>
  <conditionalFormatting sqref="DR21 DR9:DR11 DR15:DR16 DR18">
    <cfRule type="cellIs" priority="1925" operator="equal" dxfId="1" stopIfTrue="1">
      <formula>$E$9</formula>
    </cfRule>
    <cfRule type="cellIs" priority="1926" operator="equal" dxfId="0">
      <formula>$D9</formula>
    </cfRule>
  </conditionalFormatting>
  <conditionalFormatting sqref="DR19">
    <cfRule type="cellIs" priority="1923" operator="equal" dxfId="1" stopIfTrue="1">
      <formula>$E$9</formula>
    </cfRule>
    <cfRule type="cellIs" priority="1924" operator="equal" dxfId="0">
      <formula>$D19</formula>
    </cfRule>
  </conditionalFormatting>
  <conditionalFormatting sqref="DR20">
    <cfRule type="cellIs" priority="1921" operator="equal" dxfId="1" stopIfTrue="1">
      <formula>$E$9</formula>
    </cfRule>
    <cfRule type="cellIs" priority="1922" operator="equal" dxfId="0">
      <formula>$D20</formula>
    </cfRule>
  </conditionalFormatting>
  <conditionalFormatting sqref="DR13">
    <cfRule type="cellIs" priority="1917" operator="equal" dxfId="1" stopIfTrue="1">
      <formula>$E$9</formula>
    </cfRule>
    <cfRule type="cellIs" priority="1918" operator="equal" dxfId="0">
      <formula>$D13</formula>
    </cfRule>
  </conditionalFormatting>
  <conditionalFormatting sqref="DR12">
    <cfRule type="cellIs" priority="1915" operator="equal" dxfId="1" stopIfTrue="1">
      <formula>$E$9</formula>
    </cfRule>
    <cfRule type="cellIs" priority="1916" operator="equal" dxfId="0">
      <formula>$D12</formula>
    </cfRule>
  </conditionalFormatting>
  <conditionalFormatting sqref="DR17">
    <cfRule type="cellIs" priority="1913" operator="equal" dxfId="1" stopIfTrue="1">
      <formula>$E$9</formula>
    </cfRule>
    <cfRule type="cellIs" priority="1914" operator="equal" dxfId="0">
      <formula>$D17</formula>
    </cfRule>
  </conditionalFormatting>
  <conditionalFormatting sqref="DR22">
    <cfRule type="cellIs" priority="1907" operator="equal" dxfId="1" stopIfTrue="1">
      <formula>$E$9</formula>
    </cfRule>
    <cfRule type="cellIs" priority="1908" operator="equal" dxfId="0">
      <formula>$D22</formula>
    </cfRule>
  </conditionalFormatting>
  <conditionalFormatting sqref="DR14">
    <cfRule type="cellIs" priority="1905" operator="equal" dxfId="1" stopIfTrue="1">
      <formula>$E$9</formula>
    </cfRule>
    <cfRule type="cellIs" priority="1906" operator="equal" dxfId="0">
      <formula>$D14</formula>
    </cfRule>
  </conditionalFormatting>
  <conditionalFormatting sqref="DS9:DS11 DS15:DS16 DS18">
    <cfRule type="cellIs" priority="1903" operator="equal" dxfId="1" stopIfTrue="1">
      <formula>$E$9</formula>
    </cfRule>
    <cfRule type="cellIs" priority="1904" operator="equal" dxfId="0">
      <formula>$D9</formula>
    </cfRule>
  </conditionalFormatting>
  <conditionalFormatting sqref="DS19">
    <cfRule type="cellIs" priority="1901" operator="equal" dxfId="1" stopIfTrue="1">
      <formula>$E$9</formula>
    </cfRule>
    <cfRule type="cellIs" priority="1902" operator="equal" dxfId="0">
      <formula>$D19</formula>
    </cfRule>
  </conditionalFormatting>
  <conditionalFormatting sqref="DS20">
    <cfRule type="cellIs" priority="1899" operator="equal" dxfId="1" stopIfTrue="1">
      <formula>$E$9</formula>
    </cfRule>
    <cfRule type="cellIs" priority="1900" operator="equal" dxfId="0">
      <formula>$D20</formula>
    </cfRule>
  </conditionalFormatting>
  <conditionalFormatting sqref="DS13">
    <cfRule type="cellIs" priority="1897" operator="equal" dxfId="1" stopIfTrue="1">
      <formula>$E$9</formula>
    </cfRule>
    <cfRule type="cellIs" priority="1898" operator="equal" dxfId="0">
      <formula>$D13</formula>
    </cfRule>
  </conditionalFormatting>
  <conditionalFormatting sqref="DS12">
    <cfRule type="cellIs" priority="1895" operator="equal" dxfId="1" stopIfTrue="1">
      <formula>$E$9</formula>
    </cfRule>
    <cfRule type="cellIs" priority="1896" operator="equal" dxfId="0">
      <formula>$D12</formula>
    </cfRule>
  </conditionalFormatting>
  <conditionalFormatting sqref="DS17">
    <cfRule type="cellIs" priority="1893" operator="equal" dxfId="1" stopIfTrue="1">
      <formula>$E$9</formula>
    </cfRule>
    <cfRule type="cellIs" priority="1894" operator="equal" dxfId="0">
      <formula>$D17</formula>
    </cfRule>
  </conditionalFormatting>
  <conditionalFormatting sqref="DS22">
    <cfRule type="cellIs" priority="1891" operator="equal" dxfId="1" stopIfTrue="1">
      <formula>$E$9</formula>
    </cfRule>
    <cfRule type="cellIs" priority="1892" operator="equal" dxfId="0">
      <formula>$D22</formula>
    </cfRule>
  </conditionalFormatting>
  <conditionalFormatting sqref="DS14">
    <cfRule type="cellIs" priority="1889" operator="equal" dxfId="1" stopIfTrue="1">
      <formula>$E$9</formula>
    </cfRule>
    <cfRule type="cellIs" priority="1890" operator="equal" dxfId="0">
      <formula>$D14</formula>
    </cfRule>
  </conditionalFormatting>
  <conditionalFormatting sqref="DS21">
    <cfRule type="cellIs" priority="1887" operator="equal" dxfId="1" stopIfTrue="1">
      <formula>$E$9</formula>
    </cfRule>
    <cfRule type="cellIs" priority="1888" operator="equal" dxfId="0">
      <formula>$D21</formula>
    </cfRule>
  </conditionalFormatting>
  <conditionalFormatting sqref="DT9:DT11 DT15:DT16 DT18">
    <cfRule type="cellIs" priority="1885" operator="equal" dxfId="1" stopIfTrue="1">
      <formula>$E$9</formula>
    </cfRule>
    <cfRule type="cellIs" priority="1886" operator="equal" dxfId="0">
      <formula>$D9</formula>
    </cfRule>
  </conditionalFormatting>
  <conditionalFormatting sqref="DT19">
    <cfRule type="cellIs" priority="1883" operator="equal" dxfId="1" stopIfTrue="1">
      <formula>$E$9</formula>
    </cfRule>
    <cfRule type="cellIs" priority="1884" operator="equal" dxfId="0">
      <formula>$D19</formula>
    </cfRule>
  </conditionalFormatting>
  <conditionalFormatting sqref="DT20">
    <cfRule type="cellIs" priority="1881" operator="equal" dxfId="1" stopIfTrue="1">
      <formula>$E$9</formula>
    </cfRule>
    <cfRule type="cellIs" priority="1882" operator="equal" dxfId="0">
      <formula>$D20</formula>
    </cfRule>
  </conditionalFormatting>
  <conditionalFormatting sqref="DT12">
    <cfRule type="cellIs" priority="1877" operator="equal" dxfId="1" stopIfTrue="1">
      <formula>$E$9</formula>
    </cfRule>
    <cfRule type="cellIs" priority="1878" operator="equal" dxfId="0">
      <formula>$D12</formula>
    </cfRule>
  </conditionalFormatting>
  <conditionalFormatting sqref="DT17">
    <cfRule type="cellIs" priority="1875" operator="equal" dxfId="1" stopIfTrue="1">
      <formula>$E$9</formula>
    </cfRule>
    <cfRule type="cellIs" priority="1876" operator="equal" dxfId="0">
      <formula>$D17</formula>
    </cfRule>
  </conditionalFormatting>
  <conditionalFormatting sqref="DT22">
    <cfRule type="cellIs" priority="1873" operator="equal" dxfId="1" stopIfTrue="1">
      <formula>$E$9</formula>
    </cfRule>
    <cfRule type="cellIs" priority="1874" operator="equal" dxfId="0">
      <formula>$D22</formula>
    </cfRule>
  </conditionalFormatting>
  <conditionalFormatting sqref="DT14">
    <cfRule type="cellIs" priority="1871" operator="equal" dxfId="1" stopIfTrue="1">
      <formula>$E$9</formula>
    </cfRule>
    <cfRule type="cellIs" priority="1872" operator="equal" dxfId="0">
      <formula>$D14</formula>
    </cfRule>
  </conditionalFormatting>
  <conditionalFormatting sqref="DT21">
    <cfRule type="cellIs" priority="1869" operator="equal" dxfId="1" stopIfTrue="1">
      <formula>$E$9</formula>
    </cfRule>
    <cfRule type="cellIs" priority="1870" operator="equal" dxfId="0">
      <formula>$D21</formula>
    </cfRule>
  </conditionalFormatting>
  <conditionalFormatting sqref="DT13">
    <cfRule type="cellIs" priority="1867" operator="equal" dxfId="1" stopIfTrue="1">
      <formula>$E$9</formula>
    </cfRule>
    <cfRule type="cellIs" priority="1868" operator="equal" dxfId="0">
      <formula>$D13</formula>
    </cfRule>
  </conditionalFormatting>
  <conditionalFormatting sqref="DU9:DV11 DU15:DV16 DU18:DV18">
    <cfRule type="cellIs" priority="1865" operator="equal" dxfId="1" stopIfTrue="1">
      <formula>$E$9</formula>
    </cfRule>
    <cfRule type="cellIs" priority="1866" operator="equal" dxfId="0">
      <formula>$D9</formula>
    </cfRule>
  </conditionalFormatting>
  <conditionalFormatting sqref="DU19:DV19">
    <cfRule type="cellIs" priority="1863" operator="equal" dxfId="1" stopIfTrue="1">
      <formula>$E$9</formula>
    </cfRule>
    <cfRule type="cellIs" priority="1864" operator="equal" dxfId="0">
      <formula>$D19</formula>
    </cfRule>
  </conditionalFormatting>
  <conditionalFormatting sqref="DU20:DV20">
    <cfRule type="cellIs" priority="1861" operator="equal" dxfId="1" stopIfTrue="1">
      <formula>$E$9</formula>
    </cfRule>
    <cfRule type="cellIs" priority="1862" operator="equal" dxfId="0">
      <formula>$D20</formula>
    </cfRule>
  </conditionalFormatting>
  <conditionalFormatting sqref="DU12:DV12">
    <cfRule type="cellIs" priority="1859" operator="equal" dxfId="1" stopIfTrue="1">
      <formula>$E$9</formula>
    </cfRule>
    <cfRule type="cellIs" priority="1860" operator="equal" dxfId="0">
      <formula>$D12</formula>
    </cfRule>
  </conditionalFormatting>
  <conditionalFormatting sqref="DU17:DV17">
    <cfRule type="cellIs" priority="1857" operator="equal" dxfId="1" stopIfTrue="1">
      <formula>$E$9</formula>
    </cfRule>
    <cfRule type="cellIs" priority="1858" operator="equal" dxfId="0">
      <formula>$D17</formula>
    </cfRule>
  </conditionalFormatting>
  <conditionalFormatting sqref="DU22:DV22">
    <cfRule type="cellIs" priority="1855" operator="equal" dxfId="1" stopIfTrue="1">
      <formula>$E$9</formula>
    </cfRule>
    <cfRule type="cellIs" priority="1856" operator="equal" dxfId="0">
      <formula>$D22</formula>
    </cfRule>
  </conditionalFormatting>
  <conditionalFormatting sqref="DU14:DV14">
    <cfRule type="cellIs" priority="1853" operator="equal" dxfId="1" stopIfTrue="1">
      <formula>$E$9</formula>
    </cfRule>
    <cfRule type="cellIs" priority="1854" operator="equal" dxfId="0">
      <formula>$D14</formula>
    </cfRule>
  </conditionalFormatting>
  <conditionalFormatting sqref="DU21:DV21">
    <cfRule type="cellIs" priority="1851" operator="equal" dxfId="1" stopIfTrue="1">
      <formula>$E$9</formula>
    </cfRule>
    <cfRule type="cellIs" priority="1852" operator="equal" dxfId="0">
      <formula>$D21</formula>
    </cfRule>
  </conditionalFormatting>
  <conditionalFormatting sqref="DU13:DV13">
    <cfRule type="cellIs" priority="1849" operator="equal" dxfId="1" stopIfTrue="1">
      <formula>$E$9</formula>
    </cfRule>
    <cfRule type="cellIs" priority="1850" operator="equal" dxfId="0">
      <formula>$D13</formula>
    </cfRule>
  </conditionalFormatting>
  <conditionalFormatting sqref="DW9:DW11 DW15:DW16 DW18">
    <cfRule type="cellIs" priority="1841" operator="equal" dxfId="1" stopIfTrue="1">
      <formula>$E$9</formula>
    </cfRule>
    <cfRule type="cellIs" priority="1842" operator="equal" dxfId="0">
      <formula>$D9</formula>
    </cfRule>
  </conditionalFormatting>
  <conditionalFormatting sqref="DW19">
    <cfRule type="cellIs" priority="1839" operator="equal" dxfId="1" stopIfTrue="1">
      <formula>$E$9</formula>
    </cfRule>
    <cfRule type="cellIs" priority="1840" operator="equal" dxfId="0">
      <formula>$D19</formula>
    </cfRule>
  </conditionalFormatting>
  <conditionalFormatting sqref="DW20">
    <cfRule type="cellIs" priority="1837" operator="equal" dxfId="1" stopIfTrue="1">
      <formula>$E$9</formula>
    </cfRule>
    <cfRule type="cellIs" priority="1838" operator="equal" dxfId="0">
      <formula>$D20</formula>
    </cfRule>
  </conditionalFormatting>
  <conditionalFormatting sqref="DW12">
    <cfRule type="cellIs" priority="1835" operator="equal" dxfId="1" stopIfTrue="1">
      <formula>$E$9</formula>
    </cfRule>
    <cfRule type="cellIs" priority="1836" operator="equal" dxfId="0">
      <formula>$D12</formula>
    </cfRule>
  </conditionalFormatting>
  <conditionalFormatting sqref="DW17">
    <cfRule type="cellIs" priority="1833" operator="equal" dxfId="1" stopIfTrue="1">
      <formula>$E$9</formula>
    </cfRule>
    <cfRule type="cellIs" priority="1834" operator="equal" dxfId="0">
      <formula>$D17</formula>
    </cfRule>
  </conditionalFormatting>
  <conditionalFormatting sqref="DW22">
    <cfRule type="cellIs" priority="1831" operator="equal" dxfId="1" stopIfTrue="1">
      <formula>$E$9</formula>
    </cfRule>
    <cfRule type="cellIs" priority="1832" operator="equal" dxfId="0">
      <formula>$D22</formula>
    </cfRule>
  </conditionalFormatting>
  <conditionalFormatting sqref="DW14">
    <cfRule type="cellIs" priority="1829" operator="equal" dxfId="1" stopIfTrue="1">
      <formula>$E$9</formula>
    </cfRule>
    <cfRule type="cellIs" priority="1830" operator="equal" dxfId="0">
      <formula>$D14</formula>
    </cfRule>
  </conditionalFormatting>
  <conditionalFormatting sqref="DW21">
    <cfRule type="cellIs" priority="1827" operator="equal" dxfId="1" stopIfTrue="1">
      <formula>$E$9</formula>
    </cfRule>
    <cfRule type="cellIs" priority="1828" operator="equal" dxfId="0">
      <formula>$D21</formula>
    </cfRule>
  </conditionalFormatting>
  <conditionalFormatting sqref="DW13">
    <cfRule type="cellIs" priority="1825" operator="equal" dxfId="1" stopIfTrue="1">
      <formula>$E$9</formula>
    </cfRule>
    <cfRule type="cellIs" priority="1826" operator="equal" dxfId="0">
      <formula>$D13</formula>
    </cfRule>
  </conditionalFormatting>
  <conditionalFormatting sqref="DX9:DX11 DX15:DX16 DX18">
    <cfRule type="cellIs" priority="1823" operator="equal" dxfId="1" stopIfTrue="1">
      <formula>$E$9</formula>
    </cfRule>
    <cfRule type="cellIs" priority="1824" operator="equal" dxfId="0">
      <formula>$D9</formula>
    </cfRule>
  </conditionalFormatting>
  <conditionalFormatting sqref="DX19">
    <cfRule type="cellIs" priority="1821" operator="equal" dxfId="1" stopIfTrue="1">
      <formula>$E$9</formula>
    </cfRule>
    <cfRule type="cellIs" priority="1822" operator="equal" dxfId="0">
      <formula>$D19</formula>
    </cfRule>
  </conditionalFormatting>
  <conditionalFormatting sqref="DX12">
    <cfRule type="cellIs" priority="1817" operator="equal" dxfId="1" stopIfTrue="1">
      <formula>$E$9</formula>
    </cfRule>
    <cfRule type="cellIs" priority="1818" operator="equal" dxfId="0">
      <formula>$D12</formula>
    </cfRule>
  </conditionalFormatting>
  <conditionalFormatting sqref="DX17">
    <cfRule type="cellIs" priority="1815" operator="equal" dxfId="1" stopIfTrue="1">
      <formula>$E$9</formula>
    </cfRule>
    <cfRule type="cellIs" priority="1816" operator="equal" dxfId="0">
      <formula>$D17</formula>
    </cfRule>
  </conditionalFormatting>
  <conditionalFormatting sqref="DX22">
    <cfRule type="cellIs" priority="1813" operator="equal" dxfId="1" stopIfTrue="1">
      <formula>$E$9</formula>
    </cfRule>
    <cfRule type="cellIs" priority="1814" operator="equal" dxfId="0">
      <formula>$D22</formula>
    </cfRule>
  </conditionalFormatting>
  <conditionalFormatting sqref="DX14">
    <cfRule type="cellIs" priority="1811" operator="equal" dxfId="1" stopIfTrue="1">
      <formula>$E$9</formula>
    </cfRule>
    <cfRule type="cellIs" priority="1812" operator="equal" dxfId="0">
      <formula>$D14</formula>
    </cfRule>
  </conditionalFormatting>
  <conditionalFormatting sqref="DX21">
    <cfRule type="cellIs" priority="1809" operator="equal" dxfId="1" stopIfTrue="1">
      <formula>$E$9</formula>
    </cfRule>
    <cfRule type="cellIs" priority="1810" operator="equal" dxfId="0">
      <formula>$D21</formula>
    </cfRule>
  </conditionalFormatting>
  <conditionalFormatting sqref="DX13">
    <cfRule type="cellIs" priority="1807" operator="equal" dxfId="1" stopIfTrue="1">
      <formula>$E$9</formula>
    </cfRule>
    <cfRule type="cellIs" priority="1808" operator="equal" dxfId="0">
      <formula>$D13</formula>
    </cfRule>
  </conditionalFormatting>
  <conditionalFormatting sqref="DX20">
    <cfRule type="cellIs" priority="1805" operator="equal" dxfId="1" stopIfTrue="1">
      <formula>$E$9</formula>
    </cfRule>
    <cfRule type="cellIs" priority="1806" operator="equal" dxfId="0">
      <formula>$D20</formula>
    </cfRule>
  </conditionalFormatting>
  <conditionalFormatting sqref="DY9:DY11 DY15:DY16 DY18">
    <cfRule type="cellIs" priority="1803" operator="equal" dxfId="1" stopIfTrue="1">
      <formula>$E$9</formula>
    </cfRule>
    <cfRule type="cellIs" priority="1804" operator="equal" dxfId="0">
      <formula>$D9</formula>
    </cfRule>
  </conditionalFormatting>
  <conditionalFormatting sqref="DY19">
    <cfRule type="cellIs" priority="1801" operator="equal" dxfId="1" stopIfTrue="1">
      <formula>$E$9</formula>
    </cfRule>
    <cfRule type="cellIs" priority="1802" operator="equal" dxfId="0">
      <formula>$D19</formula>
    </cfRule>
  </conditionalFormatting>
  <conditionalFormatting sqref="DY12">
    <cfRule type="cellIs" priority="1799" operator="equal" dxfId="1" stopIfTrue="1">
      <formula>$E$9</formula>
    </cfRule>
    <cfRule type="cellIs" priority="1800" operator="equal" dxfId="0">
      <formula>$D12</formula>
    </cfRule>
  </conditionalFormatting>
  <conditionalFormatting sqref="DY17">
    <cfRule type="cellIs" priority="1797" operator="equal" dxfId="1" stopIfTrue="1">
      <formula>$E$9</formula>
    </cfRule>
    <cfRule type="cellIs" priority="1798" operator="equal" dxfId="0">
      <formula>$D17</formula>
    </cfRule>
  </conditionalFormatting>
  <conditionalFormatting sqref="DY22">
    <cfRule type="cellIs" priority="1795" operator="equal" dxfId="1" stopIfTrue="1">
      <formula>$E$9</formula>
    </cfRule>
    <cfRule type="cellIs" priority="1796" operator="equal" dxfId="0">
      <formula>$D22</formula>
    </cfRule>
  </conditionalFormatting>
  <conditionalFormatting sqref="DY14">
    <cfRule type="cellIs" priority="1793" operator="equal" dxfId="1" stopIfTrue="1">
      <formula>$E$9</formula>
    </cfRule>
    <cfRule type="cellIs" priority="1794" operator="equal" dxfId="0">
      <formula>$D14</formula>
    </cfRule>
  </conditionalFormatting>
  <conditionalFormatting sqref="DY21">
    <cfRule type="cellIs" priority="1791" operator="equal" dxfId="1" stopIfTrue="1">
      <formula>$E$9</formula>
    </cfRule>
    <cfRule type="cellIs" priority="1792" operator="equal" dxfId="0">
      <formula>$D21</formula>
    </cfRule>
  </conditionalFormatting>
  <conditionalFormatting sqref="DY13">
    <cfRule type="cellIs" priority="1789" operator="equal" dxfId="1" stopIfTrue="1">
      <formula>$E$9</formula>
    </cfRule>
    <cfRule type="cellIs" priority="1790" operator="equal" dxfId="0">
      <formula>$D13</formula>
    </cfRule>
  </conditionalFormatting>
  <conditionalFormatting sqref="DY20">
    <cfRule type="cellIs" priority="1787" operator="equal" dxfId="1" stopIfTrue="1">
      <formula>$E$9</formula>
    </cfRule>
    <cfRule type="cellIs" priority="1788" operator="equal" dxfId="0">
      <formula>$D20</formula>
    </cfRule>
  </conditionalFormatting>
  <conditionalFormatting sqref="DZ9:DZ11 DZ15:DZ16 DZ18">
    <cfRule type="cellIs" priority="1785" operator="equal" dxfId="1" stopIfTrue="1">
      <formula>$E$9</formula>
    </cfRule>
    <cfRule type="cellIs" priority="1786" operator="equal" dxfId="0">
      <formula>$D9</formula>
    </cfRule>
  </conditionalFormatting>
  <conditionalFormatting sqref="DZ12">
    <cfRule type="cellIs" priority="1781" operator="equal" dxfId="1" stopIfTrue="1">
      <formula>$E$9</formula>
    </cfRule>
    <cfRule type="cellIs" priority="1782" operator="equal" dxfId="0">
      <formula>$D12</formula>
    </cfRule>
  </conditionalFormatting>
  <conditionalFormatting sqref="DZ17">
    <cfRule type="cellIs" priority="1779" operator="equal" dxfId="1" stopIfTrue="1">
      <formula>$E$9</formula>
    </cfRule>
    <cfRule type="cellIs" priority="1780" operator="equal" dxfId="0">
      <formula>$D17</formula>
    </cfRule>
  </conditionalFormatting>
  <conditionalFormatting sqref="DZ22">
    <cfRule type="cellIs" priority="1777" operator="equal" dxfId="1" stopIfTrue="1">
      <formula>$E$9</formula>
    </cfRule>
    <cfRule type="cellIs" priority="1778" operator="equal" dxfId="0">
      <formula>$D22</formula>
    </cfRule>
  </conditionalFormatting>
  <conditionalFormatting sqref="DZ14">
    <cfRule type="cellIs" priority="1775" operator="equal" dxfId="1" stopIfTrue="1">
      <formula>$E$9</formula>
    </cfRule>
    <cfRule type="cellIs" priority="1776" operator="equal" dxfId="0">
      <formula>$D14</formula>
    </cfRule>
  </conditionalFormatting>
  <conditionalFormatting sqref="DZ21">
    <cfRule type="cellIs" priority="1773" operator="equal" dxfId="1" stopIfTrue="1">
      <formula>$E$9</formula>
    </cfRule>
    <cfRule type="cellIs" priority="1774" operator="equal" dxfId="0">
      <formula>$D21</formula>
    </cfRule>
  </conditionalFormatting>
  <conditionalFormatting sqref="DZ13">
    <cfRule type="cellIs" priority="1771" operator="equal" dxfId="1" stopIfTrue="1">
      <formula>$E$9</formula>
    </cfRule>
    <cfRule type="cellIs" priority="1772" operator="equal" dxfId="0">
      <formula>$D13</formula>
    </cfRule>
  </conditionalFormatting>
  <conditionalFormatting sqref="DZ20">
    <cfRule type="cellIs" priority="1769" operator="equal" dxfId="1" stopIfTrue="1">
      <formula>$E$9</formula>
    </cfRule>
    <cfRule type="cellIs" priority="1770" operator="equal" dxfId="0">
      <formula>$D20</formula>
    </cfRule>
  </conditionalFormatting>
  <conditionalFormatting sqref="DZ19">
    <cfRule type="cellIs" priority="1767" operator="equal" dxfId="1" stopIfTrue="1">
      <formula>$E$9</formula>
    </cfRule>
    <cfRule type="cellIs" priority="1768" operator="equal" dxfId="0">
      <formula>$D19</formula>
    </cfRule>
  </conditionalFormatting>
  <conditionalFormatting sqref="EA12">
    <cfRule type="cellIs" priority="1763" operator="equal" dxfId="1" stopIfTrue="1">
      <formula>$E$9</formula>
    </cfRule>
    <cfRule type="cellIs" priority="1764" operator="equal" dxfId="0">
      <formula>$D12</formula>
    </cfRule>
  </conditionalFormatting>
  <conditionalFormatting sqref="EA17">
    <cfRule type="cellIs" priority="1761" operator="equal" dxfId="1" stopIfTrue="1">
      <formula>$E$9</formula>
    </cfRule>
    <cfRule type="cellIs" priority="1762" operator="equal" dxfId="0">
      <formula>$D17</formula>
    </cfRule>
  </conditionalFormatting>
  <conditionalFormatting sqref="EA22">
    <cfRule type="cellIs" priority="1759" operator="equal" dxfId="1" stopIfTrue="1">
      <formula>$E$9</formula>
    </cfRule>
    <cfRule type="cellIs" priority="1760" operator="equal" dxfId="0">
      <formula>$D22</formula>
    </cfRule>
  </conditionalFormatting>
  <conditionalFormatting sqref="EA14">
    <cfRule type="cellIs" priority="1757" operator="equal" dxfId="1" stopIfTrue="1">
      <formula>$E$9</formula>
    </cfRule>
    <cfRule type="cellIs" priority="1758" operator="equal" dxfId="0">
      <formula>$D14</formula>
    </cfRule>
  </conditionalFormatting>
  <conditionalFormatting sqref="EA21">
    <cfRule type="cellIs" priority="1755" operator="equal" dxfId="1" stopIfTrue="1">
      <formula>$E$9</formula>
    </cfRule>
    <cfRule type="cellIs" priority="1756" operator="equal" dxfId="0">
      <formula>$D21</formula>
    </cfRule>
  </conditionalFormatting>
  <conditionalFormatting sqref="EA13">
    <cfRule type="cellIs" priority="1753" operator="equal" dxfId="1" stopIfTrue="1">
      <formula>$E$9</formula>
    </cfRule>
    <cfRule type="cellIs" priority="1754" operator="equal" dxfId="0">
      <formula>$D13</formula>
    </cfRule>
  </conditionalFormatting>
  <conditionalFormatting sqref="EA20">
    <cfRule type="cellIs" priority="1751" operator="equal" dxfId="1" stopIfTrue="1">
      <formula>$E$9</formula>
    </cfRule>
    <cfRule type="cellIs" priority="1752" operator="equal" dxfId="0">
      <formula>$D20</formula>
    </cfRule>
  </conditionalFormatting>
  <conditionalFormatting sqref="EA19">
    <cfRule type="cellIs" priority="1749" operator="equal" dxfId="1" stopIfTrue="1">
      <formula>$E$9</formula>
    </cfRule>
    <cfRule type="cellIs" priority="1750" operator="equal" dxfId="0">
      <formula>$D19</formula>
    </cfRule>
  </conditionalFormatting>
  <conditionalFormatting sqref="G9:G11 G15:G16 G18">
    <cfRule type="cellIs" priority="1747" operator="equal" dxfId="1" stopIfTrue="1">
      <formula>$E$9</formula>
    </cfRule>
    <cfRule type="cellIs" priority="1748" operator="equal" dxfId="0">
      <formula>$D9</formula>
    </cfRule>
  </conditionalFormatting>
  <conditionalFormatting sqref="G12">
    <cfRule type="cellIs" priority="1745" operator="equal" dxfId="1" stopIfTrue="1">
      <formula>$E$9</formula>
    </cfRule>
    <cfRule type="cellIs" priority="1746" operator="equal" dxfId="0">
      <formula>$D12</formula>
    </cfRule>
  </conditionalFormatting>
  <conditionalFormatting sqref="G17">
    <cfRule type="cellIs" priority="1743" operator="equal" dxfId="1" stopIfTrue="1">
      <formula>$E$9</formula>
    </cfRule>
    <cfRule type="cellIs" priority="1744" operator="equal" dxfId="0">
      <formula>$D17</formula>
    </cfRule>
  </conditionalFormatting>
  <conditionalFormatting sqref="G22">
    <cfRule type="cellIs" priority="1741" operator="equal" dxfId="1" stopIfTrue="1">
      <formula>$E$9</formula>
    </cfRule>
    <cfRule type="cellIs" priority="1742" operator="equal" dxfId="0">
      <formula>$D22</formula>
    </cfRule>
  </conditionalFormatting>
  <conditionalFormatting sqref="G14">
    <cfRule type="cellIs" priority="1739" operator="equal" dxfId="1" stopIfTrue="1">
      <formula>$E$9</formula>
    </cfRule>
    <cfRule type="cellIs" priority="1740" operator="equal" dxfId="0">
      <formula>$D14</formula>
    </cfRule>
  </conditionalFormatting>
  <conditionalFormatting sqref="G21">
    <cfRule type="cellIs" priority="1737" operator="equal" dxfId="1" stopIfTrue="1">
      <formula>$E$9</formula>
    </cfRule>
    <cfRule type="cellIs" priority="1738" operator="equal" dxfId="0">
      <formula>$D21</formula>
    </cfRule>
  </conditionalFormatting>
  <conditionalFormatting sqref="G20">
    <cfRule type="cellIs" priority="1733" operator="equal" dxfId="1" stopIfTrue="1">
      <formula>$E$9</formula>
    </cfRule>
    <cfRule type="cellIs" priority="1734" operator="equal" dxfId="0">
      <formula>$D20</formula>
    </cfRule>
  </conditionalFormatting>
  <conditionalFormatting sqref="G19">
    <cfRule type="cellIs" priority="1731" operator="equal" dxfId="1" stopIfTrue="1">
      <formula>$E$9</formula>
    </cfRule>
    <cfRule type="cellIs" priority="1732" operator="equal" dxfId="0">
      <formula>$D19</formula>
    </cfRule>
  </conditionalFormatting>
  <conditionalFormatting sqref="G13">
    <cfRule type="cellIs" priority="1729" operator="equal" dxfId="1" stopIfTrue="1">
      <formula>$E$9</formula>
    </cfRule>
    <cfRule type="cellIs" priority="1730" operator="equal" dxfId="0">
      <formula>$D13</formula>
    </cfRule>
  </conditionalFormatting>
  <conditionalFormatting sqref="EB9:EC11 EB15:EC16 EB18:EC18">
    <cfRule type="cellIs" priority="1727" operator="equal" dxfId="1" stopIfTrue="1">
      <formula>$E$9</formula>
    </cfRule>
    <cfRule type="cellIs" priority="1728" operator="equal" dxfId="0">
      <formula>$D9</formula>
    </cfRule>
  </conditionalFormatting>
  <conditionalFormatting sqref="EB12:EC12">
    <cfRule type="cellIs" priority="1725" operator="equal" dxfId="1" stopIfTrue="1">
      <formula>$E$9</formula>
    </cfRule>
    <cfRule type="cellIs" priority="1726" operator="equal" dxfId="0">
      <formula>$D12</formula>
    </cfRule>
  </conditionalFormatting>
  <conditionalFormatting sqref="EB17:EC17">
    <cfRule type="cellIs" priority="1723" operator="equal" dxfId="1" stopIfTrue="1">
      <formula>$E$9</formula>
    </cfRule>
    <cfRule type="cellIs" priority="1724" operator="equal" dxfId="0">
      <formula>$D17</formula>
    </cfRule>
  </conditionalFormatting>
  <conditionalFormatting sqref="EB22">
    <cfRule type="cellIs" priority="1721" operator="equal" dxfId="1" stopIfTrue="1">
      <formula>$E$9</formula>
    </cfRule>
    <cfRule type="cellIs" priority="1722" operator="equal" dxfId="0">
      <formula>$D22</formula>
    </cfRule>
  </conditionalFormatting>
  <conditionalFormatting sqref="EB14:EC14">
    <cfRule type="cellIs" priority="1719" operator="equal" dxfId="1" stopIfTrue="1">
      <formula>$E$9</formula>
    </cfRule>
    <cfRule type="cellIs" priority="1720" operator="equal" dxfId="0">
      <formula>$D14</formula>
    </cfRule>
  </conditionalFormatting>
  <conditionalFormatting sqref="EB21:EC21">
    <cfRule type="cellIs" priority="1717" operator="equal" dxfId="1" stopIfTrue="1">
      <formula>$E$9</formula>
    </cfRule>
    <cfRule type="cellIs" priority="1718" operator="equal" dxfId="0">
      <formula>$D21</formula>
    </cfRule>
  </conditionalFormatting>
  <conditionalFormatting sqref="EB13:EC13">
    <cfRule type="cellIs" priority="1715" operator="equal" dxfId="1" stopIfTrue="1">
      <formula>$E$9</formula>
    </cfRule>
    <cfRule type="cellIs" priority="1716" operator="equal" dxfId="0">
      <formula>$D13</formula>
    </cfRule>
  </conditionalFormatting>
  <conditionalFormatting sqref="EB20:EC20">
    <cfRule type="cellIs" priority="1713" operator="equal" dxfId="1" stopIfTrue="1">
      <formula>$E$9</formula>
    </cfRule>
    <cfRule type="cellIs" priority="1714" operator="equal" dxfId="0">
      <formula>$D20</formula>
    </cfRule>
  </conditionalFormatting>
  <conditionalFormatting sqref="EB19:EC19">
    <cfRule type="cellIs" priority="1711" operator="equal" dxfId="1" stopIfTrue="1">
      <formula>$E$9</formula>
    </cfRule>
    <cfRule type="cellIs" priority="1712" operator="equal" dxfId="0">
      <formula>$D19</formula>
    </cfRule>
  </conditionalFormatting>
  <conditionalFormatting sqref="EC22">
    <cfRule type="cellIs" priority="1705" operator="equal" dxfId="1" stopIfTrue="1">
      <formula>$E$9</formula>
    </cfRule>
    <cfRule type="cellIs" priority="1706" operator="equal" dxfId="0">
      <formula>$D22</formula>
    </cfRule>
  </conditionalFormatting>
  <conditionalFormatting sqref="EA9:EC22 EV9:EX9">
    <cfRule type="cellIs" priority="1765" operator="equal" dxfId="1">
      <formula>$E9</formula>
    </cfRule>
    <cfRule type="cellIs" priority="1766" operator="equal" dxfId="0">
      <formula>$D9</formula>
    </cfRule>
  </conditionalFormatting>
  <conditionalFormatting sqref="ED9:ED11 ED15:ED16 ED18">
    <cfRule type="cellIs" priority="1701" operator="equal" dxfId="1" stopIfTrue="1">
      <formula>$E$9</formula>
    </cfRule>
    <cfRule type="cellIs" priority="1702" operator="equal" dxfId="0">
      <formula>$D9</formula>
    </cfRule>
  </conditionalFormatting>
  <conditionalFormatting sqref="ED12">
    <cfRule type="cellIs" priority="1699" operator="equal" dxfId="1" stopIfTrue="1">
      <formula>$E$9</formula>
    </cfRule>
    <cfRule type="cellIs" priority="1700" operator="equal" dxfId="0">
      <formula>$D12</formula>
    </cfRule>
  </conditionalFormatting>
  <conditionalFormatting sqref="ED17">
    <cfRule type="cellIs" priority="1697" operator="equal" dxfId="1" stopIfTrue="1">
      <formula>$E$9</formula>
    </cfRule>
    <cfRule type="cellIs" priority="1698" operator="equal" dxfId="0">
      <formula>$D17</formula>
    </cfRule>
  </conditionalFormatting>
  <conditionalFormatting sqref="ED14">
    <cfRule type="cellIs" priority="1695" operator="equal" dxfId="1" stopIfTrue="1">
      <formula>$E$9</formula>
    </cfRule>
    <cfRule type="cellIs" priority="1696" operator="equal" dxfId="0">
      <formula>$D14</formula>
    </cfRule>
  </conditionalFormatting>
  <conditionalFormatting sqref="ED21">
    <cfRule type="cellIs" priority="1693" operator="equal" dxfId="1" stopIfTrue="1">
      <formula>$E$9</formula>
    </cfRule>
    <cfRule type="cellIs" priority="1694" operator="equal" dxfId="0">
      <formula>$D21</formula>
    </cfRule>
  </conditionalFormatting>
  <conditionalFormatting sqref="ED13">
    <cfRule type="cellIs" priority="1691" operator="equal" dxfId="1" stopIfTrue="1">
      <formula>$E$9</formula>
    </cfRule>
    <cfRule type="cellIs" priority="1692" operator="equal" dxfId="0">
      <formula>$D13</formula>
    </cfRule>
  </conditionalFormatting>
  <conditionalFormatting sqref="ED20">
    <cfRule type="cellIs" priority="1689" operator="equal" dxfId="1" stopIfTrue="1">
      <formula>$E$9</formula>
    </cfRule>
    <cfRule type="cellIs" priority="1690" operator="equal" dxfId="0">
      <formula>$D20</formula>
    </cfRule>
  </conditionalFormatting>
  <conditionalFormatting sqref="ED19">
    <cfRule type="cellIs" priority="1687" operator="equal" dxfId="1" stopIfTrue="1">
      <formula>$E$9</formula>
    </cfRule>
    <cfRule type="cellIs" priority="1688" operator="equal" dxfId="0">
      <formula>$D19</formula>
    </cfRule>
  </conditionalFormatting>
  <conditionalFormatting sqref="ED22">
    <cfRule type="cellIs" priority="1685" operator="equal" dxfId="1" stopIfTrue="1">
      <formula>$E$9</formula>
    </cfRule>
    <cfRule type="cellIs" priority="1686" operator="equal" dxfId="0">
      <formula>$D22</formula>
    </cfRule>
  </conditionalFormatting>
  <conditionalFormatting sqref="ED9:ED22">
    <cfRule type="cellIs" priority="1703" operator="equal" dxfId="1">
      <formula>$E9</formula>
    </cfRule>
    <cfRule type="cellIs" priority="1704" operator="equal" dxfId="0">
      <formula>$D9</formula>
    </cfRule>
  </conditionalFormatting>
  <conditionalFormatting sqref="EE9:EF11 EE15:EF16 EE18:EF18">
    <cfRule type="cellIs" priority="1681" operator="equal" dxfId="1" stopIfTrue="1">
      <formula>$E$9</formula>
    </cfRule>
    <cfRule type="cellIs" priority="1682" operator="equal" dxfId="0">
      <formula>$D9</formula>
    </cfRule>
  </conditionalFormatting>
  <conditionalFormatting sqref="EE12:EF12">
    <cfRule type="cellIs" priority="1679" operator="equal" dxfId="1" stopIfTrue="1">
      <formula>$E$9</formula>
    </cfRule>
    <cfRule type="cellIs" priority="1680" operator="equal" dxfId="0">
      <formula>$D12</formula>
    </cfRule>
  </conditionalFormatting>
  <conditionalFormatting sqref="EE17:EF17">
    <cfRule type="cellIs" priority="1677" operator="equal" dxfId="1" stopIfTrue="1">
      <formula>$E$9</formula>
    </cfRule>
    <cfRule type="cellIs" priority="1678" operator="equal" dxfId="0">
      <formula>$D17</formula>
    </cfRule>
  </conditionalFormatting>
  <conditionalFormatting sqref="EE14:EF14">
    <cfRule type="cellIs" priority="1675" operator="equal" dxfId="1" stopIfTrue="1">
      <formula>$E$9</formula>
    </cfRule>
    <cfRule type="cellIs" priority="1676" operator="equal" dxfId="0">
      <formula>$D14</formula>
    </cfRule>
  </conditionalFormatting>
  <conditionalFormatting sqref="EE21:EF21">
    <cfRule type="cellIs" priority="1673" operator="equal" dxfId="1" stopIfTrue="1">
      <formula>$E$9</formula>
    </cfRule>
    <cfRule type="cellIs" priority="1674" operator="equal" dxfId="0">
      <formula>$D21</formula>
    </cfRule>
  </conditionalFormatting>
  <conditionalFormatting sqref="EE13:EF13">
    <cfRule type="cellIs" priority="1671" operator="equal" dxfId="1" stopIfTrue="1">
      <formula>$E$9</formula>
    </cfRule>
    <cfRule type="cellIs" priority="1672" operator="equal" dxfId="0">
      <formula>$D13</formula>
    </cfRule>
  </conditionalFormatting>
  <conditionalFormatting sqref="EE20:EF20">
    <cfRule type="cellIs" priority="1669" operator="equal" dxfId="1" stopIfTrue="1">
      <formula>$E$9</formula>
    </cfRule>
    <cfRule type="cellIs" priority="1670" operator="equal" dxfId="0">
      <formula>$D20</formula>
    </cfRule>
  </conditionalFormatting>
  <conditionalFormatting sqref="EE19:EF19">
    <cfRule type="cellIs" priority="1667" operator="equal" dxfId="1" stopIfTrue="1">
      <formula>$E$9</formula>
    </cfRule>
    <cfRule type="cellIs" priority="1668" operator="equal" dxfId="0">
      <formula>$D19</formula>
    </cfRule>
  </conditionalFormatting>
  <conditionalFormatting sqref="EE22:EF22">
    <cfRule type="cellIs" priority="1665" operator="equal" dxfId="1" stopIfTrue="1">
      <formula>$E$9</formula>
    </cfRule>
    <cfRule type="cellIs" priority="1666" operator="equal" dxfId="0">
      <formula>$D22</formula>
    </cfRule>
  </conditionalFormatting>
  <conditionalFormatting sqref="EE9:EF22">
    <cfRule type="cellIs" priority="1683" operator="equal" dxfId="1">
      <formula>$E9</formula>
    </cfRule>
    <cfRule type="cellIs" priority="1684" operator="equal" dxfId="0">
      <formula>$D9</formula>
    </cfRule>
  </conditionalFormatting>
  <conditionalFormatting sqref="EF17">
    <cfRule type="cellIs" priority="1663" operator="equal" dxfId="1" stopIfTrue="1">
      <formula>$E$9</formula>
    </cfRule>
    <cfRule type="cellIs" priority="1664" operator="equal" dxfId="0">
      <formula>$D17</formula>
    </cfRule>
  </conditionalFormatting>
  <conditionalFormatting sqref="EE17">
    <cfRule type="cellIs" priority="1661" operator="equal" dxfId="1" stopIfTrue="1">
      <formula>$E$9</formula>
    </cfRule>
    <cfRule type="cellIs" priority="1662" operator="equal" dxfId="0">
      <formula>$D17</formula>
    </cfRule>
  </conditionalFormatting>
  <conditionalFormatting sqref="EG9:EG11 EG15:EG16 EG18">
    <cfRule type="cellIs" priority="1657" operator="equal" dxfId="1" stopIfTrue="1">
      <formula>$E$9</formula>
    </cfRule>
    <cfRule type="cellIs" priority="1658" operator="equal" dxfId="0">
      <formula>$D9</formula>
    </cfRule>
  </conditionalFormatting>
  <conditionalFormatting sqref="EG12">
    <cfRule type="cellIs" priority="1655" operator="equal" dxfId="1" stopIfTrue="1">
      <formula>$E$9</formula>
    </cfRule>
    <cfRule type="cellIs" priority="1656" operator="equal" dxfId="0">
      <formula>$D12</formula>
    </cfRule>
  </conditionalFormatting>
  <conditionalFormatting sqref="EG17">
    <cfRule type="cellIs" priority="1653" operator="equal" dxfId="1" stopIfTrue="1">
      <formula>$E$9</formula>
    </cfRule>
    <cfRule type="cellIs" priority="1654" operator="equal" dxfId="0">
      <formula>$D17</formula>
    </cfRule>
    <cfRule type="cellIs" priority="1639" operator="equal" dxfId="1" stopIfTrue="1">
      <formula>$E$9</formula>
    </cfRule>
    <cfRule type="cellIs" priority="1640" operator="equal" dxfId="0">
      <formula>$D17</formula>
    </cfRule>
  </conditionalFormatting>
  <conditionalFormatting sqref="EG14">
    <cfRule type="cellIs" priority="1651" operator="equal" dxfId="1" stopIfTrue="1">
      <formula>$E$9</formula>
    </cfRule>
    <cfRule type="cellIs" priority="1652" operator="equal" dxfId="0">
      <formula>$D14</formula>
    </cfRule>
  </conditionalFormatting>
  <conditionalFormatting sqref="EG21">
    <cfRule type="cellIs" priority="1649" operator="equal" dxfId="1" stopIfTrue="1">
      <formula>$E$9</formula>
    </cfRule>
    <cfRule type="cellIs" priority="1650" operator="equal" dxfId="0">
      <formula>$D21</formula>
    </cfRule>
  </conditionalFormatting>
  <conditionalFormatting sqref="EG13">
    <cfRule type="cellIs" priority="1647" operator="equal" dxfId="1" stopIfTrue="1">
      <formula>$E$9</formula>
    </cfRule>
    <cfRule type="cellIs" priority="1648" operator="equal" dxfId="0">
      <formula>$D13</formula>
    </cfRule>
  </conditionalFormatting>
  <conditionalFormatting sqref="EG20">
    <cfRule type="cellIs" priority="1645" operator="equal" dxfId="1" stopIfTrue="1">
      <formula>$E$9</formula>
    </cfRule>
    <cfRule type="cellIs" priority="1646" operator="equal" dxfId="0">
      <formula>$D20</formula>
    </cfRule>
  </conditionalFormatting>
  <conditionalFormatting sqref="EG19">
    <cfRule type="cellIs" priority="1643" operator="equal" dxfId="1" stopIfTrue="1">
      <formula>$E$9</formula>
    </cfRule>
    <cfRule type="cellIs" priority="1644" operator="equal" dxfId="0">
      <formula>$D19</formula>
    </cfRule>
  </conditionalFormatting>
  <conditionalFormatting sqref="EG22">
    <cfRule type="cellIs" priority="1641" operator="equal" dxfId="1" stopIfTrue="1">
      <formula>$E$9</formula>
    </cfRule>
    <cfRule type="cellIs" priority="1642" operator="equal" dxfId="0">
      <formula>$D22</formula>
    </cfRule>
  </conditionalFormatting>
  <conditionalFormatting sqref="EG9:EG22">
    <cfRule type="cellIs" priority="1659" operator="equal" dxfId="1">
      <formula>$E9</formula>
    </cfRule>
    <cfRule type="cellIs" priority="1660" operator="equal" dxfId="0">
      <formula>$D9</formula>
    </cfRule>
  </conditionalFormatting>
  <conditionalFormatting sqref="EH9:EH11 EH15:EH16 EH18">
    <cfRule type="cellIs" priority="1635" operator="equal" dxfId="1" stopIfTrue="1">
      <formula>$E$9</formula>
    </cfRule>
    <cfRule type="cellIs" priority="1636" operator="equal" dxfId="0">
      <formula>$D9</formula>
    </cfRule>
  </conditionalFormatting>
  <conditionalFormatting sqref="EH12">
    <cfRule type="cellIs" priority="1633" operator="equal" dxfId="1" stopIfTrue="1">
      <formula>$E$9</formula>
    </cfRule>
    <cfRule type="cellIs" priority="1634" operator="equal" dxfId="0">
      <formula>$D12</formula>
    </cfRule>
  </conditionalFormatting>
  <conditionalFormatting sqref="EH17">
    <cfRule type="cellIs" priority="1631" operator="equal" dxfId="1" stopIfTrue="1">
      <formula>$E$9</formula>
    </cfRule>
    <cfRule type="cellIs" priority="1632" operator="equal" dxfId="0">
      <formula>$D17</formula>
    </cfRule>
    <cfRule type="cellIs" priority="1617" operator="equal" dxfId="1" stopIfTrue="1">
      <formula>$E$9</formula>
    </cfRule>
    <cfRule type="cellIs" priority="1618" operator="equal" dxfId="0">
      <formula>$D17</formula>
    </cfRule>
  </conditionalFormatting>
  <conditionalFormatting sqref="EH14">
    <cfRule type="cellIs" priority="1629" operator="equal" dxfId="1" stopIfTrue="1">
      <formula>$E$9</formula>
    </cfRule>
    <cfRule type="cellIs" priority="1630" operator="equal" dxfId="0">
      <formula>$D14</formula>
    </cfRule>
  </conditionalFormatting>
  <conditionalFormatting sqref="EH21">
    <cfRule type="cellIs" priority="1627" operator="equal" dxfId="1" stopIfTrue="1">
      <formula>$E$9</formula>
    </cfRule>
    <cfRule type="cellIs" priority="1628" operator="equal" dxfId="0">
      <formula>$D21</formula>
    </cfRule>
  </conditionalFormatting>
  <conditionalFormatting sqref="EH13">
    <cfRule type="cellIs" priority="1625" operator="equal" dxfId="1" stopIfTrue="1">
      <formula>$E$9</formula>
    </cfRule>
    <cfRule type="cellIs" priority="1626" operator="equal" dxfId="0">
      <formula>$D13</formula>
    </cfRule>
  </conditionalFormatting>
  <conditionalFormatting sqref="EH20">
    <cfRule type="cellIs" priority="1623" operator="equal" dxfId="1" stopIfTrue="1">
      <formula>$E$9</formula>
    </cfRule>
    <cfRule type="cellIs" priority="1624" operator="equal" dxfId="0">
      <formula>$D20</formula>
    </cfRule>
  </conditionalFormatting>
  <conditionalFormatting sqref="EH19">
    <cfRule type="cellIs" priority="1621" operator="equal" dxfId="1" stopIfTrue="1">
      <formula>$E$9</formula>
    </cfRule>
    <cfRule type="cellIs" priority="1622" operator="equal" dxfId="0">
      <formula>$D19</formula>
    </cfRule>
  </conditionalFormatting>
  <conditionalFormatting sqref="EH22">
    <cfRule type="cellIs" priority="1619" operator="equal" dxfId="1" stopIfTrue="1">
      <formula>$E$9</formula>
    </cfRule>
    <cfRule type="cellIs" priority="1620" operator="equal" dxfId="0">
      <formula>$D22</formula>
    </cfRule>
  </conditionalFormatting>
  <conditionalFormatting sqref="EH9:EH22">
    <cfRule type="cellIs" priority="1637" operator="equal" dxfId="1">
      <formula>$E9</formula>
    </cfRule>
    <cfRule type="cellIs" priority="1638" operator="equal" dxfId="0">
      <formula>$D9</formula>
    </cfRule>
  </conditionalFormatting>
  <conditionalFormatting sqref="EI9:EJ11 EI15:EJ16 EI18:EJ18">
    <cfRule type="cellIs" priority="1613" operator="equal" dxfId="1" stopIfTrue="1">
      <formula>$E$9</formula>
    </cfRule>
    <cfRule type="cellIs" priority="1614" operator="equal" dxfId="0">
      <formula>$D9</formula>
    </cfRule>
  </conditionalFormatting>
  <conditionalFormatting sqref="EI12:EJ12">
    <cfRule type="cellIs" priority="1611" operator="equal" dxfId="1" stopIfTrue="1">
      <formula>$E$9</formula>
    </cfRule>
    <cfRule type="cellIs" priority="1612" operator="equal" dxfId="0">
      <formula>$D12</formula>
    </cfRule>
  </conditionalFormatting>
  <conditionalFormatting sqref="EI17:EJ17">
    <cfRule type="cellIs" priority="1609" operator="equal" dxfId="1" stopIfTrue="1">
      <formula>$E$9</formula>
    </cfRule>
    <cfRule type="cellIs" priority="1610" operator="equal" dxfId="0">
      <formula>$D17</formula>
    </cfRule>
    <cfRule type="cellIs" priority="1595" operator="equal" dxfId="1" stopIfTrue="1">
      <formula>$E$9</formula>
    </cfRule>
    <cfRule type="cellIs" priority="1596" operator="equal" dxfId="0">
      <formula>$D17</formula>
    </cfRule>
  </conditionalFormatting>
  <conditionalFormatting sqref="EI14:EJ14">
    <cfRule type="cellIs" priority="1607" operator="equal" dxfId="1" stopIfTrue="1">
      <formula>$E$9</formula>
    </cfRule>
    <cfRule type="cellIs" priority="1608" operator="equal" dxfId="0">
      <formula>$D14</formula>
    </cfRule>
  </conditionalFormatting>
  <conditionalFormatting sqref="EI21:EJ21">
    <cfRule type="cellIs" priority="1605" operator="equal" dxfId="1" stopIfTrue="1">
      <formula>$E$9</formula>
    </cfRule>
    <cfRule type="cellIs" priority="1606" operator="equal" dxfId="0">
      <formula>$D21</formula>
    </cfRule>
  </conditionalFormatting>
  <conditionalFormatting sqref="EI13:EJ13">
    <cfRule type="cellIs" priority="1603" operator="equal" dxfId="1" stopIfTrue="1">
      <formula>$E$9</formula>
    </cfRule>
    <cfRule type="cellIs" priority="1604" operator="equal" dxfId="0">
      <formula>$D13</formula>
    </cfRule>
  </conditionalFormatting>
  <conditionalFormatting sqref="EI20:EJ20">
    <cfRule type="cellIs" priority="1601" operator="equal" dxfId="1" stopIfTrue="1">
      <formula>$E$9</formula>
    </cfRule>
    <cfRule type="cellIs" priority="1602" operator="equal" dxfId="0">
      <formula>$D20</formula>
    </cfRule>
  </conditionalFormatting>
  <conditionalFormatting sqref="EI19:EJ19">
    <cfRule type="cellIs" priority="1599" operator="equal" dxfId="1" stopIfTrue="1">
      <formula>$E$9</formula>
    </cfRule>
    <cfRule type="cellIs" priority="1600" operator="equal" dxfId="0">
      <formula>$D19</formula>
    </cfRule>
  </conditionalFormatting>
  <conditionalFormatting sqref="EI22:EJ22">
    <cfRule type="cellIs" priority="1597" operator="equal" dxfId="1" stopIfTrue="1">
      <formula>$E$9</formula>
    </cfRule>
    <cfRule type="cellIs" priority="1598" operator="equal" dxfId="0">
      <formula>$D22</formula>
    </cfRule>
  </conditionalFormatting>
  <conditionalFormatting sqref="EI9:EJ22">
    <cfRule type="cellIs" priority="1615" operator="equal" dxfId="1">
      <formula>$E9</formula>
    </cfRule>
    <cfRule type="cellIs" priority="1616" operator="equal" dxfId="0">
      <formula>$D9</formula>
    </cfRule>
  </conditionalFormatting>
  <conditionalFormatting sqref="BR9:BR11 BR15:BR16 BR18">
    <cfRule type="cellIs" priority="1593" operator="equal" dxfId="1" stopIfTrue="1">
      <formula>$E$9</formula>
    </cfRule>
    <cfRule type="cellIs" priority="1594" operator="equal" dxfId="0">
      <formula>$D9</formula>
    </cfRule>
  </conditionalFormatting>
  <conditionalFormatting sqref="BR12">
    <cfRule type="cellIs" priority="1591" operator="equal" dxfId="1" stopIfTrue="1">
      <formula>$E$9</formula>
    </cfRule>
    <cfRule type="cellIs" priority="1592" operator="equal" dxfId="0">
      <formula>$D12</formula>
    </cfRule>
  </conditionalFormatting>
  <conditionalFormatting sqref="BR17">
    <cfRule type="cellIs" priority="1589" operator="equal" dxfId="1" stopIfTrue="1">
      <formula>$E$9</formula>
    </cfRule>
    <cfRule type="cellIs" priority="1590" operator="equal" dxfId="0">
      <formula>$D17</formula>
    </cfRule>
  </conditionalFormatting>
  <conditionalFormatting sqref="BR22">
    <cfRule type="cellIs" priority="1587" operator="equal" dxfId="1" stopIfTrue="1">
      <formula>$E$9</formula>
    </cfRule>
    <cfRule type="cellIs" priority="1588" operator="equal" dxfId="0">
      <formula>$D22</formula>
    </cfRule>
  </conditionalFormatting>
  <conditionalFormatting sqref="BR14">
    <cfRule type="cellIs" priority="1585" operator="equal" dxfId="1" stopIfTrue="1">
      <formula>$E$9</formula>
    </cfRule>
    <cfRule type="cellIs" priority="1586" operator="equal" dxfId="0">
      <formula>$D14</formula>
    </cfRule>
  </conditionalFormatting>
  <conditionalFormatting sqref="BR21">
    <cfRule type="cellIs" priority="1583" operator="equal" dxfId="1" stopIfTrue="1">
      <formula>$E$9</formula>
    </cfRule>
    <cfRule type="cellIs" priority="1584" operator="equal" dxfId="0">
      <formula>$D21</formula>
    </cfRule>
  </conditionalFormatting>
  <conditionalFormatting sqref="BR13">
    <cfRule type="cellIs" priority="1581" operator="equal" dxfId="1" stopIfTrue="1">
      <formula>$E$9</formula>
    </cfRule>
    <cfRule type="cellIs" priority="1582" operator="equal" dxfId="0">
      <formula>$D13</formula>
    </cfRule>
  </conditionalFormatting>
  <conditionalFormatting sqref="BR20">
    <cfRule type="cellIs" priority="1579" operator="equal" dxfId="1" stopIfTrue="1">
      <formula>$E$9</formula>
    </cfRule>
    <cfRule type="cellIs" priority="1580" operator="equal" dxfId="0">
      <formula>$D20</formula>
    </cfRule>
  </conditionalFormatting>
  <conditionalFormatting sqref="BR19">
    <cfRule type="cellIs" priority="1577" operator="equal" dxfId="1" stopIfTrue="1">
      <formula>$E$9</formula>
    </cfRule>
    <cfRule type="cellIs" priority="1578" operator="equal" dxfId="0">
      <formula>$D19</formula>
    </cfRule>
  </conditionalFormatting>
  <conditionalFormatting sqref="EK9:EK11 EK15:EK16 EK18">
    <cfRule type="cellIs" priority="1573" operator="equal" dxfId="1" stopIfTrue="1">
      <formula>$E$9</formula>
    </cfRule>
    <cfRule type="cellIs" priority="1574" operator="equal" dxfId="0">
      <formula>$D9</formula>
    </cfRule>
  </conditionalFormatting>
  <conditionalFormatting sqref="EK12">
    <cfRule type="cellIs" priority="1571" operator="equal" dxfId="1" stopIfTrue="1">
      <formula>$E$9</formula>
    </cfRule>
    <cfRule type="cellIs" priority="1572" operator="equal" dxfId="0">
      <formula>$D12</formula>
    </cfRule>
  </conditionalFormatting>
  <conditionalFormatting sqref="EK17">
    <cfRule type="cellIs" priority="1569" operator="equal" dxfId="1" stopIfTrue="1">
      <formula>$E$9</formula>
    </cfRule>
    <cfRule type="cellIs" priority="1570" operator="equal" dxfId="0">
      <formula>$D17</formula>
    </cfRule>
    <cfRule type="cellIs" priority="1555" operator="equal" dxfId="1" stopIfTrue="1">
      <formula>$E$9</formula>
    </cfRule>
    <cfRule type="cellIs" priority="1556" operator="equal" dxfId="0">
      <formula>$D17</formula>
    </cfRule>
  </conditionalFormatting>
  <conditionalFormatting sqref="EK14">
    <cfRule type="cellIs" priority="1567" operator="equal" dxfId="1" stopIfTrue="1">
      <formula>$E$9</formula>
    </cfRule>
    <cfRule type="cellIs" priority="1568" operator="equal" dxfId="0">
      <formula>$D14</formula>
    </cfRule>
  </conditionalFormatting>
  <conditionalFormatting sqref="EK21">
    <cfRule type="cellIs" priority="1565" operator="equal" dxfId="1" stopIfTrue="1">
      <formula>$E$9</formula>
    </cfRule>
    <cfRule type="cellIs" priority="1566" operator="equal" dxfId="0">
      <formula>$D21</formula>
    </cfRule>
  </conditionalFormatting>
  <conditionalFormatting sqref="EK13">
    <cfRule type="cellIs" priority="1563" operator="equal" dxfId="1" stopIfTrue="1">
      <formula>$E$9</formula>
    </cfRule>
    <cfRule type="cellIs" priority="1564" operator="equal" dxfId="0">
      <formula>$D13</formula>
    </cfRule>
  </conditionalFormatting>
  <conditionalFormatting sqref="EK20">
    <cfRule type="cellIs" priority="1561" operator="equal" dxfId="1" stopIfTrue="1">
      <formula>$E$9</formula>
    </cfRule>
    <cfRule type="cellIs" priority="1562" operator="equal" dxfId="0">
      <formula>$D20</formula>
    </cfRule>
  </conditionalFormatting>
  <conditionalFormatting sqref="EK19">
    <cfRule type="cellIs" priority="1559" operator="equal" dxfId="1" stopIfTrue="1">
      <formula>$E$9</formula>
    </cfRule>
    <cfRule type="cellIs" priority="1560" operator="equal" dxfId="0">
      <formula>$D19</formula>
    </cfRule>
  </conditionalFormatting>
  <conditionalFormatting sqref="EK22">
    <cfRule type="cellIs" priority="1557" operator="equal" dxfId="1" stopIfTrue="1">
      <formula>$E$9</formula>
    </cfRule>
    <cfRule type="cellIs" priority="1558" operator="equal" dxfId="0">
      <formula>$D22</formula>
    </cfRule>
  </conditionalFormatting>
  <conditionalFormatting sqref="EK9:EK22">
    <cfRule type="cellIs" priority="1575" operator="equal" dxfId="1">
      <formula>$E9</formula>
    </cfRule>
    <cfRule type="cellIs" priority="1576" operator="equal" dxfId="0">
      <formula>$D9</formula>
    </cfRule>
  </conditionalFormatting>
  <conditionalFormatting sqref="EL9:EL11 EL15:EL16 EL18">
    <cfRule type="cellIs" priority="1551" operator="equal" dxfId="1" stopIfTrue="1">
      <formula>$E$9</formula>
    </cfRule>
    <cfRule type="cellIs" priority="1552" operator="equal" dxfId="0">
      <formula>$D9</formula>
    </cfRule>
  </conditionalFormatting>
  <conditionalFormatting sqref="EL12">
    <cfRule type="cellIs" priority="1548" operator="equal" dxfId="1" stopIfTrue="1">
      <formula>$E$9</formula>
    </cfRule>
    <cfRule type="cellIs" priority="1549" operator="equal" dxfId="0">
      <formula>$D12</formula>
    </cfRule>
  </conditionalFormatting>
  <conditionalFormatting sqref="EL17">
    <cfRule type="cellIs" priority="1546" operator="equal" dxfId="1" stopIfTrue="1">
      <formula>$E$9</formula>
    </cfRule>
    <cfRule type="cellIs" priority="1547" operator="equal" dxfId="0">
      <formula>$D17</formula>
    </cfRule>
    <cfRule type="cellIs" priority="1532" operator="equal" dxfId="1" stopIfTrue="1">
      <formula>$E$9</formula>
    </cfRule>
    <cfRule type="cellIs" priority="1533" operator="equal" dxfId="0">
      <formula>$D17</formula>
    </cfRule>
  </conditionalFormatting>
  <conditionalFormatting sqref="EL14">
    <cfRule type="cellIs" priority="1544" operator="equal" dxfId="1" stopIfTrue="1">
      <formula>$E$9</formula>
    </cfRule>
    <cfRule type="cellIs" priority="1545" operator="equal" dxfId="0">
      <formula>$D14</formula>
    </cfRule>
  </conditionalFormatting>
  <conditionalFormatting sqref="EL21">
    <cfRule type="cellIs" priority="1542" operator="equal" dxfId="1" stopIfTrue="1">
      <formula>$E$9</formula>
    </cfRule>
    <cfRule type="cellIs" priority="1543" operator="equal" dxfId="0">
      <formula>$D21</formula>
    </cfRule>
  </conditionalFormatting>
  <conditionalFormatting sqref="EL13">
    <cfRule type="cellIs" priority="1540" operator="equal" dxfId="1" stopIfTrue="1">
      <formula>$E$9</formula>
    </cfRule>
    <cfRule type="cellIs" priority="1541" operator="equal" dxfId="0">
      <formula>$D13</formula>
    </cfRule>
  </conditionalFormatting>
  <conditionalFormatting sqref="EL20">
    <cfRule type="cellIs" priority="1538" operator="equal" dxfId="1" stopIfTrue="1">
      <formula>$E$9</formula>
    </cfRule>
    <cfRule type="cellIs" priority="1539" operator="equal" dxfId="0">
      <formula>$D20</formula>
    </cfRule>
  </conditionalFormatting>
  <conditionalFormatting sqref="EL19">
    <cfRule type="cellIs" priority="1536" operator="equal" dxfId="1" stopIfTrue="1">
      <formula>$E$9</formula>
    </cfRule>
    <cfRule type="cellIs" priority="1537" operator="equal" dxfId="0">
      <formula>$D19</formula>
    </cfRule>
  </conditionalFormatting>
  <conditionalFormatting sqref="EL22">
    <cfRule type="cellIs" priority="1534" operator="equal" dxfId="1" stopIfTrue="1">
      <formula>$E$9</formula>
    </cfRule>
    <cfRule type="cellIs" priority="1535" operator="equal" dxfId="0">
      <formula>$D22</formula>
    </cfRule>
  </conditionalFormatting>
  <conditionalFormatting sqref="EL9:EL22">
    <cfRule type="cellIs" priority="2843" operator="equal" dxfId="1">
      <formula>$E9</formula>
    </cfRule>
    <cfRule type="cellIs" priority="1553" operator="equal" dxfId="0">
      <formula>$D9</formula>
    </cfRule>
  </conditionalFormatting>
  <conditionalFormatting sqref="EM9:EM11 EM15:EM16 EM18">
    <cfRule type="cellIs" priority="1506" operator="equal" dxfId="1" stopIfTrue="1">
      <formula>$E$9</formula>
    </cfRule>
    <cfRule type="cellIs" priority="1507" operator="equal" dxfId="0">
      <formula>$D9</formula>
    </cfRule>
  </conditionalFormatting>
  <conditionalFormatting sqref="EM12">
    <cfRule type="cellIs" priority="1504" operator="equal" dxfId="1" stopIfTrue="1">
      <formula>$E$9</formula>
    </cfRule>
    <cfRule type="cellIs" priority="1505" operator="equal" dxfId="0">
      <formula>$D12</formula>
    </cfRule>
  </conditionalFormatting>
  <conditionalFormatting sqref="EM17">
    <cfRule type="cellIs" priority="1502" operator="equal" dxfId="1" stopIfTrue="1">
      <formula>$E$9</formula>
    </cfRule>
    <cfRule type="cellIs" priority="1503" operator="equal" dxfId="0">
      <formula>$D17</formula>
    </cfRule>
    <cfRule type="cellIs" priority="1488" operator="equal" dxfId="1" stopIfTrue="1">
      <formula>$E$9</formula>
    </cfRule>
    <cfRule type="cellIs" priority="1489" operator="equal" dxfId="0">
      <formula>$D17</formula>
    </cfRule>
  </conditionalFormatting>
  <conditionalFormatting sqref="EM14">
    <cfRule type="cellIs" priority="1500" operator="equal" dxfId="1" stopIfTrue="1">
      <formula>$E$9</formula>
    </cfRule>
    <cfRule type="cellIs" priority="1501" operator="equal" dxfId="0">
      <formula>$D14</formula>
    </cfRule>
  </conditionalFormatting>
  <conditionalFormatting sqref="EM21">
    <cfRule type="cellIs" priority="1498" operator="equal" dxfId="1" stopIfTrue="1">
      <formula>$E$9</formula>
    </cfRule>
    <cfRule type="cellIs" priority="1499" operator="equal" dxfId="0">
      <formula>$D21</formula>
    </cfRule>
  </conditionalFormatting>
  <conditionalFormatting sqref="EM13">
    <cfRule type="cellIs" priority="1496" operator="equal" dxfId="1" stopIfTrue="1">
      <formula>$E$9</formula>
    </cfRule>
    <cfRule type="cellIs" priority="1497" operator="equal" dxfId="0">
      <formula>$D13</formula>
    </cfRule>
  </conditionalFormatting>
  <conditionalFormatting sqref="EM20">
    <cfRule type="cellIs" priority="1494" operator="equal" dxfId="1" stopIfTrue="1">
      <formula>$E$9</formula>
    </cfRule>
    <cfRule type="cellIs" priority="1495" operator="equal" dxfId="0">
      <formula>$D20</formula>
    </cfRule>
  </conditionalFormatting>
  <conditionalFormatting sqref="EM19">
    <cfRule type="cellIs" priority="1492" operator="equal" dxfId="1" stopIfTrue="1">
      <formula>$E$9</formula>
    </cfRule>
    <cfRule type="cellIs" priority="1493" operator="equal" dxfId="0">
      <formula>$D19</formula>
    </cfRule>
  </conditionalFormatting>
  <conditionalFormatting sqref="EM22">
    <cfRule type="cellIs" priority="1490" operator="equal" dxfId="1" stopIfTrue="1">
      <formula>$E$9</formula>
    </cfRule>
    <cfRule type="cellIs" priority="1491" operator="equal" dxfId="0">
      <formula>$D22</formula>
    </cfRule>
  </conditionalFormatting>
  <conditionalFormatting sqref="EM9:EM22">
    <cfRule type="cellIs" priority="1508" operator="equal" dxfId="1">
      <formula>$E9</formula>
    </cfRule>
    <cfRule type="cellIs" priority="1509" operator="equal" dxfId="0">
      <formula>$D9</formula>
    </cfRule>
  </conditionalFormatting>
  <conditionalFormatting sqref="EN9:EN11 EN15:EN16 EN18">
    <cfRule type="cellIs" priority="1484" operator="equal" dxfId="1" stopIfTrue="1">
      <formula>$E$9</formula>
    </cfRule>
    <cfRule type="cellIs" priority="1485" operator="equal" dxfId="0">
      <formula>$D9</formula>
    </cfRule>
  </conditionalFormatting>
  <conditionalFormatting sqref="EN12">
    <cfRule type="cellIs" priority="1482" operator="equal" dxfId="1" stopIfTrue="1">
      <formula>$E$9</formula>
    </cfRule>
    <cfRule type="cellIs" priority="1483" operator="equal" dxfId="0">
      <formula>$D12</formula>
    </cfRule>
  </conditionalFormatting>
  <conditionalFormatting sqref="EN17">
    <cfRule type="cellIs" priority="1480" operator="equal" dxfId="1" stopIfTrue="1">
      <formula>$E$9</formula>
    </cfRule>
    <cfRule type="cellIs" priority="1481" operator="equal" dxfId="0">
      <formula>$D17</formula>
    </cfRule>
    <cfRule type="cellIs" priority="1466" operator="equal" dxfId="1" stopIfTrue="1">
      <formula>$E$9</formula>
    </cfRule>
    <cfRule type="cellIs" priority="1467" operator="equal" dxfId="0">
      <formula>$D17</formula>
    </cfRule>
  </conditionalFormatting>
  <conditionalFormatting sqref="EN14">
    <cfRule type="cellIs" priority="1478" operator="equal" dxfId="1" stopIfTrue="1">
      <formula>$E$9</formula>
    </cfRule>
    <cfRule type="cellIs" priority="1479" operator="equal" dxfId="0">
      <formula>$D14</formula>
    </cfRule>
  </conditionalFormatting>
  <conditionalFormatting sqref="EN21">
    <cfRule type="cellIs" priority="1476" operator="equal" dxfId="1" stopIfTrue="1">
      <formula>$E$9</formula>
    </cfRule>
    <cfRule type="cellIs" priority="1477" operator="equal" dxfId="0">
      <formula>$D21</formula>
    </cfRule>
  </conditionalFormatting>
  <conditionalFormatting sqref="EN13">
    <cfRule type="cellIs" priority="1474" operator="equal" dxfId="1" stopIfTrue="1">
      <formula>$E$9</formula>
    </cfRule>
    <cfRule type="cellIs" priority="1475" operator="equal" dxfId="0">
      <formula>$D13</formula>
    </cfRule>
  </conditionalFormatting>
  <conditionalFormatting sqref="EN20">
    <cfRule type="cellIs" priority="1472" operator="equal" dxfId="1" stopIfTrue="1">
      <formula>$E$9</formula>
    </cfRule>
    <cfRule type="cellIs" priority="1473" operator="equal" dxfId="0">
      <formula>$D20</formula>
    </cfRule>
  </conditionalFormatting>
  <conditionalFormatting sqref="EN19">
    <cfRule type="cellIs" priority="1470" operator="equal" dxfId="1" stopIfTrue="1">
      <formula>$E$9</formula>
    </cfRule>
    <cfRule type="cellIs" priority="1471" operator="equal" dxfId="0">
      <formula>$D19</formula>
    </cfRule>
  </conditionalFormatting>
  <conditionalFormatting sqref="EN22">
    <cfRule type="cellIs" priority="1468" operator="equal" dxfId="1" stopIfTrue="1">
      <formula>$E$9</formula>
    </cfRule>
    <cfRule type="cellIs" priority="1469" operator="equal" dxfId="0">
      <formula>$D22</formula>
    </cfRule>
  </conditionalFormatting>
  <conditionalFormatting sqref="EN9:EN22">
    <cfRule type="cellIs" priority="1486" operator="equal" dxfId="1">
      <formula>$E9</formula>
    </cfRule>
    <cfRule type="cellIs" priority="1487" operator="equal" dxfId="0">
      <formula>$D9</formula>
    </cfRule>
  </conditionalFormatting>
  <conditionalFormatting sqref="EO9:EO11 EO15:EO16 EO18">
    <cfRule type="cellIs" priority="1462" operator="equal" dxfId="1" stopIfTrue="1">
      <formula>$E$9</formula>
    </cfRule>
    <cfRule type="cellIs" priority="1463" operator="equal" dxfId="0">
      <formula>$D9</formula>
    </cfRule>
  </conditionalFormatting>
  <conditionalFormatting sqref="EO12">
    <cfRule type="cellIs" priority="1460" operator="equal" dxfId="1" stopIfTrue="1">
      <formula>$E$9</formula>
    </cfRule>
    <cfRule type="cellIs" priority="1461" operator="equal" dxfId="0">
      <formula>$D12</formula>
    </cfRule>
  </conditionalFormatting>
  <conditionalFormatting sqref="EO17">
    <cfRule type="cellIs" priority="1458" operator="equal" dxfId="1" stopIfTrue="1">
      <formula>$E$9</formula>
    </cfRule>
    <cfRule type="cellIs" priority="1459" operator="equal" dxfId="0">
      <formula>$D17</formula>
    </cfRule>
    <cfRule type="cellIs" priority="1444" operator="equal" dxfId="1" stopIfTrue="1">
      <formula>$E$9</formula>
    </cfRule>
    <cfRule type="cellIs" priority="1445" operator="equal" dxfId="0">
      <formula>$D17</formula>
    </cfRule>
  </conditionalFormatting>
  <conditionalFormatting sqref="EO14">
    <cfRule type="cellIs" priority="1456" operator="equal" dxfId="1" stopIfTrue="1">
      <formula>$E$9</formula>
    </cfRule>
    <cfRule type="cellIs" priority="1457" operator="equal" dxfId="0">
      <formula>$D14</formula>
    </cfRule>
  </conditionalFormatting>
  <conditionalFormatting sqref="EO21">
    <cfRule type="cellIs" priority="1454" operator="equal" dxfId="1" stopIfTrue="1">
      <formula>$E$9</formula>
    </cfRule>
    <cfRule type="cellIs" priority="1455" operator="equal" dxfId="0">
      <formula>$D21</formula>
    </cfRule>
  </conditionalFormatting>
  <conditionalFormatting sqref="EO13">
    <cfRule type="cellIs" priority="1452" operator="equal" dxfId="1" stopIfTrue="1">
      <formula>$E$9</formula>
    </cfRule>
    <cfRule type="cellIs" priority="1453" operator="equal" dxfId="0">
      <formula>$D13</formula>
    </cfRule>
  </conditionalFormatting>
  <conditionalFormatting sqref="EO20">
    <cfRule type="cellIs" priority="1450" operator="equal" dxfId="1" stopIfTrue="1">
      <formula>$E$9</formula>
    </cfRule>
    <cfRule type="cellIs" priority="1451" operator="equal" dxfId="0">
      <formula>$D20</formula>
    </cfRule>
  </conditionalFormatting>
  <conditionalFormatting sqref="EO19">
    <cfRule type="cellIs" priority="1448" operator="equal" dxfId="1" stopIfTrue="1">
      <formula>$E$9</formula>
    </cfRule>
    <cfRule type="cellIs" priority="1449" operator="equal" dxfId="0">
      <formula>$D19</formula>
    </cfRule>
  </conditionalFormatting>
  <conditionalFormatting sqref="EO22">
    <cfRule type="cellIs" priority="1446" operator="equal" dxfId="1" stopIfTrue="1">
      <formula>$E$9</formula>
    </cfRule>
    <cfRule type="cellIs" priority="1447" operator="equal" dxfId="0">
      <formula>$D22</formula>
    </cfRule>
  </conditionalFormatting>
  <conditionalFormatting sqref="EO9:EO22">
    <cfRule type="cellIs" priority="1464" operator="equal" dxfId="1">
      <formula>$E9</formula>
    </cfRule>
    <cfRule type="cellIs" priority="1465" operator="equal" dxfId="0">
      <formula>$D9</formula>
    </cfRule>
  </conditionalFormatting>
  <conditionalFormatting sqref="EP9:EP11 EP15:EP16 EP18">
    <cfRule type="cellIs" priority="1440" operator="equal" dxfId="1" stopIfTrue="1">
      <formula>$E$9</formula>
    </cfRule>
    <cfRule type="cellIs" priority="1441" operator="equal" dxfId="0">
      <formula>$D9</formula>
    </cfRule>
  </conditionalFormatting>
  <conditionalFormatting sqref="EP12">
    <cfRule type="cellIs" priority="1438" operator="equal" dxfId="1" stopIfTrue="1">
      <formula>$E$9</formula>
    </cfRule>
    <cfRule type="cellIs" priority="1439" operator="equal" dxfId="0">
      <formula>$D12</formula>
    </cfRule>
  </conditionalFormatting>
  <conditionalFormatting sqref="EP17">
    <cfRule type="cellIs" priority="1436" operator="equal" dxfId="1" stopIfTrue="1">
      <formula>$E$9</formula>
    </cfRule>
    <cfRule type="cellIs" priority="1437" operator="equal" dxfId="0">
      <formula>$D17</formula>
    </cfRule>
    <cfRule type="cellIs" priority="1422" operator="equal" dxfId="1" stopIfTrue="1">
      <formula>$E$9</formula>
    </cfRule>
    <cfRule type="cellIs" priority="1423" operator="equal" dxfId="0">
      <formula>$D17</formula>
    </cfRule>
  </conditionalFormatting>
  <conditionalFormatting sqref="EP14">
    <cfRule type="cellIs" priority="1434" operator="equal" dxfId="1" stopIfTrue="1">
      <formula>$E$9</formula>
    </cfRule>
    <cfRule type="cellIs" priority="1435" operator="equal" dxfId="0">
      <formula>$D14</formula>
    </cfRule>
  </conditionalFormatting>
  <conditionalFormatting sqref="EP21">
    <cfRule type="cellIs" priority="1432" operator="equal" dxfId="1" stopIfTrue="1">
      <formula>$E$9</formula>
    </cfRule>
    <cfRule type="cellIs" priority="1433" operator="equal" dxfId="0">
      <formula>$D21</formula>
    </cfRule>
  </conditionalFormatting>
  <conditionalFormatting sqref="EP13">
    <cfRule type="cellIs" priority="1430" operator="equal" dxfId="1" stopIfTrue="1">
      <formula>$E$9</formula>
    </cfRule>
    <cfRule type="cellIs" priority="1431" operator="equal" dxfId="0">
      <formula>$D13</formula>
    </cfRule>
  </conditionalFormatting>
  <conditionalFormatting sqref="EP20">
    <cfRule type="cellIs" priority="1428" operator="equal" dxfId="1" stopIfTrue="1">
      <formula>$E$9</formula>
    </cfRule>
    <cfRule type="cellIs" priority="1429" operator="equal" dxfId="0">
      <formula>$D20</formula>
    </cfRule>
  </conditionalFormatting>
  <conditionalFormatting sqref="EP19">
    <cfRule type="cellIs" priority="1426" operator="equal" dxfId="1" stopIfTrue="1">
      <formula>$E$9</formula>
    </cfRule>
    <cfRule type="cellIs" priority="1427" operator="equal" dxfId="0">
      <formula>$D19</formula>
    </cfRule>
  </conditionalFormatting>
  <conditionalFormatting sqref="EP22">
    <cfRule type="cellIs" priority="1424" operator="equal" dxfId="1" stopIfTrue="1">
      <formula>$E$9</formula>
    </cfRule>
    <cfRule type="cellIs" priority="1425" operator="equal" dxfId="0">
      <formula>$D22</formula>
    </cfRule>
  </conditionalFormatting>
  <conditionalFormatting sqref="EP9:EP22">
    <cfRule type="cellIs" priority="1442" operator="equal" dxfId="1">
      <formula>$E9</formula>
    </cfRule>
    <cfRule type="cellIs" priority="1443" operator="equal" dxfId="0">
      <formula>$D9</formula>
    </cfRule>
  </conditionalFormatting>
  <conditionalFormatting sqref="EQ9:EQ11 EQ15:EQ16 EQ18">
    <cfRule type="cellIs" priority="1418" operator="equal" dxfId="1" stopIfTrue="1">
      <formula>$E$9</formula>
    </cfRule>
    <cfRule type="cellIs" priority="1419" operator="equal" dxfId="0">
      <formula>$D9</formula>
    </cfRule>
  </conditionalFormatting>
  <conditionalFormatting sqref="EQ12">
    <cfRule type="cellIs" priority="1416" operator="equal" dxfId="1" stopIfTrue="1">
      <formula>$E$9</formula>
    </cfRule>
    <cfRule type="cellIs" priority="1417" operator="equal" dxfId="0">
      <formula>$D12</formula>
    </cfRule>
  </conditionalFormatting>
  <conditionalFormatting sqref="EQ17">
    <cfRule type="cellIs" priority="1414" operator="equal" dxfId="1" stopIfTrue="1">
      <formula>$E$9</formula>
    </cfRule>
    <cfRule type="cellIs" priority="1415" operator="equal" dxfId="0">
      <formula>$D17</formula>
    </cfRule>
    <cfRule type="cellIs" priority="1400" operator="equal" dxfId="1" stopIfTrue="1">
      <formula>$E$9</formula>
    </cfRule>
    <cfRule type="cellIs" priority="1401" operator="equal" dxfId="0">
      <formula>$D17</formula>
    </cfRule>
  </conditionalFormatting>
  <conditionalFormatting sqref="EQ14">
    <cfRule type="cellIs" priority="1412" operator="equal" dxfId="1" stopIfTrue="1">
      <formula>$E$9</formula>
    </cfRule>
    <cfRule type="cellIs" priority="1413" operator="equal" dxfId="0">
      <formula>$D14</formula>
    </cfRule>
  </conditionalFormatting>
  <conditionalFormatting sqref="EQ21">
    <cfRule type="cellIs" priority="1410" operator="equal" dxfId="1" stopIfTrue="1">
      <formula>$E$9</formula>
    </cfRule>
    <cfRule type="cellIs" priority="1411" operator="equal" dxfId="0">
      <formula>$D21</formula>
    </cfRule>
  </conditionalFormatting>
  <conditionalFormatting sqref="EQ13">
    <cfRule type="cellIs" priority="1408" operator="equal" dxfId="1" stopIfTrue="1">
      <formula>$E$9</formula>
    </cfRule>
    <cfRule type="cellIs" priority="1409" operator="equal" dxfId="0">
      <formula>$D13</formula>
    </cfRule>
  </conditionalFormatting>
  <conditionalFormatting sqref="EQ20">
    <cfRule type="cellIs" priority="1406" operator="equal" dxfId="1" stopIfTrue="1">
      <formula>$E$9</formula>
    </cfRule>
    <cfRule type="cellIs" priority="1407" operator="equal" dxfId="0">
      <formula>$D20</formula>
    </cfRule>
  </conditionalFormatting>
  <conditionalFormatting sqref="EQ19">
    <cfRule type="cellIs" priority="1404" operator="equal" dxfId="1" stopIfTrue="1">
      <formula>$E$9</formula>
    </cfRule>
    <cfRule type="cellIs" priority="1405" operator="equal" dxfId="0">
      <formula>$D19</formula>
    </cfRule>
  </conditionalFormatting>
  <conditionalFormatting sqref="EQ22">
    <cfRule type="cellIs" priority="1402" operator="equal" dxfId="1" stopIfTrue="1">
      <formula>$E$9</formula>
    </cfRule>
    <cfRule type="cellIs" priority="1403" operator="equal" dxfId="0">
      <formula>$D22</formula>
    </cfRule>
  </conditionalFormatting>
  <conditionalFormatting sqref="EQ9:EQ22">
    <cfRule type="cellIs" priority="1420" operator="equal" dxfId="1">
      <formula>$E9</formula>
    </cfRule>
    <cfRule type="cellIs" priority="1421" operator="equal" dxfId="0">
      <formula>$D9</formula>
    </cfRule>
  </conditionalFormatting>
  <conditionalFormatting sqref="ER9:ER11 ER15:ER16 ER18">
    <cfRule type="cellIs" priority="1396" operator="equal" dxfId="1" stopIfTrue="1">
      <formula>$E$9</formula>
    </cfRule>
    <cfRule type="cellIs" priority="1397" operator="equal" dxfId="0">
      <formula>$D9</formula>
    </cfRule>
  </conditionalFormatting>
  <conditionalFormatting sqref="ER12">
    <cfRule type="cellIs" priority="1394" operator="equal" dxfId="1" stopIfTrue="1">
      <formula>$E$9</formula>
    </cfRule>
    <cfRule type="cellIs" priority="1395" operator="equal" dxfId="0">
      <formula>$D12</formula>
    </cfRule>
  </conditionalFormatting>
  <conditionalFormatting sqref="ER17">
    <cfRule type="cellIs" priority="1392" operator="equal" dxfId="1" stopIfTrue="1">
      <formula>$E$9</formula>
    </cfRule>
    <cfRule type="cellIs" priority="1393" operator="equal" dxfId="0">
      <formula>$D17</formula>
    </cfRule>
    <cfRule type="cellIs" priority="1378" operator="equal" dxfId="1" stopIfTrue="1">
      <formula>$E$9</formula>
    </cfRule>
    <cfRule type="cellIs" priority="1379" operator="equal" dxfId="0">
      <formula>$D17</formula>
    </cfRule>
  </conditionalFormatting>
  <conditionalFormatting sqref="ER14">
    <cfRule type="cellIs" priority="1390" operator="equal" dxfId="1" stopIfTrue="1">
      <formula>$E$9</formula>
    </cfRule>
    <cfRule type="cellIs" priority="1391" operator="equal" dxfId="0">
      <formula>$D14</formula>
    </cfRule>
  </conditionalFormatting>
  <conditionalFormatting sqref="ER21">
    <cfRule type="cellIs" priority="1388" operator="equal" dxfId="1" stopIfTrue="1">
      <formula>$E$9</formula>
    </cfRule>
    <cfRule type="cellIs" priority="1389" operator="equal" dxfId="0">
      <formula>$D21</formula>
    </cfRule>
  </conditionalFormatting>
  <conditionalFormatting sqref="ER13">
    <cfRule type="cellIs" priority="1386" operator="equal" dxfId="1" stopIfTrue="1">
      <formula>$E$9</formula>
    </cfRule>
    <cfRule type="cellIs" priority="1387" operator="equal" dxfId="0">
      <formula>$D13</formula>
    </cfRule>
  </conditionalFormatting>
  <conditionalFormatting sqref="ER20">
    <cfRule type="cellIs" priority="1384" operator="equal" dxfId="1" stopIfTrue="1">
      <formula>$E$9</formula>
    </cfRule>
    <cfRule type="cellIs" priority="1385" operator="equal" dxfId="0">
      <formula>$D20</formula>
    </cfRule>
  </conditionalFormatting>
  <conditionalFormatting sqref="ER19">
    <cfRule type="cellIs" priority="1382" operator="equal" dxfId="1" stopIfTrue="1">
      <formula>$E$9</formula>
    </cfRule>
    <cfRule type="cellIs" priority="1383" operator="equal" dxfId="0">
      <formula>$D19</formula>
    </cfRule>
  </conditionalFormatting>
  <conditionalFormatting sqref="ER22">
    <cfRule type="cellIs" priority="1380" operator="equal" dxfId="1" stopIfTrue="1">
      <formula>$E$9</formula>
    </cfRule>
    <cfRule type="cellIs" priority="1381" operator="equal" dxfId="0">
      <formula>$D22</formula>
    </cfRule>
  </conditionalFormatting>
  <conditionalFormatting sqref="ER9:ER22">
    <cfRule type="cellIs" priority="1398" operator="equal" dxfId="1">
      <formula>$E9</formula>
    </cfRule>
    <cfRule type="cellIs" priority="1399" operator="equal" dxfId="0">
      <formula>$D9</formula>
    </cfRule>
  </conditionalFormatting>
  <conditionalFormatting sqref="ES9:ET11 ES15:ET16 ES18:ET18">
    <cfRule type="cellIs" priority="1374" operator="equal" dxfId="1" stopIfTrue="1">
      <formula>$E$9</formula>
    </cfRule>
    <cfRule type="cellIs" priority="1375" operator="equal" dxfId="0">
      <formula>$D9</formula>
    </cfRule>
  </conditionalFormatting>
  <conditionalFormatting sqref="ES12:ET12">
    <cfRule type="cellIs" priority="1372" operator="equal" dxfId="1" stopIfTrue="1">
      <formula>$E$9</formula>
    </cfRule>
    <cfRule type="cellIs" priority="1373" operator="equal" dxfId="0">
      <formula>$D12</formula>
    </cfRule>
  </conditionalFormatting>
  <conditionalFormatting sqref="ES17:ET17">
    <cfRule type="cellIs" priority="1370" operator="equal" dxfId="1" stopIfTrue="1">
      <formula>$E$9</formula>
    </cfRule>
    <cfRule type="cellIs" priority="1371" operator="equal" dxfId="0">
      <formula>$D17</formula>
    </cfRule>
    <cfRule type="cellIs" priority="1356" operator="equal" dxfId="1" stopIfTrue="1">
      <formula>$E$9</formula>
    </cfRule>
    <cfRule type="cellIs" priority="1357" operator="equal" dxfId="0">
      <formula>$D17</formula>
    </cfRule>
  </conditionalFormatting>
  <conditionalFormatting sqref="ES14:ET14">
    <cfRule type="cellIs" priority="1368" operator="equal" dxfId="1" stopIfTrue="1">
      <formula>$E$9</formula>
    </cfRule>
    <cfRule type="cellIs" priority="1369" operator="equal" dxfId="0">
      <formula>$D14</formula>
    </cfRule>
  </conditionalFormatting>
  <conditionalFormatting sqref="ES21:ET21">
    <cfRule type="cellIs" priority="1366" operator="equal" dxfId="1" stopIfTrue="1">
      <formula>$E$9</formula>
    </cfRule>
    <cfRule type="cellIs" priority="1367" operator="equal" dxfId="0">
      <formula>$D21</formula>
    </cfRule>
  </conditionalFormatting>
  <conditionalFormatting sqref="ES13:ET13">
    <cfRule type="cellIs" priority="1364" operator="equal" dxfId="1" stopIfTrue="1">
      <formula>$E$9</formula>
    </cfRule>
    <cfRule type="cellIs" priority="1365" operator="equal" dxfId="0">
      <formula>$D13</formula>
    </cfRule>
  </conditionalFormatting>
  <conditionalFormatting sqref="ES20:ET20">
    <cfRule type="cellIs" priority="1362" operator="equal" dxfId="1" stopIfTrue="1">
      <formula>$E$9</formula>
    </cfRule>
    <cfRule type="cellIs" priority="1363" operator="equal" dxfId="0">
      <formula>$D20</formula>
    </cfRule>
  </conditionalFormatting>
  <conditionalFormatting sqref="ES19:ET19">
    <cfRule type="cellIs" priority="1360" operator="equal" dxfId="1" stopIfTrue="1">
      <formula>$E$9</formula>
    </cfRule>
    <cfRule type="cellIs" priority="1361" operator="equal" dxfId="0">
      <formula>$D19</formula>
    </cfRule>
  </conditionalFormatting>
  <conditionalFormatting sqref="ES22:ET22">
    <cfRule type="cellIs" priority="1358" operator="equal" dxfId="1" stopIfTrue="1">
      <formula>$E$9</formula>
    </cfRule>
    <cfRule type="cellIs" priority="1359" operator="equal" dxfId="0">
      <formula>$D22</formula>
    </cfRule>
  </conditionalFormatting>
  <conditionalFormatting sqref="ES9:ET22">
    <cfRule type="cellIs" priority="1376" operator="equal" dxfId="1">
      <formula>$E9</formula>
    </cfRule>
    <cfRule type="cellIs" priority="1377" operator="equal" dxfId="0">
      <formula>$D9</formula>
    </cfRule>
  </conditionalFormatting>
  <conditionalFormatting sqref="EU15:EU16 EU18">
    <cfRule type="cellIs" priority="1354" operator="equal" dxfId="1" stopIfTrue="1">
      <formula>$E$9</formula>
    </cfRule>
    <cfRule type="cellIs" priority="1355" operator="equal" dxfId="0">
      <formula>$D15</formula>
    </cfRule>
  </conditionalFormatting>
  <conditionalFormatting sqref="EU12">
    <cfRule type="cellIs" priority="1352" operator="equal" dxfId="1" stopIfTrue="1">
      <formula>$E$9</formula>
    </cfRule>
    <cfRule type="cellIs" priority="1353" operator="equal" dxfId="0">
      <formula>$D12</formula>
    </cfRule>
  </conditionalFormatting>
  <conditionalFormatting sqref="EU17">
    <cfRule type="cellIs" priority="1350" operator="equal" dxfId="1" stopIfTrue="1">
      <formula>$E$9</formula>
    </cfRule>
    <cfRule type="cellIs" priority="1351" operator="equal" dxfId="0">
      <formula>$D17</formula>
    </cfRule>
  </conditionalFormatting>
  <conditionalFormatting sqref="EU14">
    <cfRule type="cellIs" priority="1348" operator="equal" dxfId="1" stopIfTrue="1">
      <formula>$E$9</formula>
    </cfRule>
    <cfRule type="cellIs" priority="1349" operator="equal" dxfId="0">
      <formula>$D14</formula>
    </cfRule>
  </conditionalFormatting>
  <conditionalFormatting sqref="EU10:EX10 FD10">
    <cfRule type="cellIs" priority="2845" operator="equal" dxfId="1" stopIfTrue="1">
      <formula>$E$9</formula>
    </cfRule>
    <cfRule type="cellIs" priority="2846" operator="equal" dxfId="0">
      <formula>$D9</formula>
    </cfRule>
  </conditionalFormatting>
  <conditionalFormatting sqref="EU9">
    <cfRule type="cellIs" priority="1344" operator="equal" dxfId="1" stopIfTrue="1">
      <formula>$E$9</formula>
    </cfRule>
    <cfRule type="cellIs" priority="1345" operator="equal" dxfId="0">
      <formula>$D9</formula>
    </cfRule>
    <cfRule type="cellIs" priority="1346" operator="equal" dxfId="1">
      <formula>$E9</formula>
    </cfRule>
    <cfRule type="cellIs" priority="1347" operator="equal" dxfId="0">
      <formula>$D9</formula>
    </cfRule>
  </conditionalFormatting>
  <conditionalFormatting sqref="EY9 EY11:EY12 EY14:EY18">
    <cfRule type="cellIs" priority="1304" operator="equal" dxfId="1" stopIfTrue="1">
      <formula>$E$9</formula>
    </cfRule>
    <cfRule type="cellIs" priority="1305" operator="equal" dxfId="0">
      <formula>$D9</formula>
    </cfRule>
  </conditionalFormatting>
  <conditionalFormatting sqref="EY9">
    <cfRule type="cellIs" priority="1302" operator="equal" dxfId="1">
      <formula>$E9</formula>
    </cfRule>
    <cfRule type="cellIs" priority="1303" operator="equal" dxfId="0">
      <formula>$D9</formula>
    </cfRule>
  </conditionalFormatting>
  <conditionalFormatting sqref="EY10">
    <cfRule type="cellIs" priority="1306" operator="equal" dxfId="1" stopIfTrue="1">
      <formula>$E$9</formula>
    </cfRule>
    <cfRule type="cellIs" priority="1307" operator="equal" dxfId="0">
      <formula>$D9</formula>
    </cfRule>
  </conditionalFormatting>
  <conditionalFormatting sqref="EZ9 EZ11:EZ12 EZ14:EZ18">
    <cfRule type="cellIs" priority="1298" operator="equal" dxfId="1" stopIfTrue="1">
      <formula>$E$9</formula>
    </cfRule>
    <cfRule type="cellIs" priority="1299" operator="equal" dxfId="0">
      <formula>$D9</formula>
    </cfRule>
  </conditionalFormatting>
  <conditionalFormatting sqref="EZ9">
    <cfRule type="cellIs" priority="1296" operator="equal" dxfId="1">
      <formula>$E9</formula>
    </cfRule>
    <cfRule type="cellIs" priority="1297" operator="equal" dxfId="0">
      <formula>$D9</formula>
    </cfRule>
  </conditionalFormatting>
  <conditionalFormatting sqref="EZ10">
    <cfRule type="cellIs" priority="1300" operator="equal" dxfId="1" stopIfTrue="1">
      <formula>$E$9</formula>
    </cfRule>
    <cfRule type="cellIs" priority="1301" operator="equal" dxfId="0">
      <formula>$D9</formula>
    </cfRule>
  </conditionalFormatting>
  <conditionalFormatting sqref="FA9:FB9 FA11:FB12 FA14:FB18">
    <cfRule type="cellIs" priority="1292" operator="equal" dxfId="1" stopIfTrue="1">
      <formula>$E$9</formula>
    </cfRule>
    <cfRule type="cellIs" priority="1293" operator="equal" dxfId="0">
      <formula>$D9</formula>
    </cfRule>
  </conditionalFormatting>
  <conditionalFormatting sqref="FA9:FB9">
    <cfRule type="cellIs" priority="1290" operator="equal" dxfId="1">
      <formula>$E9</formula>
    </cfRule>
    <cfRule type="cellIs" priority="1291" operator="equal" dxfId="0">
      <formula>$D9</formula>
    </cfRule>
  </conditionalFormatting>
  <conditionalFormatting sqref="FA10:FB10">
    <cfRule type="cellIs" priority="1294" operator="equal" dxfId="1" stopIfTrue="1">
      <formula>$E$9</formula>
    </cfRule>
    <cfRule type="cellIs" priority="1295" operator="equal" dxfId="0">
      <formula>$D9</formula>
    </cfRule>
  </conditionalFormatting>
  <conditionalFormatting sqref="FC9 FC11:FC12 FC14:FC18">
    <cfRule type="cellIs" priority="1286" operator="equal" dxfId="1" stopIfTrue="1">
      <formula>$E$9</formula>
    </cfRule>
    <cfRule type="cellIs" priority="1287" operator="equal" dxfId="0">
      <formula>$D9</formula>
    </cfRule>
  </conditionalFormatting>
  <conditionalFormatting sqref="FC9">
    <cfRule type="cellIs" priority="1284" operator="equal" dxfId="1">
      <formula>$E9</formula>
    </cfRule>
    <cfRule type="cellIs" priority="1285" operator="equal" dxfId="0">
      <formula>$D9</formula>
    </cfRule>
  </conditionalFormatting>
  <conditionalFormatting sqref="FC10">
    <cfRule type="cellIs" priority="1288" operator="equal" dxfId="1" stopIfTrue="1">
      <formula>$E$9</formula>
    </cfRule>
    <cfRule type="cellIs" priority="1289" operator="equal" dxfId="0">
      <formula>$D9</formula>
    </cfRule>
  </conditionalFormatting>
  <conditionalFormatting sqref="FD11:FD12 FD14:FD18">
    <cfRule type="cellIs" priority="1280" operator="equal" dxfId="1" stopIfTrue="1">
      <formula>$E$9</formula>
    </cfRule>
    <cfRule type="cellIs" priority="1281" operator="equal" dxfId="0">
      <formula>$D11</formula>
    </cfRule>
  </conditionalFormatting>
  <conditionalFormatting sqref="FD10">
    <cfRule type="cellIs" priority="1278" operator="equal" dxfId="1">
      <formula>$E9</formula>
    </cfRule>
    <cfRule type="cellIs" priority="1279" operator="equal" dxfId="0">
      <formula>$D9</formula>
    </cfRule>
  </conditionalFormatting>
  <conditionalFormatting sqref="FE9 FE11:FE12 FE14:FE18">
    <cfRule type="cellIs" priority="1274" operator="equal" dxfId="1" stopIfTrue="1">
      <formula>$E$9</formula>
    </cfRule>
    <cfRule type="cellIs" priority="1275" operator="equal" dxfId="0">
      <formula>$D9</formula>
    </cfRule>
  </conditionalFormatting>
  <conditionalFormatting sqref="FE9">
    <cfRule type="cellIs" priority="1272" operator="equal" dxfId="1">
      <formula>$E9</formula>
    </cfRule>
    <cfRule type="cellIs" priority="1273" operator="equal" dxfId="0">
      <formula>$D9</formula>
    </cfRule>
  </conditionalFormatting>
  <conditionalFormatting sqref="FE10">
    <cfRule type="cellIs" priority="1276" operator="equal" dxfId="1" stopIfTrue="1">
      <formula>$E$9</formula>
    </cfRule>
    <cfRule type="cellIs" priority="1277" operator="equal" dxfId="0">
      <formula>$D9</formula>
    </cfRule>
  </conditionalFormatting>
  <conditionalFormatting sqref="FF9 FF11:FF12 FF14:FF18">
    <cfRule type="cellIs" priority="1268" operator="equal" dxfId="1" stopIfTrue="1">
      <formula>$E$9</formula>
    </cfRule>
    <cfRule type="cellIs" priority="1269" operator="equal" dxfId="0">
      <formula>$D9</formula>
    </cfRule>
  </conditionalFormatting>
  <conditionalFormatting sqref="FF9">
    <cfRule type="cellIs" priority="1266" operator="equal" dxfId="1">
      <formula>$E9</formula>
    </cfRule>
    <cfRule type="cellIs" priority="1267" operator="equal" dxfId="0">
      <formula>$D9</formula>
    </cfRule>
  </conditionalFormatting>
  <conditionalFormatting sqref="FF10">
    <cfRule type="cellIs" priority="1270" operator="equal" dxfId="1" stopIfTrue="1">
      <formula>$E$9</formula>
    </cfRule>
    <cfRule type="cellIs" priority="1271" operator="equal" dxfId="0">
      <formula>$D9</formula>
    </cfRule>
  </conditionalFormatting>
  <conditionalFormatting sqref="FG9:FH9 FG11:FH12 FG14:FH18">
    <cfRule type="cellIs" priority="1262" operator="equal" dxfId="1" stopIfTrue="1">
      <formula>$E$9</formula>
    </cfRule>
    <cfRule type="cellIs" priority="1263" operator="equal" dxfId="0">
      <formula>$D9</formula>
    </cfRule>
  </conditionalFormatting>
  <conditionalFormatting sqref="FG9:FH9">
    <cfRule type="cellIs" priority="1260" operator="equal" dxfId="1">
      <formula>$E9</formula>
    </cfRule>
    <cfRule type="cellIs" priority="1261" operator="equal" dxfId="0">
      <formula>$D9</formula>
    </cfRule>
  </conditionalFormatting>
  <conditionalFormatting sqref="FG10:FH10">
    <cfRule type="cellIs" priority="1264" operator="equal" dxfId="1" stopIfTrue="1">
      <formula>$E$9</formula>
    </cfRule>
    <cfRule type="cellIs" priority="1265" operator="equal" dxfId="0">
      <formula>$D9</formula>
    </cfRule>
  </conditionalFormatting>
  <conditionalFormatting sqref="FH22">
    <cfRule type="cellIs" priority="1258" operator="equal" dxfId="1" stopIfTrue="1">
      <formula>$E$9</formula>
    </cfRule>
    <cfRule type="cellIs" priority="1259" operator="equal" dxfId="0">
      <formula>$D22</formula>
    </cfRule>
  </conditionalFormatting>
  <conditionalFormatting sqref="FI9 FI11:FI12 FI14:FI18">
    <cfRule type="cellIs" priority="1254" operator="equal" dxfId="1" stopIfTrue="1">
      <formula>$E$9</formula>
    </cfRule>
    <cfRule type="cellIs" priority="1255" operator="equal" dxfId="0">
      <formula>$D9</formula>
    </cfRule>
  </conditionalFormatting>
  <conditionalFormatting sqref="FI9">
    <cfRule type="cellIs" priority="1252" operator="equal" dxfId="1">
      <formula>$E9</formula>
    </cfRule>
    <cfRule type="cellIs" priority="1253" operator="equal" dxfId="0">
      <formula>$D9</formula>
    </cfRule>
  </conditionalFormatting>
  <conditionalFormatting sqref="FI10">
    <cfRule type="cellIs" priority="1256" operator="equal" dxfId="1" stopIfTrue="1">
      <formula>$E$9</formula>
    </cfRule>
    <cfRule type="cellIs" priority="1257" operator="equal" dxfId="0">
      <formula>$D9</formula>
    </cfRule>
  </conditionalFormatting>
  <conditionalFormatting sqref="FI22">
    <cfRule type="cellIs" priority="1250" operator="equal" dxfId="1" stopIfTrue="1">
      <formula>$E$9</formula>
    </cfRule>
    <cfRule type="cellIs" priority="1251" operator="equal" dxfId="0">
      <formula>$D22</formula>
    </cfRule>
  </conditionalFormatting>
  <conditionalFormatting sqref="FJ9 FJ11:FJ12 FJ14:FJ18">
    <cfRule type="cellIs" priority="1246" operator="equal" dxfId="1" stopIfTrue="1">
      <formula>$E$9</formula>
    </cfRule>
    <cfRule type="cellIs" priority="1247" operator="equal" dxfId="0">
      <formula>$D9</formula>
    </cfRule>
  </conditionalFormatting>
  <conditionalFormatting sqref="FJ9">
    <cfRule type="cellIs" priority="1244" operator="equal" dxfId="1">
      <formula>$E9</formula>
    </cfRule>
    <cfRule type="cellIs" priority="1245" operator="equal" dxfId="0">
      <formula>$D9</formula>
    </cfRule>
  </conditionalFormatting>
  <conditionalFormatting sqref="FJ10">
    <cfRule type="cellIs" priority="1248" operator="equal" dxfId="1" stopIfTrue="1">
      <formula>$E$9</formula>
    </cfRule>
    <cfRule type="cellIs" priority="1249" operator="equal" dxfId="0">
      <formula>$D9</formula>
    </cfRule>
  </conditionalFormatting>
  <conditionalFormatting sqref="FJ22">
    <cfRule type="cellIs" priority="1242" operator="equal" dxfId="1" stopIfTrue="1">
      <formula>$E$9</formula>
    </cfRule>
    <cfRule type="cellIs" priority="1243" operator="equal" dxfId="0">
      <formula>$D22</formula>
    </cfRule>
  </conditionalFormatting>
  <conditionalFormatting sqref="FK9 FK11:FK12 FK14:FK18">
    <cfRule type="cellIs" priority="1238" operator="equal" dxfId="1" stopIfTrue="1">
      <formula>$E$9</formula>
    </cfRule>
    <cfRule type="cellIs" priority="1239" operator="equal" dxfId="0">
      <formula>$D9</formula>
    </cfRule>
  </conditionalFormatting>
  <conditionalFormatting sqref="FK9">
    <cfRule type="cellIs" priority="1236" operator="equal" dxfId="1">
      <formula>$E9</formula>
    </cfRule>
    <cfRule type="cellIs" priority="1237" operator="equal" dxfId="0">
      <formula>$D9</formula>
    </cfRule>
  </conditionalFormatting>
  <conditionalFormatting sqref="FK10">
    <cfRule type="cellIs" priority="1240" operator="equal" dxfId="1" stopIfTrue="1">
      <formula>$E$9</formula>
    </cfRule>
    <cfRule type="cellIs" priority="1241" operator="equal" dxfId="0">
      <formula>$D9</formula>
    </cfRule>
  </conditionalFormatting>
  <conditionalFormatting sqref="FK22">
    <cfRule type="cellIs" priority="1234" operator="equal" dxfId="1" stopIfTrue="1">
      <formula>$E$9</formula>
    </cfRule>
    <cfRule type="cellIs" priority="1235" operator="equal" dxfId="0">
      <formula>$D22</formula>
    </cfRule>
  </conditionalFormatting>
  <conditionalFormatting sqref="FL11:FO12 FL15:FO18">
    <cfRule type="cellIs" priority="1230" operator="equal" dxfId="1" stopIfTrue="1">
      <formula>$E$9</formula>
    </cfRule>
    <cfRule type="cellIs" priority="1231" operator="equal" dxfId="0">
      <formula>$D11</formula>
    </cfRule>
  </conditionalFormatting>
  <conditionalFormatting sqref="FL10:FO10">
    <cfRule type="cellIs" priority="1232" operator="equal" dxfId="1" stopIfTrue="1">
      <formula>$E$9</formula>
    </cfRule>
    <cfRule type="cellIs" priority="1233" operator="equal" dxfId="0">
      <formula>$D9</formula>
    </cfRule>
  </conditionalFormatting>
  <conditionalFormatting sqref="FL9:FO9">
    <cfRule type="cellIs" priority="1220" operator="equal" dxfId="1" stopIfTrue="1">
      <formula>$E$9</formula>
    </cfRule>
    <cfRule type="cellIs" priority="1221" operator="equal" dxfId="0">
      <formula>$D9</formula>
    </cfRule>
    <cfRule type="cellIs" priority="1218" operator="equal" dxfId="1">
      <formula>$E9</formula>
    </cfRule>
    <cfRule type="cellIs" priority="1219" operator="equal" dxfId="0">
      <formula>$D9</formula>
    </cfRule>
  </conditionalFormatting>
  <conditionalFormatting sqref="FM19:FO19">
    <cfRule type="cellIs" priority="1216" operator="equal" dxfId="1" stopIfTrue="1">
      <formula>$E$9</formula>
    </cfRule>
    <cfRule type="cellIs" priority="1217" operator="equal" dxfId="0">
      <formula>$D19</formula>
    </cfRule>
  </conditionalFormatting>
  <conditionalFormatting sqref="FP11:FQ12 FP15:FQ18">
    <cfRule type="cellIs" priority="1211" operator="equal" dxfId="1" stopIfTrue="1">
      <formula>$E$9</formula>
    </cfRule>
    <cfRule type="cellIs" priority="1212" operator="equal" dxfId="0">
      <formula>$D11</formula>
    </cfRule>
  </conditionalFormatting>
  <conditionalFormatting sqref="FP10:FQ10">
    <cfRule type="cellIs" priority="1213" operator="equal" dxfId="1" stopIfTrue="1">
      <formula>$E$9</formula>
    </cfRule>
    <cfRule type="cellIs" priority="1214" operator="equal" dxfId="0">
      <formula>$D9</formula>
    </cfRule>
  </conditionalFormatting>
  <conditionalFormatting sqref="FP9:FQ9">
    <cfRule type="cellIs" priority="1209" operator="equal" dxfId="1" stopIfTrue="1">
      <formula>$E$9</formula>
    </cfRule>
    <cfRule type="cellIs" priority="1210" operator="equal" dxfId="0">
      <formula>$D9</formula>
    </cfRule>
    <cfRule type="cellIs" priority="1207" operator="equal" dxfId="1">
      <formula>$E9</formula>
    </cfRule>
    <cfRule type="cellIs" priority="1208" operator="equal" dxfId="0">
      <formula>$D9</formula>
    </cfRule>
  </conditionalFormatting>
  <conditionalFormatting sqref="FP19:FQ19">
    <cfRule type="cellIs" priority="1205" operator="equal" dxfId="1" stopIfTrue="1">
      <formula>$E$9</formula>
    </cfRule>
    <cfRule type="cellIs" priority="1206" operator="equal" dxfId="0">
      <formula>$D19</formula>
    </cfRule>
  </conditionalFormatting>
  <conditionalFormatting sqref="FR11:FS12 FR15:FS18">
    <cfRule type="cellIs" priority="1201" operator="equal" dxfId="1" stopIfTrue="1">
      <formula>$E$9</formula>
    </cfRule>
    <cfRule type="cellIs" priority="1202" operator="equal" dxfId="0">
      <formula>$D11</formula>
    </cfRule>
  </conditionalFormatting>
  <conditionalFormatting sqref="FR10:FS10">
    <cfRule type="cellIs" priority="1203" operator="equal" dxfId="1" stopIfTrue="1">
      <formula>$E$9</formula>
    </cfRule>
    <cfRule type="cellIs" priority="1204" operator="equal" dxfId="0">
      <formula>$D9</formula>
    </cfRule>
  </conditionalFormatting>
  <conditionalFormatting sqref="FR9:FS9">
    <cfRule type="cellIs" priority="1199" operator="equal" dxfId="1" stopIfTrue="1">
      <formula>$E$9</formula>
    </cfRule>
    <cfRule type="cellIs" priority="1200" operator="equal" dxfId="0">
      <formula>$D9</formula>
    </cfRule>
    <cfRule type="cellIs" priority="1197" operator="equal" dxfId="1">
      <formula>$E9</formula>
    </cfRule>
    <cfRule type="cellIs" priority="1198" operator="equal" dxfId="0">
      <formula>$D9</formula>
    </cfRule>
  </conditionalFormatting>
  <conditionalFormatting sqref="FR19:FS19">
    <cfRule type="cellIs" priority="1195" operator="equal" dxfId="1" stopIfTrue="1">
      <formula>$E$9</formula>
    </cfRule>
    <cfRule type="cellIs" priority="1196" operator="equal" dxfId="0">
      <formula>$D19</formula>
    </cfRule>
  </conditionalFormatting>
  <conditionalFormatting sqref="FT11:FT12 FT15:FT18">
    <cfRule type="cellIs" priority="1191" operator="equal" dxfId="1" stopIfTrue="1">
      <formula>$E$9</formula>
    </cfRule>
    <cfRule type="cellIs" priority="1192" operator="equal" dxfId="0">
      <formula>$D11</formula>
    </cfRule>
  </conditionalFormatting>
  <conditionalFormatting sqref="FT10">
    <cfRule type="cellIs" priority="1193" operator="equal" dxfId="1" stopIfTrue="1">
      <formula>$E$9</formula>
    </cfRule>
    <cfRule type="cellIs" priority="1194" operator="equal" dxfId="0">
      <formula>$D9</formula>
    </cfRule>
  </conditionalFormatting>
  <conditionalFormatting sqref="FT9">
    <cfRule type="cellIs" priority="1189" operator="equal" dxfId="1" stopIfTrue="1">
      <formula>$E$9</formula>
    </cfRule>
    <cfRule type="cellIs" priority="1190" operator="equal" dxfId="0">
      <formula>$D9</formula>
    </cfRule>
    <cfRule type="cellIs" priority="1187" operator="equal" dxfId="1">
      <formula>$E9</formula>
    </cfRule>
    <cfRule type="cellIs" priority="1188" operator="equal" dxfId="0">
      <formula>$D9</formula>
    </cfRule>
  </conditionalFormatting>
  <conditionalFormatting sqref="FT19">
    <cfRule type="cellIs" priority="1185" operator="equal" dxfId="1" stopIfTrue="1">
      <formula>$E$9</formula>
    </cfRule>
    <cfRule type="cellIs" priority="1186" operator="equal" dxfId="0">
      <formula>$D19</formula>
    </cfRule>
  </conditionalFormatting>
  <conditionalFormatting sqref="FU11:FU12 FU15:FU18">
    <cfRule type="cellIs" priority="1171" operator="equal" dxfId="1" stopIfTrue="1">
      <formula>$E$9</formula>
    </cfRule>
    <cfRule type="cellIs" priority="1172" operator="equal" dxfId="0">
      <formula>$D11</formula>
    </cfRule>
  </conditionalFormatting>
  <conditionalFormatting sqref="FU10">
    <cfRule type="cellIs" priority="1173" operator="equal" dxfId="1" stopIfTrue="1">
      <formula>$E$9</formula>
    </cfRule>
    <cfRule type="cellIs" priority="1174" operator="equal" dxfId="0">
      <formula>$D9</formula>
    </cfRule>
  </conditionalFormatting>
  <conditionalFormatting sqref="FU9">
    <cfRule type="cellIs" priority="1169" operator="equal" dxfId="1" stopIfTrue="1">
      <formula>$E$9</formula>
    </cfRule>
    <cfRule type="cellIs" priority="1170" operator="equal" dxfId="0">
      <formula>$D9</formula>
    </cfRule>
    <cfRule type="cellIs" priority="1167" operator="equal" dxfId="1">
      <formula>$E9</formula>
    </cfRule>
    <cfRule type="cellIs" priority="1168" operator="equal" dxfId="0">
      <formula>$D9</formula>
    </cfRule>
  </conditionalFormatting>
  <conditionalFormatting sqref="FU19">
    <cfRule type="cellIs" priority="1165" operator="equal" dxfId="1" stopIfTrue="1">
      <formula>$E$9</formula>
    </cfRule>
    <cfRule type="cellIs" priority="1166" operator="equal" dxfId="0">
      <formula>$D19</formula>
    </cfRule>
  </conditionalFormatting>
  <conditionalFormatting sqref="FV11:FW12 FV15:FW18">
    <cfRule type="cellIs" priority="1161" operator="equal" dxfId="1" stopIfTrue="1">
      <formula>$E$9</formula>
    </cfRule>
    <cfRule type="cellIs" priority="1162" operator="equal" dxfId="0">
      <formula>$D11</formula>
    </cfRule>
  </conditionalFormatting>
  <conditionalFormatting sqref="FV10:FW10">
    <cfRule type="cellIs" priority="1163" operator="equal" dxfId="1" stopIfTrue="1">
      <formula>$E$9</formula>
    </cfRule>
    <cfRule type="cellIs" priority="1164" operator="equal" dxfId="0">
      <formula>$D9</formula>
    </cfRule>
  </conditionalFormatting>
  <conditionalFormatting sqref="FV9:FW9">
    <cfRule type="cellIs" priority="1159" operator="equal" dxfId="1" stopIfTrue="1">
      <formula>$E$9</formula>
    </cfRule>
    <cfRule type="cellIs" priority="1160" operator="equal" dxfId="0">
      <formula>$D9</formula>
    </cfRule>
    <cfRule type="cellIs" priority="1157" operator="equal" dxfId="1">
      <formula>$E9</formula>
    </cfRule>
    <cfRule type="cellIs" priority="1158" operator="equal" dxfId="0">
      <formula>$D9</formula>
    </cfRule>
  </conditionalFormatting>
  <conditionalFormatting sqref="FV19:FW19">
    <cfRule type="cellIs" priority="1155" operator="equal" dxfId="1" stopIfTrue="1">
      <formula>$E$9</formula>
    </cfRule>
    <cfRule type="cellIs" priority="1156" operator="equal" dxfId="0">
      <formula>$D19</formula>
    </cfRule>
  </conditionalFormatting>
  <conditionalFormatting sqref="FX11:FX12 FX15:FX18">
    <cfRule type="cellIs" priority="1151" operator="equal" dxfId="1" stopIfTrue="1">
      <formula>$E$9</formula>
    </cfRule>
    <cfRule type="cellIs" priority="1152" operator="equal" dxfId="0">
      <formula>$D11</formula>
    </cfRule>
  </conditionalFormatting>
  <conditionalFormatting sqref="FX10">
    <cfRule type="cellIs" priority="1153" operator="equal" dxfId="1" stopIfTrue="1">
      <formula>$E$9</formula>
    </cfRule>
    <cfRule type="cellIs" priority="1154" operator="equal" dxfId="0">
      <formula>$D9</formula>
    </cfRule>
  </conditionalFormatting>
  <conditionalFormatting sqref="FX9">
    <cfRule type="cellIs" priority="1149" operator="equal" dxfId="1" stopIfTrue="1">
      <formula>$E$9</formula>
    </cfRule>
    <cfRule type="cellIs" priority="1150" operator="equal" dxfId="0">
      <formula>$D9</formula>
    </cfRule>
    <cfRule type="cellIs" priority="1147" operator="equal" dxfId="1">
      <formula>$E9</formula>
    </cfRule>
    <cfRule type="cellIs" priority="1148" operator="equal" dxfId="0">
      <formula>$D9</formula>
    </cfRule>
  </conditionalFormatting>
  <conditionalFormatting sqref="FX19">
    <cfRule type="cellIs" priority="1145" operator="equal" dxfId="1" stopIfTrue="1">
      <formula>$E$9</formula>
    </cfRule>
    <cfRule type="cellIs" priority="1146" operator="equal" dxfId="0">
      <formula>$D19</formula>
    </cfRule>
  </conditionalFormatting>
  <conditionalFormatting sqref="B22">
    <cfRule type="expression" priority="996" dxfId="599">
      <formula>B$9=$D22</formula>
    </cfRule>
  </conditionalFormatting>
  <conditionalFormatting sqref="C22">
    <cfRule type="duplicateValues" priority="995" dxfId="1"/>
  </conditionalFormatting>
  <conditionalFormatting sqref="FY19">
    <cfRule type="cellIs" priority="677" operator="equal" dxfId="1" stopIfTrue="1">
      <formula>$E$9</formula>
    </cfRule>
    <cfRule type="cellIs" priority="678" operator="equal" dxfId="0">
      <formula>$D19</formula>
    </cfRule>
  </conditionalFormatting>
  <conditionalFormatting sqref="FY9">
    <cfRule type="cellIs" priority="675" operator="equal" dxfId="1" stopIfTrue="1">
      <formula>$E$9</formula>
    </cfRule>
    <cfRule type="cellIs" priority="676" operator="equal" dxfId="0">
      <formula>$D9</formula>
    </cfRule>
    <cfRule type="cellIs" priority="673" operator="equal" dxfId="1">
      <formula>$E9</formula>
    </cfRule>
    <cfRule type="cellIs" priority="674" operator="equal" dxfId="0">
      <formula>$D9</formula>
    </cfRule>
  </conditionalFormatting>
  <conditionalFormatting sqref="FZ9">
    <cfRule type="cellIs" priority="663" operator="equal" dxfId="1" stopIfTrue="1">
      <formula>$E$9</formula>
    </cfRule>
    <cfRule type="cellIs" priority="664" operator="equal" dxfId="0">
      <formula>$D9</formula>
    </cfRule>
    <cfRule type="cellIs" priority="661" operator="equal" dxfId="1">
      <formula>$E9</formula>
    </cfRule>
    <cfRule type="cellIs" priority="662" operator="equal" dxfId="0">
      <formula>$D9</formula>
    </cfRule>
  </conditionalFormatting>
  <conditionalFormatting sqref="GA11:GA12 GA15:GA18">
    <cfRule type="cellIs" priority="659" operator="equal" dxfId="1" stopIfTrue="1">
      <formula>$E$9</formula>
    </cfRule>
    <cfRule type="cellIs" priority="660" operator="equal" dxfId="0">
      <formula>$D11</formula>
    </cfRule>
  </conditionalFormatting>
  <conditionalFormatting sqref="GA10">
    <cfRule type="cellIs" priority="657" operator="equal" dxfId="1" stopIfTrue="1">
      <formula>$E$9</formula>
    </cfRule>
    <cfRule type="cellIs" priority="658" operator="equal" dxfId="0">
      <formula>$D9</formula>
    </cfRule>
    <cfRule type="cellIs" priority="655" operator="equal" dxfId="1">
      <formula>$E9</formula>
    </cfRule>
    <cfRule type="cellIs" priority="656" operator="equal" dxfId="0">
      <formula>$D9</formula>
    </cfRule>
  </conditionalFormatting>
  <conditionalFormatting sqref="GA19">
    <cfRule type="cellIs" priority="653" operator="equal" dxfId="1" stopIfTrue="1">
      <formula>$E$9</formula>
    </cfRule>
    <cfRule type="cellIs" priority="654" operator="equal" dxfId="0">
      <formula>$D19</formula>
    </cfRule>
  </conditionalFormatting>
  <conditionalFormatting sqref="GC19">
    <cfRule type="cellIs" priority="633" operator="equal" dxfId="1" stopIfTrue="1">
      <formula>$E$9</formula>
    </cfRule>
    <cfRule type="cellIs" priority="634" operator="equal" dxfId="0">
      <formula>$D19</formula>
    </cfRule>
  </conditionalFormatting>
  <conditionalFormatting sqref="GD19">
    <cfRule type="cellIs" priority="621" operator="equal" dxfId="1" stopIfTrue="1">
      <formula>$E$9</formula>
    </cfRule>
    <cfRule type="cellIs" priority="622" operator="equal" dxfId="0">
      <formula>$D19</formula>
    </cfRule>
  </conditionalFormatting>
  <conditionalFormatting sqref="GE11:GE12 GE15:GE18">
    <cfRule type="cellIs" priority="611" operator="equal" dxfId="1" stopIfTrue="1">
      <formula>$E$9</formula>
    </cfRule>
    <cfRule type="cellIs" priority="612" operator="equal" dxfId="0">
      <formula>$D11</formula>
    </cfRule>
  </conditionalFormatting>
  <conditionalFormatting sqref="GE9">
    <cfRule type="cellIs" priority="603" operator="equal" dxfId="1" stopIfTrue="1">
      <formula>$E$9</formula>
    </cfRule>
    <cfRule type="cellIs" priority="604" operator="equal" dxfId="0">
      <formula>$D9</formula>
    </cfRule>
    <cfRule type="cellIs" priority="601" operator="equal" dxfId="1">
      <formula>$E9</formula>
    </cfRule>
    <cfRule type="cellIs" priority="602" operator="equal" dxfId="0">
      <formula>$D9</formula>
    </cfRule>
  </conditionalFormatting>
  <conditionalFormatting sqref="GF19">
    <cfRule type="cellIs" priority="597" operator="equal" dxfId="1" stopIfTrue="1">
      <formula>$E$9</formula>
    </cfRule>
    <cfRule type="cellIs" priority="598" operator="equal" dxfId="0">
      <formula>$D19</formula>
    </cfRule>
  </conditionalFormatting>
  <conditionalFormatting sqref="GF9">
    <cfRule type="cellIs" priority="591" operator="equal" dxfId="1" stopIfTrue="1">
      <formula>$E$9</formula>
    </cfRule>
    <cfRule type="cellIs" priority="592" operator="equal" dxfId="0">
      <formula>$D9</formula>
    </cfRule>
    <cfRule type="cellIs" priority="589" operator="equal" dxfId="1">
      <formula>$E9</formula>
    </cfRule>
    <cfRule type="cellIs" priority="590" operator="equal" dxfId="0">
      <formula>$D9</formula>
    </cfRule>
  </conditionalFormatting>
  <conditionalFormatting sqref="GG9:GH9">
    <cfRule type="cellIs" priority="579" operator="equal" dxfId="1" stopIfTrue="1">
      <formula>$E$9</formula>
    </cfRule>
    <cfRule type="cellIs" priority="580" operator="equal" dxfId="0">
      <formula>$D9</formula>
    </cfRule>
    <cfRule type="cellIs" priority="577" operator="equal" dxfId="1">
      <formula>$E9</formula>
    </cfRule>
    <cfRule type="cellIs" priority="578" operator="equal" dxfId="0">
      <formula>$D9</formula>
    </cfRule>
  </conditionalFormatting>
  <conditionalFormatting sqref="GI11:GI12 GI15:GI18">
    <cfRule type="cellIs" priority="575" operator="equal" dxfId="1" stopIfTrue="1">
      <formula>$E$9</formula>
    </cfRule>
    <cfRule type="cellIs" priority="576" operator="equal" dxfId="0">
      <formula>$D11</formula>
    </cfRule>
  </conditionalFormatting>
  <conditionalFormatting sqref="GI9">
    <cfRule type="cellIs" priority="565" operator="equal" dxfId="1">
      <formula>$E9</formula>
    </cfRule>
    <cfRule type="cellIs" priority="566" operator="equal" dxfId="0">
      <formula>$D9</formula>
    </cfRule>
    <cfRule type="cellIs" priority="567" operator="equal" dxfId="1" stopIfTrue="1">
      <formula>$E$9</formula>
    </cfRule>
    <cfRule type="cellIs" priority="568" operator="equal" dxfId="0">
      <formula>$D9</formula>
    </cfRule>
  </conditionalFormatting>
  <conditionalFormatting sqref="FY11:FY12 FY15:FY18">
    <cfRule type="cellIs" priority="683" operator="equal" dxfId="1" stopIfTrue="1">
      <formula>$E$9</formula>
    </cfRule>
    <cfRule type="cellIs" priority="684" operator="equal" dxfId="0">
      <formula>$D11</formula>
    </cfRule>
  </conditionalFormatting>
  <conditionalFormatting sqref="FY10">
    <cfRule type="cellIs" priority="681" operator="equal" dxfId="1" stopIfTrue="1">
      <formula>$E$9</formula>
    </cfRule>
    <cfRule type="cellIs" priority="682" operator="equal" dxfId="0">
      <formula>$D9</formula>
    </cfRule>
    <cfRule type="cellIs" priority="679" operator="equal" dxfId="1">
      <formula>$E9</formula>
    </cfRule>
    <cfRule type="cellIs" priority="680" operator="equal" dxfId="0">
      <formula>$D9</formula>
    </cfRule>
  </conditionalFormatting>
  <conditionalFormatting sqref="FZ11:FZ12 FZ15:FZ18">
    <cfRule type="cellIs" priority="671" operator="equal" dxfId="1" stopIfTrue="1">
      <formula>$E$9</formula>
    </cfRule>
    <cfRule type="cellIs" priority="672" operator="equal" dxfId="0">
      <formula>$D11</formula>
    </cfRule>
  </conditionalFormatting>
  <conditionalFormatting sqref="FZ10">
    <cfRule type="cellIs" priority="669" operator="equal" dxfId="1" stopIfTrue="1">
      <formula>$E$9</formula>
    </cfRule>
    <cfRule type="cellIs" priority="670" operator="equal" dxfId="0">
      <formula>$D9</formula>
    </cfRule>
    <cfRule type="cellIs" priority="667" operator="equal" dxfId="1">
      <formula>$E9</formula>
    </cfRule>
    <cfRule type="cellIs" priority="668" operator="equal" dxfId="0">
      <formula>$D9</formula>
    </cfRule>
  </conditionalFormatting>
  <conditionalFormatting sqref="FZ19">
    <cfRule type="cellIs" priority="665" operator="equal" dxfId="1" stopIfTrue="1">
      <formula>$E$9</formula>
    </cfRule>
    <cfRule type="cellIs" priority="666" operator="equal" dxfId="0">
      <formula>$D19</formula>
    </cfRule>
  </conditionalFormatting>
  <conditionalFormatting sqref="GA9">
    <cfRule type="cellIs" priority="651" operator="equal" dxfId="1" stopIfTrue="1">
      <formula>$E$9</formula>
    </cfRule>
    <cfRule type="cellIs" priority="652" operator="equal" dxfId="0">
      <formula>$D9</formula>
    </cfRule>
    <cfRule type="cellIs" priority="649" operator="equal" dxfId="1">
      <formula>$E9</formula>
    </cfRule>
    <cfRule type="cellIs" priority="650" operator="equal" dxfId="0">
      <formula>$D9</formula>
    </cfRule>
  </conditionalFormatting>
  <conditionalFormatting sqref="GB11:GB12 GB15:GB18">
    <cfRule type="cellIs" priority="647" operator="equal" dxfId="1" stopIfTrue="1">
      <formula>$E$9</formula>
    </cfRule>
    <cfRule type="cellIs" priority="648" operator="equal" dxfId="0">
      <formula>$D11</formula>
    </cfRule>
  </conditionalFormatting>
  <conditionalFormatting sqref="GB10">
    <cfRule type="cellIs" priority="645" operator="equal" dxfId="1" stopIfTrue="1">
      <formula>$E$9</formula>
    </cfRule>
    <cfRule type="cellIs" priority="646" operator="equal" dxfId="0">
      <formula>$D9</formula>
    </cfRule>
    <cfRule type="cellIs" priority="643" operator="equal" dxfId="1">
      <formula>$E9</formula>
    </cfRule>
    <cfRule type="cellIs" priority="644" operator="equal" dxfId="0">
      <formula>$D9</formula>
    </cfRule>
  </conditionalFormatting>
  <conditionalFormatting sqref="GB19">
    <cfRule type="cellIs" priority="641" operator="equal" dxfId="1" stopIfTrue="1">
      <formula>$E$9</formula>
    </cfRule>
    <cfRule type="cellIs" priority="642" operator="equal" dxfId="0">
      <formula>$D19</formula>
    </cfRule>
  </conditionalFormatting>
  <conditionalFormatting sqref="GB9">
    <cfRule type="cellIs" priority="639" operator="equal" dxfId="1" stopIfTrue="1">
      <formula>$E$9</formula>
    </cfRule>
    <cfRule type="cellIs" priority="640" operator="equal" dxfId="0">
      <formula>$D9</formula>
    </cfRule>
    <cfRule type="cellIs" priority="637" operator="equal" dxfId="1">
      <formula>$E9</formula>
    </cfRule>
    <cfRule type="cellIs" priority="638" operator="equal" dxfId="0">
      <formula>$D9</formula>
    </cfRule>
  </conditionalFormatting>
  <conditionalFormatting sqref="GC11:GC12 GC15:GC18">
    <cfRule type="cellIs" priority="635" operator="equal" dxfId="1" stopIfTrue="1">
      <formula>$E$9</formula>
    </cfRule>
    <cfRule type="cellIs" priority="636" operator="equal" dxfId="0">
      <formula>$D11</formula>
    </cfRule>
  </conditionalFormatting>
  <conditionalFormatting sqref="GC10">
    <cfRule type="cellIs" priority="631" operator="equal" dxfId="1" stopIfTrue="1">
      <formula>$E$9</formula>
    </cfRule>
    <cfRule type="cellIs" priority="632" operator="equal" dxfId="0">
      <formula>$D9</formula>
    </cfRule>
    <cfRule type="cellIs" priority="629" operator="equal" dxfId="1">
      <formula>$E9</formula>
    </cfRule>
    <cfRule type="cellIs" priority="630" operator="equal" dxfId="0">
      <formula>$D9</formula>
    </cfRule>
  </conditionalFormatting>
  <conditionalFormatting sqref="GC9">
    <cfRule type="cellIs" priority="627" operator="equal" dxfId="1" stopIfTrue="1">
      <formula>$E$9</formula>
    </cfRule>
    <cfRule type="cellIs" priority="628" operator="equal" dxfId="0">
      <formula>$D9</formula>
    </cfRule>
    <cfRule type="cellIs" priority="625" operator="equal" dxfId="1">
      <formula>$E9</formula>
    </cfRule>
    <cfRule type="cellIs" priority="626" operator="equal" dxfId="0">
      <formula>$D9</formula>
    </cfRule>
  </conditionalFormatting>
  <conditionalFormatting sqref="GD11:GD12 GD15:GD18">
    <cfRule type="cellIs" priority="623" operator="equal" dxfId="1" stopIfTrue="1">
      <formula>$E$9</formula>
    </cfRule>
    <cfRule type="cellIs" priority="624" operator="equal" dxfId="0">
      <formula>$D11</formula>
    </cfRule>
  </conditionalFormatting>
  <conditionalFormatting sqref="GD10">
    <cfRule type="cellIs" priority="619" operator="equal" dxfId="1" stopIfTrue="1">
      <formula>$E$9</formula>
    </cfRule>
    <cfRule type="cellIs" priority="620" operator="equal" dxfId="0">
      <formula>$D9</formula>
    </cfRule>
    <cfRule type="cellIs" priority="617" operator="equal" dxfId="1">
      <formula>$E9</formula>
    </cfRule>
    <cfRule type="cellIs" priority="618" operator="equal" dxfId="0">
      <formula>$D9</formula>
    </cfRule>
  </conditionalFormatting>
  <conditionalFormatting sqref="GD9">
    <cfRule type="cellIs" priority="615" operator="equal" dxfId="1" stopIfTrue="1">
      <formula>$E$9</formula>
    </cfRule>
    <cfRule type="cellIs" priority="616" operator="equal" dxfId="0">
      <formula>$D9</formula>
    </cfRule>
    <cfRule type="cellIs" priority="613" operator="equal" dxfId="1">
      <formula>$E9</formula>
    </cfRule>
    <cfRule type="cellIs" priority="614" operator="equal" dxfId="0">
      <formula>$D9</formula>
    </cfRule>
  </conditionalFormatting>
  <conditionalFormatting sqref="GE19">
    <cfRule type="cellIs" priority="609" operator="equal" dxfId="1" stopIfTrue="1">
      <formula>$E$9</formula>
    </cfRule>
    <cfRule type="cellIs" priority="610" operator="equal" dxfId="0">
      <formula>$D19</formula>
    </cfRule>
  </conditionalFormatting>
  <conditionalFormatting sqref="GE10">
    <cfRule type="cellIs" priority="607" operator="equal" dxfId="1" stopIfTrue="1">
      <formula>$E$9</formula>
    </cfRule>
    <cfRule type="cellIs" priority="608" operator="equal" dxfId="0">
      <formula>$D9</formula>
    </cfRule>
    <cfRule type="cellIs" priority="605" operator="equal" dxfId="1">
      <formula>$E9</formula>
    </cfRule>
    <cfRule type="cellIs" priority="606" operator="equal" dxfId="0">
      <formula>$D9</formula>
    </cfRule>
  </conditionalFormatting>
  <conditionalFormatting sqref="GF11:GF12 GF15:GF18">
    <cfRule type="cellIs" priority="599" operator="equal" dxfId="1" stopIfTrue="1">
      <formula>$E$9</formula>
    </cfRule>
    <cfRule type="cellIs" priority="600" operator="equal" dxfId="0">
      <formula>$D11</formula>
    </cfRule>
  </conditionalFormatting>
  <conditionalFormatting sqref="GF10">
    <cfRule type="cellIs" priority="595" operator="equal" dxfId="1" stopIfTrue="1">
      <formula>$E$9</formula>
    </cfRule>
    <cfRule type="cellIs" priority="596" operator="equal" dxfId="0">
      <formula>$D9</formula>
    </cfRule>
    <cfRule type="cellIs" priority="593" operator="equal" dxfId="1">
      <formula>$E9</formula>
    </cfRule>
    <cfRule type="cellIs" priority="594" operator="equal" dxfId="0">
      <formula>$D9</formula>
    </cfRule>
  </conditionalFormatting>
  <conditionalFormatting sqref="GG11:GH12 GG15:GH18">
    <cfRule type="cellIs" priority="587" operator="equal" dxfId="1" stopIfTrue="1">
      <formula>$E$9</formula>
    </cfRule>
    <cfRule type="cellIs" priority="588" operator="equal" dxfId="0">
      <formula>$D11</formula>
    </cfRule>
  </conditionalFormatting>
  <conditionalFormatting sqref="GG19:GH19">
    <cfRule type="cellIs" priority="585" operator="equal" dxfId="1" stopIfTrue="1">
      <formula>$E$9</formula>
    </cfRule>
    <cfRule type="cellIs" priority="586" operator="equal" dxfId="0">
      <formula>$D19</formula>
    </cfRule>
  </conditionalFormatting>
  <conditionalFormatting sqref="GG10:GH10">
    <cfRule type="cellIs" priority="583" operator="equal" dxfId="1" stopIfTrue="1">
      <formula>$E$9</formula>
    </cfRule>
    <cfRule type="cellIs" priority="584" operator="equal" dxfId="0">
      <formula>$D9</formula>
    </cfRule>
    <cfRule type="cellIs" priority="581" operator="equal" dxfId="1">
      <formula>$E9</formula>
    </cfRule>
    <cfRule type="cellIs" priority="582" operator="equal" dxfId="0">
      <formula>$D9</formula>
    </cfRule>
  </conditionalFormatting>
  <conditionalFormatting sqref="GI19">
    <cfRule type="cellIs" priority="573" operator="equal" dxfId="1" stopIfTrue="1">
      <formula>$E$9</formula>
    </cfRule>
    <cfRule type="cellIs" priority="574" operator="equal" dxfId="0">
      <formula>$D19</formula>
    </cfRule>
  </conditionalFormatting>
  <conditionalFormatting sqref="GI10">
    <cfRule type="cellIs" priority="571" operator="equal" dxfId="1" stopIfTrue="1">
      <formula>$E$9</formula>
    </cfRule>
    <cfRule type="cellIs" priority="572" operator="equal" dxfId="0">
      <formula>$D9</formula>
    </cfRule>
    <cfRule type="cellIs" priority="569" operator="equal" dxfId="1">
      <formula>$E9</formula>
    </cfRule>
    <cfRule type="cellIs" priority="570" operator="equal" dxfId="0">
      <formula>$D9</formula>
    </cfRule>
  </conditionalFormatting>
  <conditionalFormatting sqref="GJ11:GJ12 GJ15:GJ18">
    <cfRule type="cellIs" priority="563" operator="equal" dxfId="1" stopIfTrue="1">
      <formula>$E$9</formula>
    </cfRule>
    <cfRule type="cellIs" priority="564" operator="equal" dxfId="0">
      <formula>$D11</formula>
    </cfRule>
  </conditionalFormatting>
  <conditionalFormatting sqref="GJ19">
    <cfRule type="cellIs" priority="561" operator="equal" dxfId="1" stopIfTrue="1">
      <formula>$E$9</formula>
    </cfRule>
    <cfRule type="cellIs" priority="562" operator="equal" dxfId="0">
      <formula>$D19</formula>
    </cfRule>
  </conditionalFormatting>
  <conditionalFormatting sqref="GJ10">
    <cfRule type="cellIs" priority="559" operator="equal" dxfId="1" stopIfTrue="1">
      <formula>$E$9</formula>
    </cfRule>
    <cfRule type="cellIs" priority="560" operator="equal" dxfId="0">
      <formula>$D9</formula>
    </cfRule>
    <cfRule type="cellIs" priority="557" operator="equal" dxfId="1">
      <formula>$E9</formula>
    </cfRule>
    <cfRule type="cellIs" priority="558" operator="equal" dxfId="0">
      <formula>$D9</formula>
    </cfRule>
  </conditionalFormatting>
  <conditionalFormatting sqref="GJ9">
    <cfRule type="cellIs" priority="555" operator="equal" dxfId="1" stopIfTrue="1">
      <formula>$E$9</formula>
    </cfRule>
    <cfRule type="cellIs" priority="556" operator="equal" dxfId="0">
      <formula>$D9</formula>
    </cfRule>
    <cfRule type="cellIs" priority="553" operator="equal" dxfId="1">
      <formula>$E9</formula>
    </cfRule>
    <cfRule type="cellIs" priority="554" operator="equal" dxfId="0">
      <formula>$D9</formula>
    </cfRule>
  </conditionalFormatting>
  <conditionalFormatting sqref="GK11:GK12 GK15:GK18">
    <cfRule type="cellIs" priority="551" operator="equal" dxfId="1" stopIfTrue="1">
      <formula>$E$9</formula>
    </cfRule>
    <cfRule type="cellIs" priority="552" operator="equal" dxfId="0">
      <formula>$D11</formula>
    </cfRule>
  </conditionalFormatting>
  <conditionalFormatting sqref="GK19">
    <cfRule type="cellIs" priority="549" operator="equal" dxfId="1" stopIfTrue="1">
      <formula>$E$9</formula>
    </cfRule>
    <cfRule type="cellIs" priority="550" operator="equal" dxfId="0">
      <formula>$D19</formula>
    </cfRule>
  </conditionalFormatting>
  <conditionalFormatting sqref="GK10">
    <cfRule type="cellIs" priority="547" operator="equal" dxfId="1" stopIfTrue="1">
      <formula>$E$9</formula>
    </cfRule>
    <cfRule type="cellIs" priority="548" operator="equal" dxfId="0">
      <formula>$D9</formula>
    </cfRule>
    <cfRule type="cellIs" priority="545" operator="equal" dxfId="1">
      <formula>$E9</formula>
    </cfRule>
    <cfRule type="cellIs" priority="546" operator="equal" dxfId="0">
      <formula>$D9</formula>
    </cfRule>
  </conditionalFormatting>
  <conditionalFormatting sqref="GK9">
    <cfRule type="cellIs" priority="543" operator="equal" dxfId="1" stopIfTrue="1">
      <formula>$E$9</formula>
    </cfRule>
    <cfRule type="cellIs" priority="544" operator="equal" dxfId="0">
      <formula>$D9</formula>
    </cfRule>
    <cfRule type="cellIs" priority="541" operator="equal" dxfId="1">
      <formula>$E9</formula>
    </cfRule>
    <cfRule type="cellIs" priority="542" operator="equal" dxfId="0">
      <formula>$D9</formula>
    </cfRule>
  </conditionalFormatting>
  <conditionalFormatting sqref="GL11:GL12 GL15:GL18">
    <cfRule type="cellIs" priority="539" operator="equal" dxfId="1" stopIfTrue="1">
      <formula>$E$9</formula>
    </cfRule>
    <cfRule type="cellIs" priority="540" operator="equal" dxfId="0">
      <formula>$D11</formula>
    </cfRule>
  </conditionalFormatting>
  <conditionalFormatting sqref="GL19">
    <cfRule type="cellIs" priority="537" operator="equal" dxfId="1" stopIfTrue="1">
      <formula>$E$9</formula>
    </cfRule>
    <cfRule type="cellIs" priority="538" operator="equal" dxfId="0">
      <formula>$D19</formula>
    </cfRule>
  </conditionalFormatting>
  <conditionalFormatting sqref="GL10">
    <cfRule type="cellIs" priority="535" operator="equal" dxfId="1" stopIfTrue="1">
      <formula>$E$9</formula>
    </cfRule>
    <cfRule type="cellIs" priority="536" operator="equal" dxfId="0">
      <formula>$D9</formula>
    </cfRule>
    <cfRule type="cellIs" priority="533" operator="equal" dxfId="1">
      <formula>$E9</formula>
    </cfRule>
    <cfRule type="cellIs" priority="534" operator="equal" dxfId="0">
      <formula>$D9</formula>
    </cfRule>
  </conditionalFormatting>
  <conditionalFormatting sqref="GL9">
    <cfRule type="cellIs" priority="531" operator="equal" dxfId="1" stopIfTrue="1">
      <formula>$E$9</formula>
    </cfRule>
    <cfRule type="cellIs" priority="532" operator="equal" dxfId="0">
      <formula>$D9</formula>
    </cfRule>
    <cfRule type="cellIs" priority="529" operator="equal" dxfId="1">
      <formula>$E9</formula>
    </cfRule>
    <cfRule type="cellIs" priority="530" operator="equal" dxfId="0">
      <formula>$D9</formula>
    </cfRule>
  </conditionalFormatting>
  <conditionalFormatting sqref="IU9:IV21">
    <cfRule type="cellIs" priority="527" operator="equal" dxfId="1" stopIfTrue="1">
      <formula>$E$9</formula>
    </cfRule>
    <cfRule type="cellIs" priority="528" operator="equal" dxfId="0">
      <formula>$D10</formula>
    </cfRule>
  </conditionalFormatting>
  <conditionalFormatting sqref="IU22">
    <cfRule type="cellIs" priority="525" operator="equal" dxfId="1" stopIfTrue="1">
      <formula>$E$9</formula>
    </cfRule>
    <cfRule type="cellIs" priority="526" operator="equal" dxfId="0">
      <formula>$D23</formula>
    </cfRule>
  </conditionalFormatting>
  <conditionalFormatting sqref="IV22">
    <cfRule type="cellIs" priority="523" operator="equal" dxfId="1" stopIfTrue="1">
      <formula>$E$9</formula>
    </cfRule>
    <cfRule type="cellIs" priority="524" operator="equal" dxfId="0">
      <formula>$D23</formula>
    </cfRule>
  </conditionalFormatting>
  <conditionalFormatting sqref="IU9:IV22">
    <cfRule type="cellIs" priority="521" operator="equal" dxfId="1">
      <formula>$E10</formula>
    </cfRule>
    <cfRule type="cellIs" priority="522" operator="equal" dxfId="0">
      <formula>$D10</formula>
    </cfRule>
  </conditionalFormatting>
  <conditionalFormatting sqref="GM11:HF12 GM15:HF18">
    <cfRule type="cellIs" priority="519" operator="equal" dxfId="1" stopIfTrue="1">
      <formula>$E$9</formula>
    </cfRule>
    <cfRule type="cellIs" priority="520" operator="equal" dxfId="0">
      <formula>$D11</formula>
    </cfRule>
  </conditionalFormatting>
  <conditionalFormatting sqref="GM19:HF19">
    <cfRule type="cellIs" priority="517" operator="equal" dxfId="1" stopIfTrue="1">
      <formula>$E$9</formula>
    </cfRule>
    <cfRule type="cellIs" priority="518" operator="equal" dxfId="0">
      <formula>$D19</formula>
    </cfRule>
  </conditionalFormatting>
  <conditionalFormatting sqref="GM10:HF10">
    <cfRule type="cellIs" priority="515" operator="equal" dxfId="1" stopIfTrue="1">
      <formula>$E$9</formula>
    </cfRule>
    <cfRule type="cellIs" priority="516" operator="equal" dxfId="0">
      <formula>$D9</formula>
    </cfRule>
    <cfRule type="cellIs" priority="513" operator="equal" dxfId="1">
      <formula>$E9</formula>
    </cfRule>
    <cfRule type="cellIs" priority="514" operator="equal" dxfId="0">
      <formula>$D9</formula>
    </cfRule>
  </conditionalFormatting>
  <conditionalFormatting sqref="GM9:HF9">
    <cfRule type="cellIs" priority="511" operator="equal" dxfId="1" stopIfTrue="1">
      <formula>$E$9</formula>
    </cfRule>
    <cfRule type="cellIs" priority="512" operator="equal" dxfId="0">
      <formula>$D9</formula>
    </cfRule>
    <cfRule type="cellIs" priority="509" operator="equal" dxfId="1">
      <formula>$E9</formula>
    </cfRule>
    <cfRule type="cellIs" priority="510" operator="equal" dxfId="0">
      <formula>$D9</formula>
    </cfRule>
  </conditionalFormatting>
  <conditionalFormatting sqref="HH11:HI12 HH15:HI18">
    <cfRule type="cellIs" priority="507" operator="equal" dxfId="1" stopIfTrue="1">
      <formula>$E$9</formula>
    </cfRule>
    <cfRule type="cellIs" priority="508" operator="equal" dxfId="0">
      <formula>$D11</formula>
    </cfRule>
  </conditionalFormatting>
  <conditionalFormatting sqref="HH19:HI19">
    <cfRule type="cellIs" priority="505" operator="equal" dxfId="1" stopIfTrue="1">
      <formula>$E$9</formula>
    </cfRule>
    <cfRule type="cellIs" priority="506" operator="equal" dxfId="0">
      <formula>$D19</formula>
    </cfRule>
  </conditionalFormatting>
  <conditionalFormatting sqref="HH10:HI10">
    <cfRule type="cellIs" priority="503" operator="equal" dxfId="1" stopIfTrue="1">
      <formula>$E$9</formula>
    </cfRule>
    <cfRule type="cellIs" priority="504" operator="equal" dxfId="0">
      <formula>$D9</formula>
    </cfRule>
    <cfRule type="cellIs" priority="501" operator="equal" dxfId="1">
      <formula>$E9</formula>
    </cfRule>
    <cfRule type="cellIs" priority="502" operator="equal" dxfId="0">
      <formula>$D9</formula>
    </cfRule>
  </conditionalFormatting>
  <conditionalFormatting sqref="HH9:HI9">
    <cfRule type="cellIs" priority="499" operator="equal" dxfId="1" stopIfTrue="1">
      <formula>$E$9</formula>
    </cfRule>
    <cfRule type="cellIs" priority="500" operator="equal" dxfId="0">
      <formula>$D9</formula>
    </cfRule>
    <cfRule type="cellIs" priority="497" operator="equal" dxfId="1">
      <formula>$E9</formula>
    </cfRule>
    <cfRule type="cellIs" priority="498" operator="equal" dxfId="0">
      <formula>$D9</formula>
    </cfRule>
  </conditionalFormatting>
  <conditionalFormatting sqref="HG9">
    <cfRule type="cellIs" priority="485" operator="equal" dxfId="1">
      <formula>$E9</formula>
    </cfRule>
    <cfRule type="cellIs" priority="486" operator="equal" dxfId="0">
      <formula>$D9</formula>
    </cfRule>
    <cfRule type="cellIs" priority="487" operator="equal" dxfId="1" stopIfTrue="1">
      <formula>$E$9</formula>
    </cfRule>
    <cfRule type="cellIs" priority="488" operator="equal" dxfId="0">
      <formula>$D9</formula>
    </cfRule>
  </conditionalFormatting>
  <conditionalFormatting sqref="HG11:HG12 HG15:HG18">
    <cfRule type="cellIs" priority="495" operator="equal" dxfId="1" stopIfTrue="1">
      <formula>$E$9</formula>
    </cfRule>
    <cfRule type="cellIs" priority="496" operator="equal" dxfId="0">
      <formula>$D11</formula>
    </cfRule>
  </conditionalFormatting>
  <conditionalFormatting sqref="HG19">
    <cfRule type="cellIs" priority="493" operator="equal" dxfId="1" stopIfTrue="1">
      <formula>$E$9</formula>
    </cfRule>
    <cfRule type="cellIs" priority="494" operator="equal" dxfId="0">
      <formula>$D19</formula>
    </cfRule>
  </conditionalFormatting>
  <conditionalFormatting sqref="HG10">
    <cfRule type="cellIs" priority="491" operator="equal" dxfId="1" stopIfTrue="1">
      <formula>$E$9</formula>
    </cfRule>
    <cfRule type="cellIs" priority="492" operator="equal" dxfId="0">
      <formula>$D9</formula>
    </cfRule>
    <cfRule type="cellIs" priority="489" operator="equal" dxfId="1">
      <formula>$E9</formula>
    </cfRule>
    <cfRule type="cellIs" priority="490" operator="equal" dxfId="0">
      <formula>$D9</formula>
    </cfRule>
  </conditionalFormatting>
  <conditionalFormatting sqref="HJ11:HJ12 HJ15:HJ18">
    <cfRule type="cellIs" priority="483" operator="equal" dxfId="1" stopIfTrue="1">
      <formula>$E$9</formula>
    </cfRule>
    <cfRule type="cellIs" priority="484" operator="equal" dxfId="0">
      <formula>$D11</formula>
    </cfRule>
  </conditionalFormatting>
  <conditionalFormatting sqref="HJ19">
    <cfRule type="cellIs" priority="481" operator="equal" dxfId="1" stopIfTrue="1">
      <formula>$E$9</formula>
    </cfRule>
    <cfRule type="cellIs" priority="482" operator="equal" dxfId="0">
      <formula>$D19</formula>
    </cfRule>
  </conditionalFormatting>
  <conditionalFormatting sqref="HJ10">
    <cfRule type="cellIs" priority="479" operator="equal" dxfId="1" stopIfTrue="1">
      <formula>$E$9</formula>
    </cfRule>
    <cfRule type="cellIs" priority="480" operator="equal" dxfId="0">
      <formula>$D9</formula>
    </cfRule>
    <cfRule type="cellIs" priority="477" operator="equal" dxfId="1">
      <formula>$E9</formula>
    </cfRule>
    <cfRule type="cellIs" priority="478" operator="equal" dxfId="0">
      <formula>$D9</formula>
    </cfRule>
  </conditionalFormatting>
  <conditionalFormatting sqref="HJ9">
    <cfRule type="cellIs" priority="475" operator="equal" dxfId="1" stopIfTrue="1">
      <formula>$E$9</formula>
    </cfRule>
    <cfRule type="cellIs" priority="476" operator="equal" dxfId="0">
      <formula>$D9</formula>
    </cfRule>
    <cfRule type="cellIs" priority="473" operator="equal" dxfId="1">
      <formula>$E9</formula>
    </cfRule>
    <cfRule type="cellIs" priority="474" operator="equal" dxfId="0">
      <formula>$D9</formula>
    </cfRule>
  </conditionalFormatting>
  <conditionalFormatting sqref="HL11:HL12 HL15:HL18">
    <cfRule type="cellIs" priority="459" operator="equal" dxfId="1" stopIfTrue="1">
      <formula>$E$9</formula>
    </cfRule>
    <cfRule type="cellIs" priority="460" operator="equal" dxfId="0">
      <formula>$D11</formula>
    </cfRule>
  </conditionalFormatting>
  <conditionalFormatting sqref="HL19">
    <cfRule type="cellIs" priority="457" operator="equal" dxfId="1" stopIfTrue="1">
      <formula>$E$9</formula>
    </cfRule>
    <cfRule type="cellIs" priority="458" operator="equal" dxfId="0">
      <formula>$D19</formula>
    </cfRule>
  </conditionalFormatting>
  <conditionalFormatting sqref="HL10">
    <cfRule type="cellIs" priority="455" operator="equal" dxfId="1" stopIfTrue="1">
      <formula>$E$9</formula>
    </cfRule>
    <cfRule type="cellIs" priority="456" operator="equal" dxfId="0">
      <formula>$D9</formula>
    </cfRule>
    <cfRule type="cellIs" priority="453" operator="equal" dxfId="1">
      <formula>$E9</formula>
    </cfRule>
    <cfRule type="cellIs" priority="454" operator="equal" dxfId="0">
      <formula>$D9</formula>
    </cfRule>
  </conditionalFormatting>
  <conditionalFormatting sqref="HL9">
    <cfRule type="cellIs" priority="451" operator="equal" dxfId="1" stopIfTrue="1">
      <formula>$E$9</formula>
    </cfRule>
    <cfRule type="cellIs" priority="452" operator="equal" dxfId="0">
      <formula>$D9</formula>
    </cfRule>
    <cfRule type="cellIs" priority="449" operator="equal" dxfId="1">
      <formula>$E9</formula>
    </cfRule>
    <cfRule type="cellIs" priority="450" operator="equal" dxfId="0">
      <formula>$D9</formula>
    </cfRule>
  </conditionalFormatting>
  <conditionalFormatting sqref="HK11:HK12 HK15:HK18">
    <cfRule type="cellIs" priority="447" operator="equal" dxfId="1" stopIfTrue="1">
      <formula>$E$9</formula>
    </cfRule>
    <cfRule type="cellIs" priority="448" operator="equal" dxfId="0">
      <formula>$D11</formula>
    </cfRule>
  </conditionalFormatting>
  <conditionalFormatting sqref="HK19">
    <cfRule type="cellIs" priority="445" operator="equal" dxfId="1" stopIfTrue="1">
      <formula>$E$9</formula>
    </cfRule>
    <cfRule type="cellIs" priority="446" operator="equal" dxfId="0">
      <formula>$D19</formula>
    </cfRule>
  </conditionalFormatting>
  <conditionalFormatting sqref="HK10">
    <cfRule type="cellIs" priority="443" operator="equal" dxfId="1" stopIfTrue="1">
      <formula>$E$9</formula>
    </cfRule>
    <cfRule type="cellIs" priority="444" operator="equal" dxfId="0">
      <formula>$D9</formula>
    </cfRule>
    <cfRule type="cellIs" priority="441" operator="equal" dxfId="1">
      <formula>$E9</formula>
    </cfRule>
    <cfRule type="cellIs" priority="442" operator="equal" dxfId="0">
      <formula>$D9</formula>
    </cfRule>
  </conditionalFormatting>
  <conditionalFormatting sqref="HK9">
    <cfRule type="cellIs" priority="439" operator="equal" dxfId="1" stopIfTrue="1">
      <formula>$E$9</formula>
    </cfRule>
    <cfRule type="cellIs" priority="440" operator="equal" dxfId="0">
      <formula>$D9</formula>
    </cfRule>
    <cfRule type="cellIs" priority="437" operator="equal" dxfId="1">
      <formula>$E9</formula>
    </cfRule>
    <cfRule type="cellIs" priority="438" operator="equal" dxfId="0">
      <formula>$D9</formula>
    </cfRule>
  </conditionalFormatting>
  <conditionalFormatting sqref="HM11:HM12 HM15:HM18">
    <cfRule type="cellIs" priority="435" operator="equal" dxfId="1" stopIfTrue="1">
      <formula>$E$9</formula>
    </cfRule>
    <cfRule type="cellIs" priority="436" operator="equal" dxfId="0">
      <formula>$D11</formula>
    </cfRule>
  </conditionalFormatting>
  <conditionalFormatting sqref="HM19">
    <cfRule type="cellIs" priority="433" operator="equal" dxfId="1" stopIfTrue="1">
      <formula>$E$9</formula>
    </cfRule>
    <cfRule type="cellIs" priority="434" operator="equal" dxfId="0">
      <formula>$D19</formula>
    </cfRule>
  </conditionalFormatting>
  <conditionalFormatting sqref="HM10">
    <cfRule type="cellIs" priority="431" operator="equal" dxfId="1" stopIfTrue="1">
      <formula>$E$9</formula>
    </cfRule>
    <cfRule type="cellIs" priority="432" operator="equal" dxfId="0">
      <formula>$D9</formula>
    </cfRule>
    <cfRule type="cellIs" priority="429" operator="equal" dxfId="1">
      <formula>$E9</formula>
    </cfRule>
    <cfRule type="cellIs" priority="430" operator="equal" dxfId="0">
      <formula>$D9</formula>
    </cfRule>
  </conditionalFormatting>
  <conditionalFormatting sqref="HM9">
    <cfRule type="cellIs" priority="427" operator="equal" dxfId="1" stopIfTrue="1">
      <formula>$E$9</formula>
    </cfRule>
    <cfRule type="cellIs" priority="428" operator="equal" dxfId="0">
      <formula>$D9</formula>
    </cfRule>
    <cfRule type="cellIs" priority="425" operator="equal" dxfId="1">
      <formula>$E9</formula>
    </cfRule>
    <cfRule type="cellIs" priority="426" operator="equal" dxfId="0">
      <formula>$D9</formula>
    </cfRule>
  </conditionalFormatting>
  <conditionalFormatting sqref="HN11:HN12 HN15:HN18">
    <cfRule type="cellIs" priority="423" operator="equal" dxfId="1" stopIfTrue="1">
      <formula>$E$9</formula>
    </cfRule>
    <cfRule type="cellIs" priority="424" operator="equal" dxfId="0">
      <formula>$D11</formula>
    </cfRule>
  </conditionalFormatting>
  <conditionalFormatting sqref="HN19">
    <cfRule type="cellIs" priority="421" operator="equal" dxfId="1" stopIfTrue="1">
      <formula>$E$9</formula>
    </cfRule>
    <cfRule type="cellIs" priority="422" operator="equal" dxfId="0">
      <formula>$D19</formula>
    </cfRule>
  </conditionalFormatting>
  <conditionalFormatting sqref="HN10">
    <cfRule type="cellIs" priority="419" operator="equal" dxfId="1" stopIfTrue="1">
      <formula>$E$9</formula>
    </cfRule>
    <cfRule type="cellIs" priority="420" operator="equal" dxfId="0">
      <formula>$D9</formula>
    </cfRule>
    <cfRule type="cellIs" priority="417" operator="equal" dxfId="1">
      <formula>$E9</formula>
    </cfRule>
    <cfRule type="cellIs" priority="418" operator="equal" dxfId="0">
      <formula>$D9</formula>
    </cfRule>
  </conditionalFormatting>
  <conditionalFormatting sqref="HN9">
    <cfRule type="cellIs" priority="415" operator="equal" dxfId="1" stopIfTrue="1">
      <formula>$E$9</formula>
    </cfRule>
    <cfRule type="cellIs" priority="416" operator="equal" dxfId="0">
      <formula>$D9</formula>
    </cfRule>
    <cfRule type="cellIs" priority="413" operator="equal" dxfId="1">
      <formula>$E9</formula>
    </cfRule>
    <cfRule type="cellIs" priority="414" operator="equal" dxfId="0">
      <formula>$D9</formula>
    </cfRule>
  </conditionalFormatting>
  <conditionalFormatting sqref="HO11:HO12 HO15:HO18">
    <cfRule type="cellIs" priority="397" operator="equal" dxfId="1" stopIfTrue="1">
      <formula>$E$9</formula>
    </cfRule>
    <cfRule type="cellIs" priority="398" operator="equal" dxfId="0">
      <formula>$D11</formula>
    </cfRule>
  </conditionalFormatting>
  <conditionalFormatting sqref="HO19">
    <cfRule type="cellIs" priority="395" operator="equal" dxfId="1" stopIfTrue="1">
      <formula>$E$9</formula>
    </cfRule>
    <cfRule type="cellIs" priority="396" operator="equal" dxfId="0">
      <formula>$D19</formula>
    </cfRule>
  </conditionalFormatting>
  <conditionalFormatting sqref="HO10">
    <cfRule type="cellIs" priority="393" operator="equal" dxfId="1" stopIfTrue="1">
      <formula>$E$9</formula>
    </cfRule>
    <cfRule type="cellIs" priority="394" operator="equal" dxfId="0">
      <formula>$D9</formula>
    </cfRule>
    <cfRule type="cellIs" priority="391" operator="equal" dxfId="1">
      <formula>$E9</formula>
    </cfRule>
    <cfRule type="cellIs" priority="392" operator="equal" dxfId="0">
      <formula>$D9</formula>
    </cfRule>
  </conditionalFormatting>
  <conditionalFormatting sqref="HO9">
    <cfRule type="cellIs" priority="389" operator="equal" dxfId="1" stopIfTrue="1">
      <formula>$E$9</formula>
    </cfRule>
    <cfRule type="cellIs" priority="390" operator="equal" dxfId="0">
      <formula>$D9</formula>
    </cfRule>
    <cfRule type="cellIs" priority="387" operator="equal" dxfId="1">
      <formula>$E9</formula>
    </cfRule>
    <cfRule type="cellIs" priority="388" operator="equal" dxfId="0">
      <formula>$D9</formula>
    </cfRule>
  </conditionalFormatting>
  <conditionalFormatting sqref="HP11:HP12 HP15:HP18">
    <cfRule type="cellIs" priority="385" operator="equal" dxfId="1" stopIfTrue="1">
      <formula>$E$9</formula>
    </cfRule>
    <cfRule type="cellIs" priority="386" operator="equal" dxfId="0">
      <formula>$D11</formula>
    </cfRule>
  </conditionalFormatting>
  <conditionalFormatting sqref="HP19">
    <cfRule type="cellIs" priority="383" operator="equal" dxfId="1" stopIfTrue="1">
      <formula>$E$9</formula>
    </cfRule>
    <cfRule type="cellIs" priority="384" operator="equal" dxfId="0">
      <formula>$D19</formula>
    </cfRule>
  </conditionalFormatting>
  <conditionalFormatting sqref="HP10">
    <cfRule type="cellIs" priority="381" operator="equal" dxfId="1" stopIfTrue="1">
      <formula>$E$9</formula>
    </cfRule>
    <cfRule type="cellIs" priority="382" operator="equal" dxfId="0">
      <formula>$D9</formula>
    </cfRule>
    <cfRule type="cellIs" priority="379" operator="equal" dxfId="1">
      <formula>$E9</formula>
    </cfRule>
    <cfRule type="cellIs" priority="380" operator="equal" dxfId="0">
      <formula>$D9</formula>
    </cfRule>
  </conditionalFormatting>
  <conditionalFormatting sqref="HP9">
    <cfRule type="cellIs" priority="377" operator="equal" dxfId="1" stopIfTrue="1">
      <formula>$E$9</formula>
    </cfRule>
    <cfRule type="cellIs" priority="378" operator="equal" dxfId="0">
      <formula>$D9</formula>
    </cfRule>
    <cfRule type="cellIs" priority="375" operator="equal" dxfId="1">
      <formula>$E9</formula>
    </cfRule>
    <cfRule type="cellIs" priority="376" operator="equal" dxfId="0">
      <formula>$D9</formula>
    </cfRule>
  </conditionalFormatting>
  <conditionalFormatting sqref="HQ9:HR9">
    <cfRule type="cellIs" priority="363" operator="equal" dxfId="1">
      <formula>$E9</formula>
    </cfRule>
    <cfRule type="cellIs" priority="364" operator="equal" dxfId="0">
      <formula>$D9</formula>
    </cfRule>
    <cfRule type="cellIs" priority="365" operator="equal" dxfId="1" stopIfTrue="1">
      <formula>$E$9</formula>
    </cfRule>
    <cfRule type="cellIs" priority="366" operator="equal" dxfId="0">
      <formula>$D9</formula>
    </cfRule>
  </conditionalFormatting>
  <conditionalFormatting sqref="HQ11:HR12 HQ15:HR18">
    <cfRule type="cellIs" priority="373" operator="equal" dxfId="1" stopIfTrue="1">
      <formula>$E$9</formula>
    </cfRule>
    <cfRule type="cellIs" priority="374" operator="equal" dxfId="0">
      <formula>$D11</formula>
    </cfRule>
  </conditionalFormatting>
  <conditionalFormatting sqref="HQ19:HR19">
    <cfRule type="cellIs" priority="371" operator="equal" dxfId="1" stopIfTrue="1">
      <formula>$E$9</formula>
    </cfRule>
    <cfRule type="cellIs" priority="372" operator="equal" dxfId="0">
      <formula>$D19</formula>
    </cfRule>
  </conditionalFormatting>
  <conditionalFormatting sqref="HQ10:HR10">
    <cfRule type="cellIs" priority="369" operator="equal" dxfId="1" stopIfTrue="1">
      <formula>$E$9</formula>
    </cfRule>
    <cfRule type="cellIs" priority="370" operator="equal" dxfId="0">
      <formula>$D9</formula>
    </cfRule>
    <cfRule type="cellIs" priority="367" operator="equal" dxfId="1">
      <formula>$E9</formula>
    </cfRule>
    <cfRule type="cellIs" priority="368" operator="equal" dxfId="0">
      <formula>$D9</formula>
    </cfRule>
  </conditionalFormatting>
  <conditionalFormatting sqref="HS9:HT9">
    <cfRule type="cellIs" priority="351" operator="equal" dxfId="1">
      <formula>$E9</formula>
    </cfRule>
    <cfRule type="cellIs" priority="352" operator="equal" dxfId="0">
      <formula>$D9</formula>
    </cfRule>
    <cfRule type="cellIs" priority="353" operator="equal" dxfId="1" stopIfTrue="1">
      <formula>$E$9</formula>
    </cfRule>
    <cfRule type="cellIs" priority="354" operator="equal" dxfId="0">
      <formula>$D9</formula>
    </cfRule>
  </conditionalFormatting>
  <conditionalFormatting sqref="HS11:HT12 HS15:HT18">
    <cfRule type="cellIs" priority="361" operator="equal" dxfId="1" stopIfTrue="1">
      <formula>$E$9</formula>
    </cfRule>
    <cfRule type="cellIs" priority="362" operator="equal" dxfId="0">
      <formula>$D11</formula>
    </cfRule>
  </conditionalFormatting>
  <conditionalFormatting sqref="HS19:HT19">
    <cfRule type="cellIs" priority="359" operator="equal" dxfId="1" stopIfTrue="1">
      <formula>$E$9</formula>
    </cfRule>
    <cfRule type="cellIs" priority="360" operator="equal" dxfId="0">
      <formula>$D19</formula>
    </cfRule>
  </conditionalFormatting>
  <conditionalFormatting sqref="HS10:HT10">
    <cfRule type="cellIs" priority="357" operator="equal" dxfId="1" stopIfTrue="1">
      <formula>$E$9</formula>
    </cfRule>
    <cfRule type="cellIs" priority="358" operator="equal" dxfId="0">
      <formula>$D9</formula>
    </cfRule>
    <cfRule type="cellIs" priority="355" operator="equal" dxfId="1">
      <formula>$E9</formula>
    </cfRule>
    <cfRule type="cellIs" priority="356" operator="equal" dxfId="0">
      <formula>$D9</formula>
    </cfRule>
  </conditionalFormatting>
  <conditionalFormatting sqref="HU9">
    <cfRule type="cellIs" priority="339" operator="equal" dxfId="1">
      <formula>$E9</formula>
    </cfRule>
    <cfRule type="cellIs" priority="340" operator="equal" dxfId="0">
      <formula>$D9</formula>
    </cfRule>
    <cfRule type="cellIs" priority="341" operator="equal" dxfId="1" stopIfTrue="1">
      <formula>$E$9</formula>
    </cfRule>
    <cfRule type="cellIs" priority="342" operator="equal" dxfId="0">
      <formula>$D9</formula>
    </cfRule>
  </conditionalFormatting>
  <conditionalFormatting sqref="HU11:HU12 HU15:HU18">
    <cfRule type="cellIs" priority="349" operator="equal" dxfId="1" stopIfTrue="1">
      <formula>$E$9</formula>
    </cfRule>
    <cfRule type="cellIs" priority="350" operator="equal" dxfId="0">
      <formula>$D11</formula>
    </cfRule>
  </conditionalFormatting>
  <conditionalFormatting sqref="HU19">
    <cfRule type="cellIs" priority="347" operator="equal" dxfId="1" stopIfTrue="1">
      <formula>$E$9</formula>
    </cfRule>
    <cfRule type="cellIs" priority="348" operator="equal" dxfId="0">
      <formula>$D19</formula>
    </cfRule>
  </conditionalFormatting>
  <conditionalFormatting sqref="HU10">
    <cfRule type="cellIs" priority="345" operator="equal" dxfId="1" stopIfTrue="1">
      <formula>$E$9</formula>
    </cfRule>
    <cfRule type="cellIs" priority="346" operator="equal" dxfId="0">
      <formula>$D9</formula>
    </cfRule>
    <cfRule type="cellIs" priority="343" operator="equal" dxfId="1">
      <formula>$E9</formula>
    </cfRule>
    <cfRule type="cellIs" priority="344" operator="equal" dxfId="0">
      <formula>$D9</formula>
    </cfRule>
  </conditionalFormatting>
  <conditionalFormatting sqref="HV9">
    <cfRule type="cellIs" priority="315" operator="equal" dxfId="1">
      <formula>$E9</formula>
    </cfRule>
    <cfRule type="cellIs" priority="316" operator="equal" dxfId="0">
      <formula>$D9</formula>
    </cfRule>
    <cfRule type="cellIs" priority="317" operator="equal" dxfId="1" stopIfTrue="1">
      <formula>$E$9</formula>
    </cfRule>
    <cfRule type="cellIs" priority="318" operator="equal" dxfId="0">
      <formula>$D9</formula>
    </cfRule>
  </conditionalFormatting>
  <conditionalFormatting sqref="HV11:HV12 HV15:HV18">
    <cfRule type="cellIs" priority="325" operator="equal" dxfId="1" stopIfTrue="1">
      <formula>$E$9</formula>
    </cfRule>
    <cfRule type="cellIs" priority="326" operator="equal" dxfId="0">
      <formula>$D11</formula>
    </cfRule>
  </conditionalFormatting>
  <conditionalFormatting sqref="HV19">
    <cfRule type="cellIs" priority="323" operator="equal" dxfId="1" stopIfTrue="1">
      <formula>$E$9</formula>
    </cfRule>
    <cfRule type="cellIs" priority="324" operator="equal" dxfId="0">
      <formula>$D19</formula>
    </cfRule>
  </conditionalFormatting>
  <conditionalFormatting sqref="HV10">
    <cfRule type="cellIs" priority="321" operator="equal" dxfId="1" stopIfTrue="1">
      <formula>$E$9</formula>
    </cfRule>
    <cfRule type="cellIs" priority="322" operator="equal" dxfId="0">
      <formula>$D9</formula>
    </cfRule>
    <cfRule type="cellIs" priority="319" operator="equal" dxfId="1">
      <formula>$E9</formula>
    </cfRule>
    <cfRule type="cellIs" priority="320" operator="equal" dxfId="0">
      <formula>$D9</formula>
    </cfRule>
  </conditionalFormatting>
  <conditionalFormatting sqref="HW9:HX9">
    <cfRule type="cellIs" priority="303" operator="equal" dxfId="1">
      <formula>$E9</formula>
    </cfRule>
    <cfRule type="cellIs" priority="304" operator="equal" dxfId="0">
      <formula>$D9</formula>
    </cfRule>
    <cfRule type="cellIs" priority="305" operator="equal" dxfId="1" stopIfTrue="1">
      <formula>$E$9</formula>
    </cfRule>
    <cfRule type="cellIs" priority="306" operator="equal" dxfId="0">
      <formula>$D9</formula>
    </cfRule>
  </conditionalFormatting>
  <conditionalFormatting sqref="HW11:HX12 HW15:HX18">
    <cfRule type="cellIs" priority="313" operator="equal" dxfId="1" stopIfTrue="1">
      <formula>$E$9</formula>
    </cfRule>
    <cfRule type="cellIs" priority="314" operator="equal" dxfId="0">
      <formula>$D11</formula>
    </cfRule>
  </conditionalFormatting>
  <conditionalFormatting sqref="HW19:HX19">
    <cfRule type="cellIs" priority="311" operator="equal" dxfId="1" stopIfTrue="1">
      <formula>$E$9</formula>
    </cfRule>
    <cfRule type="cellIs" priority="312" operator="equal" dxfId="0">
      <formula>$D19</formula>
    </cfRule>
  </conditionalFormatting>
  <conditionalFormatting sqref="HW10:HX10">
    <cfRule type="cellIs" priority="309" operator="equal" dxfId="1" stopIfTrue="1">
      <formula>$E$9</formula>
    </cfRule>
    <cfRule type="cellIs" priority="310" operator="equal" dxfId="0">
      <formula>$D9</formula>
    </cfRule>
    <cfRule type="cellIs" priority="307" operator="equal" dxfId="1">
      <formula>$E9</formula>
    </cfRule>
    <cfRule type="cellIs" priority="308" operator="equal" dxfId="0">
      <formula>$D9</formula>
    </cfRule>
  </conditionalFormatting>
  <conditionalFormatting sqref="HY9:HZ9">
    <cfRule type="cellIs" priority="279" operator="equal" dxfId="1">
      <formula>$E9</formula>
    </cfRule>
    <cfRule type="cellIs" priority="280" operator="equal" dxfId="0">
      <formula>$D9</formula>
    </cfRule>
    <cfRule type="cellIs" priority="281" operator="equal" dxfId="1" stopIfTrue="1">
      <formula>$E$9</formula>
    </cfRule>
    <cfRule type="cellIs" priority="282" operator="equal" dxfId="0">
      <formula>$D9</formula>
    </cfRule>
  </conditionalFormatting>
  <conditionalFormatting sqref="HY11:HZ12 HY15:HZ18">
    <cfRule type="cellIs" priority="289" operator="equal" dxfId="1" stopIfTrue="1">
      <formula>$E$9</formula>
    </cfRule>
    <cfRule type="cellIs" priority="290" operator="equal" dxfId="0">
      <formula>$D11</formula>
    </cfRule>
  </conditionalFormatting>
  <conditionalFormatting sqref="HY19:HZ19">
    <cfRule type="cellIs" priority="287" operator="equal" dxfId="1" stopIfTrue="1">
      <formula>$E$9</formula>
    </cfRule>
    <cfRule type="cellIs" priority="288" operator="equal" dxfId="0">
      <formula>$D19</formula>
    </cfRule>
  </conditionalFormatting>
  <conditionalFormatting sqref="HY10:HZ10">
    <cfRule type="cellIs" priority="285" operator="equal" dxfId="1" stopIfTrue="1">
      <formula>$E$9</formula>
    </cfRule>
    <cfRule type="cellIs" priority="286" operator="equal" dxfId="0">
      <formula>$D9</formula>
    </cfRule>
    <cfRule type="cellIs" priority="283" operator="equal" dxfId="1">
      <formula>$E9</formula>
    </cfRule>
    <cfRule type="cellIs" priority="284" operator="equal" dxfId="0">
      <formula>$D9</formula>
    </cfRule>
  </conditionalFormatting>
  <conditionalFormatting sqref="IA9">
    <cfRule type="cellIs" priority="255" operator="equal" dxfId="1">
      <formula>$E9</formula>
    </cfRule>
    <cfRule type="cellIs" priority="256" operator="equal" dxfId="0">
      <formula>$D9</formula>
    </cfRule>
    <cfRule type="cellIs" priority="257" operator="equal" dxfId="1" stopIfTrue="1">
      <formula>$E$9</formula>
    </cfRule>
    <cfRule type="cellIs" priority="258" operator="equal" dxfId="0">
      <formula>$D9</formula>
    </cfRule>
  </conditionalFormatting>
  <conditionalFormatting sqref="IA11:IA12 IA15:IA18">
    <cfRule type="cellIs" priority="265" operator="equal" dxfId="1" stopIfTrue="1">
      <formula>$E$9</formula>
    </cfRule>
    <cfRule type="cellIs" priority="266" operator="equal" dxfId="0">
      <formula>$D11</formula>
    </cfRule>
  </conditionalFormatting>
  <conditionalFormatting sqref="IA19">
    <cfRule type="cellIs" priority="263" operator="equal" dxfId="1" stopIfTrue="1">
      <formula>$E$9</formula>
    </cfRule>
    <cfRule type="cellIs" priority="264" operator="equal" dxfId="0">
      <formula>$D19</formula>
    </cfRule>
  </conditionalFormatting>
  <conditionalFormatting sqref="IA10">
    <cfRule type="cellIs" priority="261" operator="equal" dxfId="1" stopIfTrue="1">
      <formula>$E$9</formula>
    </cfRule>
    <cfRule type="cellIs" priority="262" operator="equal" dxfId="0">
      <formula>$D9</formula>
    </cfRule>
    <cfRule type="cellIs" priority="259" operator="equal" dxfId="1">
      <formula>$E9</formula>
    </cfRule>
    <cfRule type="cellIs" priority="260" operator="equal" dxfId="0">
      <formula>$D9</formula>
    </cfRule>
  </conditionalFormatting>
  <conditionalFormatting sqref="IB9">
    <cfRule type="cellIs" priority="243" operator="equal" dxfId="1">
      <formula>$E9</formula>
    </cfRule>
    <cfRule type="cellIs" priority="244" operator="equal" dxfId="0">
      <formula>$D9</formula>
    </cfRule>
    <cfRule type="cellIs" priority="245" operator="equal" dxfId="1" stopIfTrue="1">
      <formula>$E$9</formula>
    </cfRule>
    <cfRule type="cellIs" priority="246" operator="equal" dxfId="0">
      <formula>$D9</formula>
    </cfRule>
  </conditionalFormatting>
  <conditionalFormatting sqref="IB11:IB12 IB15:IB18">
    <cfRule type="cellIs" priority="253" operator="equal" dxfId="1" stopIfTrue="1">
      <formula>$E$9</formula>
    </cfRule>
    <cfRule type="cellIs" priority="254" operator="equal" dxfId="0">
      <formula>$D11</formula>
    </cfRule>
  </conditionalFormatting>
  <conditionalFormatting sqref="IB19">
    <cfRule type="cellIs" priority="251" operator="equal" dxfId="1" stopIfTrue="1">
      <formula>$E$9</formula>
    </cfRule>
    <cfRule type="cellIs" priority="252" operator="equal" dxfId="0">
      <formula>$D19</formula>
    </cfRule>
  </conditionalFormatting>
  <conditionalFormatting sqref="IB10">
    <cfRule type="cellIs" priority="249" operator="equal" dxfId="1" stopIfTrue="1">
      <formula>$E$9</formula>
    </cfRule>
    <cfRule type="cellIs" priority="250" operator="equal" dxfId="0">
      <formula>$D9</formula>
    </cfRule>
    <cfRule type="cellIs" priority="247" operator="equal" dxfId="1">
      <formula>$E9</formula>
    </cfRule>
    <cfRule type="cellIs" priority="248" operator="equal" dxfId="0">
      <formula>$D9</formula>
    </cfRule>
  </conditionalFormatting>
  <conditionalFormatting sqref="IC9">
    <cfRule type="cellIs" priority="231" operator="equal" dxfId="1">
      <formula>$E9</formula>
    </cfRule>
    <cfRule type="cellIs" priority="232" operator="equal" dxfId="0">
      <formula>$D9</formula>
    </cfRule>
    <cfRule type="cellIs" priority="233" operator="equal" dxfId="1" stopIfTrue="1">
      <formula>$E$9</formula>
    </cfRule>
    <cfRule type="cellIs" priority="234" operator="equal" dxfId="0">
      <formula>$D9</formula>
    </cfRule>
  </conditionalFormatting>
  <conditionalFormatting sqref="IC11:IC12 IC15:IC18">
    <cfRule type="cellIs" priority="241" operator="equal" dxfId="1" stopIfTrue="1">
      <formula>$E$9</formula>
    </cfRule>
    <cfRule type="cellIs" priority="242" operator="equal" dxfId="0">
      <formula>$D11</formula>
    </cfRule>
  </conditionalFormatting>
  <conditionalFormatting sqref="IC19">
    <cfRule type="cellIs" priority="239" operator="equal" dxfId="1" stopIfTrue="1">
      <formula>$E$9</formula>
    </cfRule>
    <cfRule type="cellIs" priority="240" operator="equal" dxfId="0">
      <formula>$D19</formula>
    </cfRule>
  </conditionalFormatting>
  <conditionalFormatting sqref="IC10">
    <cfRule type="cellIs" priority="237" operator="equal" dxfId="1" stopIfTrue="1">
      <formula>$E$9</formula>
    </cfRule>
    <cfRule type="cellIs" priority="238" operator="equal" dxfId="0">
      <formula>$D9</formula>
    </cfRule>
    <cfRule type="cellIs" priority="235" operator="equal" dxfId="1">
      <formula>$E9</formula>
    </cfRule>
    <cfRule type="cellIs" priority="236" operator="equal" dxfId="0">
      <formula>$D9</formula>
    </cfRule>
  </conditionalFormatting>
  <conditionalFormatting sqref="ID9">
    <cfRule type="cellIs" priority="195" operator="equal" dxfId="1">
      <formula>$E9</formula>
    </cfRule>
    <cfRule type="cellIs" priority="196" operator="equal" dxfId="0">
      <formula>$D9</formula>
    </cfRule>
    <cfRule type="cellIs" priority="197" operator="equal" dxfId="1" stopIfTrue="1">
      <formula>$E$9</formula>
    </cfRule>
    <cfRule type="cellIs" priority="198" operator="equal" dxfId="0">
      <formula>$D9</formula>
    </cfRule>
  </conditionalFormatting>
  <conditionalFormatting sqref="ID11:ID12 ID15:ID18">
    <cfRule type="cellIs" priority="205" operator="equal" dxfId="1" stopIfTrue="1">
      <formula>$E$9</formula>
    </cfRule>
    <cfRule type="cellIs" priority="206" operator="equal" dxfId="0">
      <formula>$D11</formula>
    </cfRule>
  </conditionalFormatting>
  <conditionalFormatting sqref="ID19">
    <cfRule type="cellIs" priority="203" operator="equal" dxfId="1" stopIfTrue="1">
      <formula>$E$9</formula>
    </cfRule>
    <cfRule type="cellIs" priority="204" operator="equal" dxfId="0">
      <formula>$D19</formula>
    </cfRule>
  </conditionalFormatting>
  <conditionalFormatting sqref="ID10">
    <cfRule type="cellIs" priority="201" operator="equal" dxfId="1" stopIfTrue="1">
      <formula>$E$9</formula>
    </cfRule>
    <cfRule type="cellIs" priority="202" operator="equal" dxfId="0">
      <formula>$D9</formula>
    </cfRule>
    <cfRule type="cellIs" priority="199" operator="equal" dxfId="1">
      <formula>$E9</formula>
    </cfRule>
    <cfRule type="cellIs" priority="200" operator="equal" dxfId="0">
      <formula>$D9</formula>
    </cfRule>
  </conditionalFormatting>
  <conditionalFormatting sqref="IE9">
    <cfRule type="cellIs" priority="183" operator="equal" dxfId="1">
      <formula>$E9</formula>
    </cfRule>
    <cfRule type="cellIs" priority="184" operator="equal" dxfId="0">
      <formula>$D9</formula>
    </cfRule>
    <cfRule type="cellIs" priority="185" operator="equal" dxfId="1" stopIfTrue="1">
      <formula>$E$9</formula>
    </cfRule>
    <cfRule type="cellIs" priority="186" operator="equal" dxfId="0">
      <formula>$D9</formula>
    </cfRule>
  </conditionalFormatting>
  <conditionalFormatting sqref="IE11:IE12 IE15:IE18">
    <cfRule type="cellIs" priority="193" operator="equal" dxfId="1" stopIfTrue="1">
      <formula>$E$9</formula>
    </cfRule>
    <cfRule type="cellIs" priority="194" operator="equal" dxfId="0">
      <formula>$D11</formula>
    </cfRule>
  </conditionalFormatting>
  <conditionalFormatting sqref="IE19">
    <cfRule type="cellIs" priority="191" operator="equal" dxfId="1" stopIfTrue="1">
      <formula>$E$9</formula>
    </cfRule>
    <cfRule type="cellIs" priority="192" operator="equal" dxfId="0">
      <formula>$D19</formula>
    </cfRule>
  </conditionalFormatting>
  <conditionalFormatting sqref="IE10">
    <cfRule type="cellIs" priority="189" operator="equal" dxfId="1" stopIfTrue="1">
      <formula>$E$9</formula>
    </cfRule>
    <cfRule type="cellIs" priority="190" operator="equal" dxfId="0">
      <formula>$D9</formula>
    </cfRule>
    <cfRule type="cellIs" priority="187" operator="equal" dxfId="1">
      <formula>$E9</formula>
    </cfRule>
    <cfRule type="cellIs" priority="188" operator="equal" dxfId="0">
      <formula>$D9</formula>
    </cfRule>
  </conditionalFormatting>
  <conditionalFormatting sqref="IF9">
    <cfRule type="cellIs" priority="171" operator="equal" dxfId="1">
      <formula>$E9</formula>
    </cfRule>
    <cfRule type="cellIs" priority="172" operator="equal" dxfId="0">
      <formula>$D9</formula>
    </cfRule>
    <cfRule type="cellIs" priority="173" operator="equal" dxfId="1" stopIfTrue="1">
      <formula>$E$9</formula>
    </cfRule>
    <cfRule type="cellIs" priority="174" operator="equal" dxfId="0">
      <formula>$D9</formula>
    </cfRule>
  </conditionalFormatting>
  <conditionalFormatting sqref="IF11:IF12 IF15:IF18">
    <cfRule type="cellIs" priority="181" operator="equal" dxfId="1" stopIfTrue="1">
      <formula>$E$9</formula>
    </cfRule>
    <cfRule type="cellIs" priority="182" operator="equal" dxfId="0">
      <formula>$D11</formula>
    </cfRule>
  </conditionalFormatting>
  <conditionalFormatting sqref="IF19">
    <cfRule type="cellIs" priority="179" operator="equal" dxfId="1" stopIfTrue="1">
      <formula>$E$9</formula>
    </cfRule>
    <cfRule type="cellIs" priority="180" operator="equal" dxfId="0">
      <formula>$D19</formula>
    </cfRule>
  </conditionalFormatting>
  <conditionalFormatting sqref="IF10">
    <cfRule type="cellIs" priority="177" operator="equal" dxfId="1" stopIfTrue="1">
      <formula>$E$9</formula>
    </cfRule>
    <cfRule type="cellIs" priority="178" operator="equal" dxfId="0">
      <formula>$D9</formula>
    </cfRule>
    <cfRule type="cellIs" priority="175" operator="equal" dxfId="1">
      <formula>$E9</formula>
    </cfRule>
    <cfRule type="cellIs" priority="176" operator="equal" dxfId="0">
      <formula>$D9</formula>
    </cfRule>
  </conditionalFormatting>
  <conditionalFormatting sqref="IG9">
    <cfRule type="cellIs" priority="159" operator="equal" dxfId="1">
      <formula>$E9</formula>
    </cfRule>
    <cfRule type="cellIs" priority="160" operator="equal" dxfId="0">
      <formula>$D9</formula>
    </cfRule>
    <cfRule type="cellIs" priority="161" operator="equal" dxfId="1" stopIfTrue="1">
      <formula>$E$9</formula>
    </cfRule>
    <cfRule type="cellIs" priority="162" operator="equal" dxfId="0">
      <formula>$D9</formula>
    </cfRule>
  </conditionalFormatting>
  <conditionalFormatting sqref="IG11:IG12 IG15:IG18">
    <cfRule type="cellIs" priority="169" operator="equal" dxfId="1" stopIfTrue="1">
      <formula>$E$9</formula>
    </cfRule>
    <cfRule type="cellIs" priority="170" operator="equal" dxfId="0">
      <formula>$D11</formula>
    </cfRule>
  </conditionalFormatting>
  <conditionalFormatting sqref="IG19">
    <cfRule type="cellIs" priority="167" operator="equal" dxfId="1" stopIfTrue="1">
      <formula>$E$9</formula>
    </cfRule>
    <cfRule type="cellIs" priority="168" operator="equal" dxfId="0">
      <formula>$D19</formula>
    </cfRule>
  </conditionalFormatting>
  <conditionalFormatting sqref="IG10">
    <cfRule type="cellIs" priority="165" operator="equal" dxfId="1" stopIfTrue="1">
      <formula>$E$9</formula>
    </cfRule>
    <cfRule type="cellIs" priority="166" operator="equal" dxfId="0">
      <formula>$D9</formula>
    </cfRule>
    <cfRule type="cellIs" priority="163" operator="equal" dxfId="1">
      <formula>$E9</formula>
    </cfRule>
    <cfRule type="cellIs" priority="164" operator="equal" dxfId="0">
      <formula>$D9</formula>
    </cfRule>
  </conditionalFormatting>
  <conditionalFormatting sqref="IH9">
    <cfRule type="cellIs" priority="147" operator="equal" dxfId="1">
      <formula>$E9</formula>
    </cfRule>
    <cfRule type="cellIs" priority="148" operator="equal" dxfId="0">
      <formula>$D9</formula>
    </cfRule>
    <cfRule type="cellIs" priority="149" operator="equal" dxfId="1" stopIfTrue="1">
      <formula>$E$9</formula>
    </cfRule>
    <cfRule type="cellIs" priority="150" operator="equal" dxfId="0">
      <formula>$D9</formula>
    </cfRule>
  </conditionalFormatting>
  <conditionalFormatting sqref="IH11:IH12 IH15:IH18">
    <cfRule type="cellIs" priority="157" operator="equal" dxfId="1" stopIfTrue="1">
      <formula>$E$9</formula>
    </cfRule>
    <cfRule type="cellIs" priority="158" operator="equal" dxfId="0">
      <formula>$D11</formula>
    </cfRule>
  </conditionalFormatting>
  <conditionalFormatting sqref="IH19">
    <cfRule type="cellIs" priority="155" operator="equal" dxfId="1" stopIfTrue="1">
      <formula>$E$9</formula>
    </cfRule>
    <cfRule type="cellIs" priority="156" operator="equal" dxfId="0">
      <formula>$D19</formula>
    </cfRule>
  </conditionalFormatting>
  <conditionalFormatting sqref="IH10">
    <cfRule type="cellIs" priority="153" operator="equal" dxfId="1" stopIfTrue="1">
      <formula>$E$9</formula>
    </cfRule>
    <cfRule type="cellIs" priority="154" operator="equal" dxfId="0">
      <formula>$D9</formula>
    </cfRule>
    <cfRule type="cellIs" priority="151" operator="equal" dxfId="1">
      <formula>$E9</formula>
    </cfRule>
    <cfRule type="cellIs" priority="152" operator="equal" dxfId="0">
      <formula>$D9</formula>
    </cfRule>
  </conditionalFormatting>
  <conditionalFormatting sqref="II9">
    <cfRule type="cellIs" priority="135" operator="equal" dxfId="1">
      <formula>$E9</formula>
    </cfRule>
    <cfRule type="cellIs" priority="136" operator="equal" dxfId="0">
      <formula>$D9</formula>
    </cfRule>
    <cfRule type="cellIs" priority="137" operator="equal" dxfId="1" stopIfTrue="1">
      <formula>$E$9</formula>
    </cfRule>
    <cfRule type="cellIs" priority="138" operator="equal" dxfId="0">
      <formula>$D9</formula>
    </cfRule>
  </conditionalFormatting>
  <conditionalFormatting sqref="II11:II12 II15:II18">
    <cfRule type="cellIs" priority="145" operator="equal" dxfId="1" stopIfTrue="1">
      <formula>$E$9</formula>
    </cfRule>
    <cfRule type="cellIs" priority="146" operator="equal" dxfId="0">
      <formula>$D11</formula>
    </cfRule>
  </conditionalFormatting>
  <conditionalFormatting sqref="II19">
    <cfRule type="cellIs" priority="143" operator="equal" dxfId="1" stopIfTrue="1">
      <formula>$E$9</formula>
    </cfRule>
    <cfRule type="cellIs" priority="144" operator="equal" dxfId="0">
      <formula>$D19</formula>
    </cfRule>
  </conditionalFormatting>
  <conditionalFormatting sqref="II10">
    <cfRule type="cellIs" priority="141" operator="equal" dxfId="1" stopIfTrue="1">
      <formula>$E$9</formula>
    </cfRule>
    <cfRule type="cellIs" priority="142" operator="equal" dxfId="0">
      <formula>$D9</formula>
    </cfRule>
    <cfRule type="cellIs" priority="139" operator="equal" dxfId="1">
      <formula>$E9</formula>
    </cfRule>
    <cfRule type="cellIs" priority="140" operator="equal" dxfId="0">
      <formula>$D9</formula>
    </cfRule>
  </conditionalFormatting>
  <conditionalFormatting sqref="IJ9">
    <cfRule type="cellIs" priority="123" operator="equal" dxfId="1">
      <formula>$E9</formula>
    </cfRule>
    <cfRule type="cellIs" priority="124" operator="equal" dxfId="0">
      <formula>$D9</formula>
    </cfRule>
    <cfRule type="cellIs" priority="125" operator="equal" dxfId="1" stopIfTrue="1">
      <formula>$E$9</formula>
    </cfRule>
    <cfRule type="cellIs" priority="126" operator="equal" dxfId="0">
      <formula>$D9</formula>
    </cfRule>
  </conditionalFormatting>
  <conditionalFormatting sqref="IJ11:IJ12 IJ15:IJ18">
    <cfRule type="cellIs" priority="133" operator="equal" dxfId="1" stopIfTrue="1">
      <formula>$E$9</formula>
    </cfRule>
    <cfRule type="cellIs" priority="134" operator="equal" dxfId="0">
      <formula>$D11</formula>
    </cfRule>
  </conditionalFormatting>
  <conditionalFormatting sqref="IJ19">
    <cfRule type="cellIs" priority="131" operator="equal" dxfId="1" stopIfTrue="1">
      <formula>$E$9</formula>
    </cfRule>
    <cfRule type="cellIs" priority="132" operator="equal" dxfId="0">
      <formula>$D19</formula>
    </cfRule>
  </conditionalFormatting>
  <conditionalFormatting sqref="IJ10">
    <cfRule type="cellIs" priority="129" operator="equal" dxfId="1" stopIfTrue="1">
      <formula>$E$9</formula>
    </cfRule>
    <cfRule type="cellIs" priority="130" operator="equal" dxfId="0">
      <formula>$D9</formula>
    </cfRule>
    <cfRule type="cellIs" priority="127" operator="equal" dxfId="1">
      <formula>$E9</formula>
    </cfRule>
    <cfRule type="cellIs" priority="128" operator="equal" dxfId="0">
      <formula>$D9</formula>
    </cfRule>
  </conditionalFormatting>
  <conditionalFormatting sqref="IK9">
    <cfRule type="cellIs" priority="111" operator="equal" dxfId="1">
      <formula>$E9</formula>
    </cfRule>
    <cfRule type="cellIs" priority="112" operator="equal" dxfId="0">
      <formula>$D9</formula>
    </cfRule>
    <cfRule type="cellIs" priority="113" operator="equal" dxfId="1" stopIfTrue="1">
      <formula>$E$9</formula>
    </cfRule>
    <cfRule type="cellIs" priority="114" operator="equal" dxfId="0">
      <formula>$D9</formula>
    </cfRule>
  </conditionalFormatting>
  <conditionalFormatting sqref="IK11:IK12 IK15:IK18">
    <cfRule type="cellIs" priority="121" operator="equal" dxfId="1" stopIfTrue="1">
      <formula>$E$9</formula>
    </cfRule>
    <cfRule type="cellIs" priority="122" operator="equal" dxfId="0">
      <formula>$D11</formula>
    </cfRule>
  </conditionalFormatting>
  <conditionalFormatting sqref="IK19">
    <cfRule type="cellIs" priority="119" operator="equal" dxfId="1" stopIfTrue="1">
      <formula>$E$9</formula>
    </cfRule>
    <cfRule type="cellIs" priority="120" operator="equal" dxfId="0">
      <formula>$D19</formula>
    </cfRule>
  </conditionalFormatting>
  <conditionalFormatting sqref="IK10">
    <cfRule type="cellIs" priority="117" operator="equal" dxfId="1" stopIfTrue="1">
      <formula>$E$9</formula>
    </cfRule>
    <cfRule type="cellIs" priority="118" operator="equal" dxfId="0">
      <formula>$D9</formula>
    </cfRule>
    <cfRule type="cellIs" priority="115" operator="equal" dxfId="1">
      <formula>$E9</formula>
    </cfRule>
    <cfRule type="cellIs" priority="116" operator="equal" dxfId="0">
      <formula>$D9</formula>
    </cfRule>
  </conditionalFormatting>
  <conditionalFormatting sqref="IL9">
    <cfRule type="cellIs" priority="99" operator="equal" dxfId="1">
      <formula>$E9</formula>
    </cfRule>
    <cfRule type="cellIs" priority="100" operator="equal" dxfId="0">
      <formula>$D9</formula>
    </cfRule>
    <cfRule type="cellIs" priority="101" operator="equal" dxfId="1" stopIfTrue="1">
      <formula>$E$9</formula>
    </cfRule>
    <cfRule type="cellIs" priority="102" operator="equal" dxfId="0">
      <formula>$D9</formula>
    </cfRule>
  </conditionalFormatting>
  <conditionalFormatting sqref="IL11:IL12 IL15:IL18">
    <cfRule type="cellIs" priority="109" operator="equal" dxfId="1" stopIfTrue="1">
      <formula>$E$9</formula>
    </cfRule>
    <cfRule type="cellIs" priority="110" operator="equal" dxfId="0">
      <formula>$D11</formula>
    </cfRule>
  </conditionalFormatting>
  <conditionalFormatting sqref="IL19">
    <cfRule type="cellIs" priority="107" operator="equal" dxfId="1" stopIfTrue="1">
      <formula>$E$9</formula>
    </cfRule>
    <cfRule type="cellIs" priority="108" operator="equal" dxfId="0">
      <formula>$D19</formula>
    </cfRule>
  </conditionalFormatting>
  <conditionalFormatting sqref="IL10">
    <cfRule type="cellIs" priority="105" operator="equal" dxfId="1" stopIfTrue="1">
      <formula>$E$9</formula>
    </cfRule>
    <cfRule type="cellIs" priority="106" operator="equal" dxfId="0">
      <formula>$D9</formula>
    </cfRule>
    <cfRule type="cellIs" priority="103" operator="equal" dxfId="1">
      <formula>$E9</formula>
    </cfRule>
    <cfRule type="cellIs" priority="104" operator="equal" dxfId="0">
      <formula>$D9</formula>
    </cfRule>
  </conditionalFormatting>
  <conditionalFormatting sqref="IM9">
    <cfRule type="cellIs" priority="87" operator="equal" dxfId="1">
      <formula>$E9</formula>
    </cfRule>
    <cfRule type="cellIs" priority="88" operator="equal" dxfId="0">
      <formula>$D9</formula>
    </cfRule>
    <cfRule type="cellIs" priority="89" operator="equal" dxfId="1" stopIfTrue="1">
      <formula>$E$9</formula>
    </cfRule>
    <cfRule type="cellIs" priority="90" operator="equal" dxfId="0">
      <formula>$D9</formula>
    </cfRule>
  </conditionalFormatting>
  <conditionalFormatting sqref="IM11:IM12 IM15:IM18">
    <cfRule type="cellIs" priority="97" operator="equal" dxfId="1" stopIfTrue="1">
      <formula>$E$9</formula>
    </cfRule>
    <cfRule type="cellIs" priority="98" operator="equal" dxfId="0">
      <formula>$D11</formula>
    </cfRule>
  </conditionalFormatting>
  <conditionalFormatting sqref="IM19">
    <cfRule type="cellIs" priority="95" operator="equal" dxfId="1" stopIfTrue="1">
      <formula>$E$9</formula>
    </cfRule>
    <cfRule type="cellIs" priority="96" operator="equal" dxfId="0">
      <formula>$D19</formula>
    </cfRule>
  </conditionalFormatting>
  <conditionalFormatting sqref="IM10">
    <cfRule type="cellIs" priority="93" operator="equal" dxfId="1" stopIfTrue="1">
      <formula>$E$9</formula>
    </cfRule>
    <cfRule type="cellIs" priority="94" operator="equal" dxfId="0">
      <formula>$D9</formula>
    </cfRule>
    <cfRule type="cellIs" priority="91" operator="equal" dxfId="1">
      <formula>$E9</formula>
    </cfRule>
    <cfRule type="cellIs" priority="92" operator="equal" dxfId="0">
      <formula>$D9</formula>
    </cfRule>
  </conditionalFormatting>
  <conditionalFormatting sqref="IN9">
    <cfRule type="cellIs" priority="75" operator="equal" dxfId="1">
      <formula>$E9</formula>
    </cfRule>
    <cfRule type="cellIs" priority="76" operator="equal" dxfId="0">
      <formula>$D9</formula>
    </cfRule>
    <cfRule type="cellIs" priority="77" operator="equal" dxfId="1" stopIfTrue="1">
      <formula>$E$9</formula>
    </cfRule>
    <cfRule type="cellIs" priority="78" operator="equal" dxfId="0">
      <formula>$D9</formula>
    </cfRule>
  </conditionalFormatting>
  <conditionalFormatting sqref="IN11:IN12 IN15:IN18">
    <cfRule type="cellIs" priority="85" operator="equal" dxfId="1" stopIfTrue="1">
      <formula>$E$9</formula>
    </cfRule>
    <cfRule type="cellIs" priority="86" operator="equal" dxfId="0">
      <formula>$D11</formula>
    </cfRule>
  </conditionalFormatting>
  <conditionalFormatting sqref="IN19">
    <cfRule type="cellIs" priority="83" operator="equal" dxfId="1" stopIfTrue="1">
      <formula>$E$9</formula>
    </cfRule>
    <cfRule type="cellIs" priority="84" operator="equal" dxfId="0">
      <formula>$D19</formula>
    </cfRule>
  </conditionalFormatting>
  <conditionalFormatting sqref="IN10">
    <cfRule type="cellIs" priority="81" operator="equal" dxfId="1" stopIfTrue="1">
      <formula>$E$9</formula>
    </cfRule>
    <cfRule type="cellIs" priority="82" operator="equal" dxfId="0">
      <formula>$D9</formula>
    </cfRule>
    <cfRule type="cellIs" priority="79" operator="equal" dxfId="1">
      <formula>$E9</formula>
    </cfRule>
    <cfRule type="cellIs" priority="80" operator="equal" dxfId="0">
      <formula>$D9</formula>
    </cfRule>
  </conditionalFormatting>
  <conditionalFormatting sqref="IO9">
    <cfRule type="cellIs" priority="63" operator="equal" dxfId="1">
      <formula>$E9</formula>
    </cfRule>
    <cfRule type="cellIs" priority="64" operator="equal" dxfId="0">
      <formula>$D9</formula>
    </cfRule>
    <cfRule type="cellIs" priority="65" operator="equal" dxfId="1" stopIfTrue="1">
      <formula>$E$9</formula>
    </cfRule>
    <cfRule type="cellIs" priority="66" operator="equal" dxfId="0">
      <formula>$D9</formula>
    </cfRule>
  </conditionalFormatting>
  <conditionalFormatting sqref="IO11:IO12 IO15:IO18">
    <cfRule type="cellIs" priority="73" operator="equal" dxfId="1" stopIfTrue="1">
      <formula>$E$9</formula>
    </cfRule>
    <cfRule type="cellIs" priority="74" operator="equal" dxfId="0">
      <formula>$D11</formula>
    </cfRule>
  </conditionalFormatting>
  <conditionalFormatting sqref="IO19">
    <cfRule type="cellIs" priority="71" operator="equal" dxfId="1" stopIfTrue="1">
      <formula>$E$9</formula>
    </cfRule>
    <cfRule type="cellIs" priority="72" operator="equal" dxfId="0">
      <formula>$D19</formula>
    </cfRule>
  </conditionalFormatting>
  <conditionalFormatting sqref="IO10">
    <cfRule type="cellIs" priority="69" operator="equal" dxfId="1" stopIfTrue="1">
      <formula>$E$9</formula>
    </cfRule>
    <cfRule type="cellIs" priority="70" operator="equal" dxfId="0">
      <formula>$D9</formula>
    </cfRule>
    <cfRule type="cellIs" priority="67" operator="equal" dxfId="1">
      <formula>$E9</formula>
    </cfRule>
    <cfRule type="cellIs" priority="68" operator="equal" dxfId="0">
      <formula>$D9</formula>
    </cfRule>
  </conditionalFormatting>
  <conditionalFormatting sqref="IP9">
    <cfRule type="cellIs" priority="51" operator="equal" dxfId="1">
      <formula>$E9</formula>
    </cfRule>
    <cfRule type="cellIs" priority="52" operator="equal" dxfId="0">
      <formula>$D9</formula>
    </cfRule>
    <cfRule type="cellIs" priority="53" operator="equal" dxfId="1" stopIfTrue="1">
      <formula>$E$9</formula>
    </cfRule>
    <cfRule type="cellIs" priority="54" operator="equal" dxfId="0">
      <formula>$D9</formula>
    </cfRule>
  </conditionalFormatting>
  <conditionalFormatting sqref="IP11:IP12 IP15:IP18">
    <cfRule type="cellIs" priority="61" operator="equal" dxfId="1" stopIfTrue="1">
      <formula>$E$9</formula>
    </cfRule>
    <cfRule type="cellIs" priority="62" operator="equal" dxfId="0">
      <formula>$D11</formula>
    </cfRule>
  </conditionalFormatting>
  <conditionalFormatting sqref="IP19">
    <cfRule type="cellIs" priority="59" operator="equal" dxfId="1" stopIfTrue="1">
      <formula>$E$9</formula>
    </cfRule>
    <cfRule type="cellIs" priority="60" operator="equal" dxfId="0">
      <formula>$D19</formula>
    </cfRule>
  </conditionalFormatting>
  <conditionalFormatting sqref="IP10">
    <cfRule type="cellIs" priority="57" operator="equal" dxfId="1" stopIfTrue="1">
      <formula>$E$9</formula>
    </cfRule>
    <cfRule type="cellIs" priority="58" operator="equal" dxfId="0">
      <formula>$D9</formula>
    </cfRule>
    <cfRule type="cellIs" priority="55" operator="equal" dxfId="1">
      <formula>$E9</formula>
    </cfRule>
    <cfRule type="cellIs" priority="56" operator="equal" dxfId="0">
      <formula>$D9</formula>
    </cfRule>
  </conditionalFormatting>
  <conditionalFormatting sqref="IQ9">
    <cfRule type="cellIs" priority="39" operator="equal" dxfId="1">
      <formula>$E9</formula>
    </cfRule>
    <cfRule type="cellIs" priority="40" operator="equal" dxfId="0">
      <formula>$D9</formula>
    </cfRule>
    <cfRule type="cellIs" priority="41" operator="equal" dxfId="1" stopIfTrue="1">
      <formula>$E$9</formula>
    </cfRule>
    <cfRule type="cellIs" priority="42" operator="equal" dxfId="0">
      <formula>$D9</formula>
    </cfRule>
  </conditionalFormatting>
  <conditionalFormatting sqref="IQ11:IQ12 IQ15:IQ18">
    <cfRule type="cellIs" priority="49" operator="equal" dxfId="1" stopIfTrue="1">
      <formula>$E$9</formula>
    </cfRule>
    <cfRule type="cellIs" priority="50" operator="equal" dxfId="0">
      <formula>$D11</formula>
    </cfRule>
  </conditionalFormatting>
  <conditionalFormatting sqref="IQ19">
    <cfRule type="cellIs" priority="47" operator="equal" dxfId="1" stopIfTrue="1">
      <formula>$E$9</formula>
    </cfRule>
    <cfRule type="cellIs" priority="48" operator="equal" dxfId="0">
      <formula>$D19</formula>
    </cfRule>
  </conditionalFormatting>
  <conditionalFormatting sqref="IQ10">
    <cfRule type="cellIs" priority="45" operator="equal" dxfId="1" stopIfTrue="1">
      <formula>$E$9</formula>
    </cfRule>
    <cfRule type="cellIs" priority="46" operator="equal" dxfId="0">
      <formula>$D9</formula>
    </cfRule>
    <cfRule type="cellIs" priority="43" operator="equal" dxfId="1">
      <formula>$E9</formula>
    </cfRule>
    <cfRule type="cellIs" priority="44" operator="equal" dxfId="0">
      <formula>$D9</formula>
    </cfRule>
  </conditionalFormatting>
  <conditionalFormatting sqref="K22">
    <cfRule type="cellIs" priority="37" operator="equal" dxfId="37" stopIfTrue="1">
      <formula>$D22</formula>
    </cfRule>
    <cfRule type="cellIs" priority="38" operator="equal" dxfId="36" stopIfTrue="1">
      <formula>$E22</formula>
    </cfRule>
  </conditionalFormatting>
  <conditionalFormatting sqref="IR9">
    <cfRule type="cellIs" priority="25" operator="equal" dxfId="1">
      <formula>$E9</formula>
    </cfRule>
    <cfRule type="cellIs" priority="26" operator="equal" dxfId="0">
      <formula>$D9</formula>
    </cfRule>
    <cfRule type="cellIs" priority="27" operator="equal" dxfId="1" stopIfTrue="1">
      <formula>$E$9</formula>
    </cfRule>
    <cfRule type="cellIs" priority="28" operator="equal" dxfId="0">
      <formula>$D9</formula>
    </cfRule>
  </conditionalFormatting>
  <conditionalFormatting sqref="IR11:IR12 IR15:IR18">
    <cfRule type="cellIs" priority="35" operator="equal" dxfId="1" stopIfTrue="1">
      <formula>$E$9</formula>
    </cfRule>
    <cfRule type="cellIs" priority="36" operator="equal" dxfId="0">
      <formula>$D11</formula>
    </cfRule>
  </conditionalFormatting>
  <conditionalFormatting sqref="IR19">
    <cfRule type="cellIs" priority="33" operator="equal" dxfId="1" stopIfTrue="1">
      <formula>$E$9</formula>
    </cfRule>
    <cfRule type="cellIs" priority="34" operator="equal" dxfId="0">
      <formula>$D19</formula>
    </cfRule>
  </conditionalFormatting>
  <conditionalFormatting sqref="IR10">
    <cfRule type="cellIs" priority="31" operator="equal" dxfId="1" stopIfTrue="1">
      <formula>$E$9</formula>
    </cfRule>
    <cfRule type="cellIs" priority="32" operator="equal" dxfId="0">
      <formula>$D9</formula>
    </cfRule>
    <cfRule type="cellIs" priority="29" operator="equal" dxfId="1">
      <formula>$E9</formula>
    </cfRule>
    <cfRule type="cellIs" priority="30" operator="equal" dxfId="0">
      <formula>$D9</formula>
    </cfRule>
  </conditionalFormatting>
  <conditionalFormatting sqref="IS9">
    <cfRule type="cellIs" priority="13" operator="equal" dxfId="1">
      <formula>$E9</formula>
    </cfRule>
    <cfRule type="cellIs" priority="14" operator="equal" dxfId="0">
      <formula>$D9</formula>
    </cfRule>
    <cfRule type="cellIs" priority="15" operator="equal" dxfId="1" stopIfTrue="1">
      <formula>$E$9</formula>
    </cfRule>
    <cfRule type="cellIs" priority="16" operator="equal" dxfId="0">
      <formula>$D9</formula>
    </cfRule>
  </conditionalFormatting>
  <conditionalFormatting sqref="IS11:IS12 IS15:IS18">
    <cfRule type="cellIs" priority="23" operator="equal" dxfId="1" stopIfTrue="1">
      <formula>$E$9</formula>
    </cfRule>
    <cfRule type="cellIs" priority="24" operator="equal" dxfId="0">
      <formula>$D11</formula>
    </cfRule>
  </conditionalFormatting>
  <conditionalFormatting sqref="IS19">
    <cfRule type="cellIs" priority="21" operator="equal" dxfId="1" stopIfTrue="1">
      <formula>$E$9</formula>
    </cfRule>
    <cfRule type="cellIs" priority="22" operator="equal" dxfId="0">
      <formula>$D19</formula>
    </cfRule>
  </conditionalFormatting>
  <conditionalFormatting sqref="IS10">
    <cfRule type="cellIs" priority="19" operator="equal" dxfId="1" stopIfTrue="1">
      <formula>$E$9</formula>
    </cfRule>
    <cfRule type="cellIs" priority="20" operator="equal" dxfId="0">
      <formula>$D9</formula>
    </cfRule>
    <cfRule type="cellIs" priority="17" operator="equal" dxfId="1">
      <formula>$E9</formula>
    </cfRule>
    <cfRule type="cellIs" priority="18" operator="equal" dxfId="0">
      <formula>$D9</formula>
    </cfRule>
  </conditionalFormatting>
  <conditionalFormatting sqref="IT9">
    <cfRule type="cellIs" priority="1" operator="equal" dxfId="1">
      <formula>$E9</formula>
    </cfRule>
    <cfRule type="cellIs" priority="2" operator="equal" dxfId="0">
      <formula>$D9</formula>
    </cfRule>
    <cfRule type="cellIs" priority="3" operator="equal" dxfId="1" stopIfTrue="1">
      <formula>$E$9</formula>
    </cfRule>
    <cfRule type="cellIs" priority="4" operator="equal" dxfId="0">
      <formula>$D9</formula>
    </cfRule>
  </conditionalFormatting>
  <conditionalFormatting sqref="IT11:IT12 IT15:IT18">
    <cfRule type="cellIs" priority="11" operator="equal" dxfId="1" stopIfTrue="1">
      <formula>$E$9</formula>
    </cfRule>
    <cfRule type="cellIs" priority="12" operator="equal" dxfId="0">
      <formula>$D11</formula>
    </cfRule>
  </conditionalFormatting>
  <conditionalFormatting sqref="IT19">
    <cfRule type="cellIs" priority="9" operator="equal" dxfId="1" stopIfTrue="1">
      <formula>$E$9</formula>
    </cfRule>
    <cfRule type="cellIs" priority="10" operator="equal" dxfId="0">
      <formula>$D19</formula>
    </cfRule>
  </conditionalFormatting>
  <conditionalFormatting sqref="IT10">
    <cfRule type="cellIs" priority="7" operator="equal" dxfId="1" stopIfTrue="1">
      <formula>$E$9</formula>
    </cfRule>
    <cfRule type="cellIs" priority="8" operator="equal" dxfId="0">
      <formula>$D9</formula>
    </cfRule>
    <cfRule type="cellIs" priority="5" operator="equal" dxfId="1">
      <formula>$E9</formula>
    </cfRule>
    <cfRule type="cellIs" priority="6" operator="equal" dxfId="0">
      <formula>$D9</formula>
    </cfRule>
  </conditionalFormatting>
  <pageMargins left="0.29" right="0.26" top="1" bottom="1" header="0.5" footer="0.5"/>
  <pageSetup orientation="landscape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D3:F24"/>
  <sheetViews>
    <sheetView workbookViewId="0">
      <selection activeCell="I10" sqref="I10"/>
    </sheetView>
  </sheetViews>
  <sheetFormatPr baseColWidth="8" defaultColWidth="9.1328125" defaultRowHeight="17.25"/>
  <cols>
    <col width="9.1328125" customWidth="1" style="73" min="1" max="3"/>
    <col width="31" customWidth="1" style="73" min="4" max="4"/>
    <col width="4" customWidth="1" style="73" min="5" max="5"/>
    <col width="26.1328125" customWidth="1" style="70" min="6" max="6"/>
    <col width="9.1328125" customWidth="1" style="73" min="7" max="16384"/>
  </cols>
  <sheetData>
    <row r="3" ht="17.65" customHeight="1" s="76">
      <c r="D3" s="71" t="inlineStr">
        <is>
          <t>Indices</t>
        </is>
      </c>
      <c r="F3" s="71" t="inlineStr">
        <is>
          <t>Mkt Watch Lookup</t>
        </is>
      </c>
    </row>
    <row r="4">
      <c r="D4" s="68" t="inlineStr">
        <is>
          <t>DJIA</t>
        </is>
      </c>
      <c r="E4" s="73" t="n"/>
      <c r="F4" s="72" t="inlineStr">
        <is>
          <t>DJIA</t>
        </is>
      </c>
    </row>
    <row r="5">
      <c r="D5" s="68" t="inlineStr">
        <is>
          <t>S&amp;P 500</t>
        </is>
      </c>
      <c r="E5" s="73" t="n"/>
      <c r="F5" s="72" t="inlineStr">
        <is>
          <t>SPX</t>
        </is>
      </c>
    </row>
    <row r="6">
      <c r="D6" s="68" t="inlineStr">
        <is>
          <t>Nasdaq</t>
        </is>
      </c>
      <c r="E6" s="73" t="n"/>
      <c r="F6" s="72" t="inlineStr">
        <is>
          <t>COMP</t>
        </is>
      </c>
    </row>
    <row r="7">
      <c r="D7" s="68" t="inlineStr">
        <is>
          <t>Russell 2000</t>
        </is>
      </c>
      <c r="E7" s="73" t="n"/>
      <c r="F7" s="72" t="inlineStr">
        <is>
          <t>RUT</t>
        </is>
      </c>
    </row>
    <row r="8">
      <c r="D8" s="68" t="inlineStr">
        <is>
          <t>Russell Mid Cap</t>
        </is>
      </c>
      <c r="E8" s="73" t="n"/>
      <c r="F8" s="72" t="inlineStr">
        <is>
          <t>RMCC</t>
        </is>
      </c>
    </row>
    <row r="9">
      <c r="F9" s="73" t="n"/>
    </row>
    <row r="10">
      <c r="D10" s="68" t="inlineStr">
        <is>
          <t>FTSE 100</t>
        </is>
      </c>
      <c r="F10" s="72" t="inlineStr">
        <is>
          <t>UKX</t>
        </is>
      </c>
    </row>
    <row r="11">
      <c r="D11" s="68" t="inlineStr">
        <is>
          <t>Stoxx Europe 600</t>
        </is>
      </c>
      <c r="F11" s="72" t="inlineStr">
        <is>
          <t>XX:SXXP</t>
        </is>
      </c>
    </row>
    <row r="12">
      <c r="D12" s="68" t="inlineStr">
        <is>
          <t>Nikkei 225</t>
        </is>
      </c>
      <c r="F12" s="72" t="inlineStr">
        <is>
          <t>NIK</t>
        </is>
      </c>
    </row>
    <row r="13">
      <c r="D13" s="68" t="inlineStr">
        <is>
          <t>Shanghai Comp</t>
        </is>
      </c>
      <c r="F13" s="72" t="inlineStr">
        <is>
          <t>SHCOMP</t>
        </is>
      </c>
    </row>
    <row r="14">
      <c r="D14" s="68" t="inlineStr">
        <is>
          <t>BOVESPA (Brazil)</t>
        </is>
      </c>
      <c r="F14" s="72" t="inlineStr">
        <is>
          <t>BVSP</t>
        </is>
      </c>
    </row>
    <row r="15">
      <c r="D15" s="68" t="inlineStr">
        <is>
          <t>MSCI Emg Mkts (USD)</t>
        </is>
      </c>
      <c r="F15" s="72" t="inlineStr">
        <is>
          <t>XX:891800</t>
        </is>
      </c>
    </row>
    <row r="16">
      <c r="D16" s="68" t="inlineStr">
        <is>
          <t>WSJ Dollar</t>
        </is>
      </c>
      <c r="F16" s="72" t="inlineStr">
        <is>
          <t>XX:BUXX</t>
        </is>
      </c>
    </row>
    <row r="17">
      <c r="F17" s="73" t="n"/>
    </row>
    <row r="18">
      <c r="D18" s="68" t="inlineStr">
        <is>
          <t>Gold</t>
        </is>
      </c>
      <c r="F18" s="72" t="inlineStr">
        <is>
          <t>GC00</t>
        </is>
      </c>
    </row>
    <row r="19">
      <c r="D19" s="68" t="inlineStr">
        <is>
          <t>Crude Oil</t>
        </is>
      </c>
      <c r="F19" s="72" t="inlineStr">
        <is>
          <t>CL.1</t>
        </is>
      </c>
    </row>
    <row r="20">
      <c r="F20" s="73" t="n"/>
    </row>
    <row r="21">
      <c r="D21" s="68" t="inlineStr">
        <is>
          <t>3-month T-Bill</t>
        </is>
      </c>
      <c r="F21" s="72" t="inlineStr">
        <is>
          <t>TMUBMUSD03M</t>
        </is>
      </c>
    </row>
    <row r="22">
      <c r="D22" s="68" t="inlineStr">
        <is>
          <t>2-year T-Note</t>
        </is>
      </c>
      <c r="F22" s="72" t="inlineStr">
        <is>
          <t>TMUBMUSD02Y</t>
        </is>
      </c>
    </row>
    <row r="23">
      <c r="D23" s="68" t="inlineStr">
        <is>
          <t>10-year T-Note</t>
        </is>
      </c>
      <c r="F23" s="72" t="inlineStr">
        <is>
          <t>TMUBMUSD10Y</t>
        </is>
      </c>
    </row>
    <row r="24">
      <c r="D24" s="68" t="inlineStr">
        <is>
          <t>30-Year T-Bond</t>
        </is>
      </c>
      <c r="F24" s="72" t="inlineStr">
        <is>
          <t>TMUBMUSD30Y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John Bonnanzio</dc:creator>
  <dcterms:created xmlns:dcterms="http://purl.org/dc/terms/" xmlns:xsi="http://www.w3.org/2001/XMLSchema-instance" xsi:type="dcterms:W3CDTF">2015-01-20T14:50:15Z</dcterms:created>
  <dcterms:modified xmlns:dcterms="http://purl.org/dc/terms/" xmlns:xsi="http://www.w3.org/2001/XMLSchema-instance" xsi:type="dcterms:W3CDTF">2020-12-29T20:31:08Z</dcterms:modified>
  <cp:lastModifiedBy>Geoffrey Bonnanzio</cp:lastModifiedBy>
  <cp:lastPrinted>2020-01-17T21:52:17Z</cp:lastPrinted>
</cp:coreProperties>
</file>