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<sst xmlns="http://schemas.openxmlformats.org/spreadsheetml/2006/main" count="108" uniqueCount="61">
  <si>
    <t>PVI</t>
  </si>
  <si>
    <t>PVC</t>
  </si>
  <si>
    <t>tempo de execução</t>
  </si>
  <si>
    <t>julia</t>
  </si>
  <si>
    <t>minimo</t>
  </si>
  <si>
    <t>maximo</t>
  </si>
  <si>
    <t>media</t>
  </si>
  <si>
    <t>desvioPadraoAmostral</t>
  </si>
  <si>
    <t>Vinculado</t>
  </si>
  <si>
    <t>Tamanho malha</t>
  </si>
  <si>
    <t>numero de passo</t>
  </si>
  <si>
    <t>média</t>
  </si>
  <si>
    <t>desvio padrão amostral</t>
  </si>
  <si>
    <t>tamanho malha</t>
  </si>
  <si>
    <t>10x10_100</t>
  </si>
  <si>
    <t>8,604836883333332s</t>
  </si>
  <si>
    <t>0,11211094186817062s</t>
  </si>
  <si>
    <t>CPU</t>
  </si>
  <si>
    <t>50x50_100</t>
  </si>
  <si>
    <t>10,658500036666666s</t>
  </si>
  <si>
    <t>0,12745604473962774s</t>
  </si>
  <si>
    <t>10x10_1000</t>
  </si>
  <si>
    <t>9,247987029999999s</t>
  </si>
  <si>
    <t>0,11485376690332003s</t>
  </si>
  <si>
    <t>50x50_1000</t>
  </si>
  <si>
    <t>28,395515189999998s</t>
  </si>
  <si>
    <t>0,41096820357263086s</t>
  </si>
  <si>
    <t>CUDA</t>
  </si>
  <si>
    <t>GPU</t>
  </si>
  <si>
    <t>0,38681091333333334s</t>
  </si>
  <si>
    <t>0,4971096311771943s</t>
  </si>
  <si>
    <t>0,30394836666666664s</t>
  </si>
  <si>
    <t>0,013091954845875262s</t>
  </si>
  <si>
    <t>0,32044053333333333s</t>
  </si>
  <si>
    <t>0,015366817841977102s</t>
  </si>
  <si>
    <t>0,3375850266666666s</t>
  </si>
  <si>
    <t>0,014185801552765243s</t>
  </si>
  <si>
    <t>Speedup</t>
  </si>
  <si>
    <t>teste</t>
  </si>
  <si>
    <t>4x4</t>
  </si>
  <si>
    <t>19x7</t>
  </si>
  <si>
    <t>4x4_2x2</t>
  </si>
  <si>
    <t>11,16392085s</t>
  </si>
  <si>
    <t>0,17999648972649773s</t>
  </si>
  <si>
    <t>59x19</t>
  </si>
  <si>
    <t>19x7_17x5</t>
  </si>
  <si>
    <t>11,122365453333332s</t>
  </si>
  <si>
    <t>0,14785419665261035s</t>
  </si>
  <si>
    <t>59x19_57x17</t>
  </si>
  <si>
    <t>11,194312876666666s</t>
  </si>
  <si>
    <t>0,14120162824999619s</t>
  </si>
  <si>
    <t>10x10</t>
  </si>
  <si>
    <t>100</t>
  </si>
  <si>
    <t>50x50</t>
  </si>
  <si>
    <t>1000</t>
  </si>
  <si>
    <t>0,36293686666666664s</t>
  </si>
  <si>
    <t>0,07337843388118477s</t>
  </si>
  <si>
    <t>0,35048322666666665s</t>
  </si>
  <si>
    <t>0,012744787006592236s</t>
  </si>
  <si>
    <t>0,3946327733333333s</t>
  </si>
  <si>
    <t>0,05262688858613897s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</si>
</sst>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"/>
    <numFmt numFmtId="165" formatCode="#,##0.000"/>
    <numFmt numFmtId="166" formatCode="#,##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Font="1" applyNumberFormat="1"/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Tempos do simulador para PVI em CPU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'Página1'!$V$4:$V$7</c:f>
            </c:strRef>
          </c:cat>
          <c:val>
            <c:numRef>
              <c:f>'Página1'!$X$4:$X$7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'Página1'!$V$4:$V$7</c:f>
            </c:strRef>
          </c:cat>
          <c:val>
            <c:numRef>
              <c:f>'Página1'!$Z$4:$Z$7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'Página1'!$V$4:$V$7</c:f>
            </c:strRef>
          </c:cat>
          <c:val>
            <c:numRef>
              <c:f>'Página1'!$W$4:$W$7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'Página1'!$V$4:$V$7</c:f>
            </c:strRef>
          </c:cat>
          <c:val>
            <c:numRef>
              <c:f>'Página1'!$Y$4:$Y$7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643921210"/>
        <c:axId val="1459306985"/>
      </c:stockChart>
      <c:dateAx>
        <c:axId val="164392121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Tipo de execução, tamanho da malha e quantidade de passos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459306985"/>
      </c:dateAx>
      <c:valAx>
        <c:axId val="1459306985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Tempo de execução [segundos]</a:t>
                </a:r>
              </a:p>
            </c:rich>
          </c:tx>
          <c:overlay val="0"/>
        </c:title>
        <c:numFmt formatCode="0.0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6439212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Tempos do simulador para PVI em GPU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'Página1'!$V$8:$V$11</c:f>
            </c:strRef>
          </c:cat>
          <c:val>
            <c:numRef>
              <c:f>'Página1'!$X$8:$X$11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'Página1'!$V$8:$V$11</c:f>
            </c:strRef>
          </c:cat>
          <c:val>
            <c:numRef>
              <c:f>'Página1'!$Z$8:$Z$11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'Página1'!$V$8:$V$11</c:f>
            </c:strRef>
          </c:cat>
          <c:val>
            <c:numRef>
              <c:f>'Página1'!$W$8:$W$11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'Página1'!$V$8:$V$11</c:f>
            </c:strRef>
          </c:cat>
          <c:val>
            <c:numRef>
              <c:f>'Página1'!$Y$8:$Y$11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122641816"/>
        <c:axId val="960738944"/>
      </c:stockChart>
      <c:dateAx>
        <c:axId val="112264181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Tipo de execução, tamanho da malha e quantidade de passos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960738944"/>
      </c:dateAx>
      <c:valAx>
        <c:axId val="9607389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Tempo de execução [segundos]</a:t>
                </a:r>
              </a:p>
            </c:rich>
          </c:tx>
          <c:overlay val="0"/>
        </c:title>
        <c:numFmt formatCode="0.0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1226418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Tempos do simulador para PVI em CPU e GPU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'Página1'!$V$4:$V$11</c:f>
            </c:strRef>
          </c:cat>
          <c:val>
            <c:numRef>
              <c:f>'Página1'!$X$4:$X$11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'Página1'!$V$4:$V$11</c:f>
            </c:strRef>
          </c:cat>
          <c:val>
            <c:numRef>
              <c:f>'Página1'!$Z$4:$Z$11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'Página1'!$V$4:$V$11</c:f>
            </c:strRef>
          </c:cat>
          <c:val>
            <c:numRef>
              <c:f>'Página1'!$W$4:$W$11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'Página1'!$V$4:$V$11</c:f>
            </c:strRef>
          </c:cat>
          <c:val>
            <c:numRef>
              <c:f>'Página1'!$Y$4:$Y$11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864917990"/>
        <c:axId val="1639895258"/>
      </c:stockChart>
      <c:dateAx>
        <c:axId val="86491799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Tipo de execução, tamanho da malha e quantidade de passos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639895258"/>
      </c:dateAx>
      <c:valAx>
        <c:axId val="1639895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Tempo de execução [segundos]</a:t>
                </a:r>
              </a:p>
            </c:rich>
          </c:tx>
          <c:overlay val="0"/>
        </c:title>
        <c:numFmt formatCode="0.0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8649179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Tempos do simulador para PVC em CPU e GPU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'Página1'!$AD$4:$AD$9</c:f>
            </c:strRef>
          </c:cat>
          <c:val>
            <c:numRef>
              <c:f>'Página1'!$AF$4:$AF$9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'Página1'!$AD$4:$AD$9</c:f>
            </c:strRef>
          </c:cat>
          <c:val>
            <c:numRef>
              <c:f>'Página1'!$AH$4:$AH$9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'Página1'!$AD$4:$AD$9</c:f>
            </c:strRef>
          </c:cat>
          <c:val>
            <c:numRef>
              <c:f>'Página1'!$AE$4:$AE$9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'Página1'!$AD$4:$AD$9</c:f>
            </c:strRef>
          </c:cat>
          <c:val>
            <c:numRef>
              <c:f>'Página1'!$AG$4:$AG$9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74288435"/>
        <c:axId val="406231346"/>
      </c:stockChart>
      <c:dateAx>
        <c:axId val="174288435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Tipo de execução e tamanho da malha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406231346"/>
      </c:dateAx>
      <c:valAx>
        <c:axId val="406231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Tempo de execução [segundos]</a:t>
                </a:r>
              </a:p>
            </c:rich>
          </c:tx>
          <c:overlay val="0"/>
        </c:title>
        <c:numFmt formatCode="0.0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742884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Tempos do simulador para PVC em CPU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'Página1'!$AD$4:$AD$6</c:f>
            </c:strRef>
          </c:cat>
          <c:val>
            <c:numRef>
              <c:f>'Página1'!$AF$4:$AF$6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'Página1'!$AD$4:$AD$6</c:f>
            </c:strRef>
          </c:cat>
          <c:val>
            <c:numRef>
              <c:f>'Página1'!$AH$4:$AH$6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'Página1'!$AD$4:$AD$6</c:f>
            </c:strRef>
          </c:cat>
          <c:val>
            <c:numRef>
              <c:f>'Página1'!$AE$4:$AE$6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'Página1'!$AD$4:$AD$6</c:f>
            </c:strRef>
          </c:cat>
          <c:val>
            <c:numRef>
              <c:f>'Página1'!$AG$4:$AG$6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737148919"/>
        <c:axId val="1837445674"/>
      </c:stockChart>
      <c:dateAx>
        <c:axId val="737148919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Tipo de execução e tamanho da malha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837445674"/>
      </c:dateAx>
      <c:valAx>
        <c:axId val="1837445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Tempo de execução [segundos]</a:t>
                </a:r>
              </a:p>
            </c:rich>
          </c:tx>
          <c:overlay val="0"/>
        </c:title>
        <c:numFmt formatCode="0.0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7371489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Tempos do simulador para PVC em GPU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'Página1'!$AD$7:$AD$9</c:f>
            </c:strRef>
          </c:cat>
          <c:val>
            <c:numRef>
              <c:f>'Página1'!$AF$7:$AF$9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'Página1'!$AD$7:$AD$9</c:f>
            </c:strRef>
          </c:cat>
          <c:val>
            <c:numRef>
              <c:f>'Página1'!$AH$7:$AH$9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'Página1'!$AD$7:$AD$9</c:f>
            </c:strRef>
          </c:cat>
          <c:val>
            <c:numRef>
              <c:f>'Página1'!$AE$7:$AE$9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'Página1'!$AD$7:$AD$9</c:f>
            </c:strRef>
          </c:cat>
          <c:val>
            <c:numRef>
              <c:f>'Página1'!$AG$7:$AG$9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016019702"/>
        <c:axId val="1930622368"/>
      </c:stockChart>
      <c:dateAx>
        <c:axId val="201601970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Tipo de execução e tamanho da malha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930622368"/>
      </c:dateAx>
      <c:valAx>
        <c:axId val="19306223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Tempo de execução [segundos]</a:t>
                </a:r>
              </a:p>
            </c:rich>
          </c:tx>
          <c:overlay val="0"/>
        </c:title>
        <c:numFmt formatCode="0.0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20160197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Speedup do simulador para PVI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'Página1'!$W$14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'Página1'!$V$15:$V$18</c:f>
            </c:strRef>
          </c:cat>
          <c:val>
            <c:numRef>
              <c:f>'Página1'!$W$15:$W$18</c:f>
              <c:numCache/>
            </c:numRef>
          </c:val>
        </c:ser>
        <c:axId val="1275903887"/>
        <c:axId val="1372109996"/>
      </c:barChart>
      <c:catAx>
        <c:axId val="1275903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Tamanho da malha e quantidade de passos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372109996"/>
      </c:catAx>
      <c:valAx>
        <c:axId val="13721099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Fator de speedup</a:t>
                </a:r>
              </a:p>
            </c:rich>
          </c:tx>
          <c:overlay val="0"/>
        </c:title>
        <c:numFmt formatCode="0.0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2759038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Speedup do simulador para PVC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'Página1'!$AD$15:$AD$17</c:f>
            </c:strRef>
          </c:cat>
          <c:val>
            <c:numRef>
              <c:f>'Página1'!$AE$15:$AE$17</c:f>
              <c:numCache/>
            </c:numRef>
          </c:val>
        </c:ser>
        <c:axId val="1416346819"/>
        <c:axId val="1192413281"/>
      </c:barChart>
      <c:catAx>
        <c:axId val="14163468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Tamanho da malha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192413281"/>
      </c:catAx>
      <c:valAx>
        <c:axId val="1192413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Verdana"/>
                  </a:rPr>
                  <a:t>Fator de speedup</a:t>
                </a:r>
              </a:p>
            </c:rich>
          </c:tx>
          <c:overlay val="0"/>
        </c:title>
        <c:numFmt formatCode="0.0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14163468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523875</xdr:colOff>
      <xdr:row>44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523875</xdr:colOff>
      <xdr:row>63</xdr:row>
      <xdr:rowOff>180975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20</xdr:col>
      <xdr:colOff>523875</xdr:colOff>
      <xdr:row>25</xdr:row>
      <xdr:rowOff>180975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28</xdr:col>
      <xdr:colOff>561975</xdr:colOff>
      <xdr:row>25</xdr:row>
      <xdr:rowOff>180975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28</xdr:col>
      <xdr:colOff>561975</xdr:colOff>
      <xdr:row>44</xdr:row>
      <xdr:rowOff>180975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28</xdr:col>
      <xdr:colOff>561975</xdr:colOff>
      <xdr:row>63</xdr:row>
      <xdr:rowOff>180975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20</xdr:col>
      <xdr:colOff>523875</xdr:colOff>
      <xdr:row>82</xdr:row>
      <xdr:rowOff>180975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28</xdr:col>
      <xdr:colOff>561975</xdr:colOff>
      <xdr:row>82</xdr:row>
      <xdr:rowOff>180975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E1" s="2"/>
      <c r="F1" s="1">
        <v>2.0</v>
      </c>
      <c r="H1" s="1" t="s">
        <v>0</v>
      </c>
      <c r="M1" s="2"/>
      <c r="N1" s="1">
        <v>3.0</v>
      </c>
      <c r="P1" s="1" t="s">
        <v>1</v>
      </c>
      <c r="T1" s="2"/>
      <c r="W1" s="1" t="s">
        <v>0</v>
      </c>
      <c r="AB1" s="2"/>
    </row>
    <row r="2">
      <c r="E2" s="2"/>
      <c r="M2" s="2"/>
      <c r="T2" s="2"/>
      <c r="W2" s="1" t="s">
        <v>2</v>
      </c>
      <c r="AB2" s="2"/>
      <c r="AE2" s="1" t="s">
        <v>2</v>
      </c>
    </row>
    <row r="3">
      <c r="A3" s="1"/>
      <c r="B3" s="1" t="s">
        <v>0</v>
      </c>
      <c r="C3" s="1" t="s">
        <v>3</v>
      </c>
      <c r="E3" s="2"/>
      <c r="J3" s="1" t="s">
        <v>2</v>
      </c>
      <c r="M3" s="3"/>
      <c r="N3" s="1"/>
      <c r="Q3" s="1" t="s">
        <v>2</v>
      </c>
      <c r="T3" s="2"/>
      <c r="W3" s="1" t="s">
        <v>4</v>
      </c>
      <c r="Y3" s="1" t="s">
        <v>5</v>
      </c>
      <c r="AB3" s="2"/>
      <c r="AE3" s="1" t="s">
        <v>4</v>
      </c>
      <c r="AH3" s="1" t="s">
        <v>5</v>
      </c>
    </row>
    <row r="4" ht="15.75" customHeight="1">
      <c r="A4" s="1"/>
      <c r="B4" s="1" t="s">
        <v>6</v>
      </c>
      <c r="C4" s="1" t="s">
        <v>7</v>
      </c>
      <c r="E4" s="2"/>
      <c r="G4" s="1" t="s">
        <v>8</v>
      </c>
      <c r="H4" s="1" t="s">
        <v>9</v>
      </c>
      <c r="I4" s="4" t="s">
        <v>10</v>
      </c>
      <c r="J4" s="1" t="s">
        <v>11</v>
      </c>
      <c r="K4" s="1" t="s">
        <v>12</v>
      </c>
      <c r="M4" s="2"/>
      <c r="O4" s="1" t="s">
        <v>8</v>
      </c>
      <c r="P4" s="1" t="s">
        <v>13</v>
      </c>
      <c r="Q4" s="1" t="s">
        <v>11</v>
      </c>
      <c r="R4" s="1" t="s">
        <v>12</v>
      </c>
      <c r="T4" s="2"/>
      <c r="V4" s="5" t="str">
        <f t="shared" ref="V4:V7" si="7">CONCATENATE(G5,"; ",H5,"; ",I5)</f>
        <v>CPU; 10x10; 100</v>
      </c>
      <c r="W4" s="6">
        <f t="shared" ref="W4:X4" si="1">IF($J5-$K5&lt;0,0,$J5-$K5)</f>
        <v>8.492725941</v>
      </c>
      <c r="X4" s="6">
        <f t="shared" si="1"/>
        <v>8.492725941</v>
      </c>
      <c r="Y4" s="6">
        <f t="shared" ref="Y4:Z4" si="2">$J5+$K5</f>
        <v>8.716947825</v>
      </c>
      <c r="Z4" s="6">
        <f t="shared" si="2"/>
        <v>8.716947825</v>
      </c>
      <c r="AB4" s="2"/>
      <c r="AD4" s="5" t="str">
        <f t="shared" ref="AD4:AD6" si="10">CONCATENATE(O5,"; ",P5)</f>
        <v>CPU; 4x4</v>
      </c>
      <c r="AE4" s="6">
        <f t="shared" ref="AE4:AF4" si="3">IF($Q5-$R5&lt;0,0,$Q5-$R5)</f>
        <v>10.98392436</v>
      </c>
      <c r="AF4" s="6">
        <f t="shared" si="3"/>
        <v>10.98392436</v>
      </c>
      <c r="AG4" s="6">
        <f t="shared" ref="AG4:AH4" si="4">$Q5+$R5</f>
        <v>11.34391734</v>
      </c>
      <c r="AH4" s="6">
        <f t="shared" si="4"/>
        <v>11.34391734</v>
      </c>
    </row>
    <row r="5" ht="15.75" customHeight="1">
      <c r="A5" s="1" t="s">
        <v>14</v>
      </c>
      <c r="B5" s="7" t="s">
        <v>15</v>
      </c>
      <c r="C5" s="7" t="s">
        <v>16</v>
      </c>
      <c r="E5" s="2"/>
      <c r="G5" s="8" t="s">
        <v>17</v>
      </c>
      <c r="H5" s="9" t="str">
        <f t="shared" ref="H5:H8" si="13">MID(A5,1,FIND("_",A5)-1)</f>
        <v>10x10</v>
      </c>
      <c r="I5" s="9" t="str">
        <f t="shared" ref="I5:I8" si="14">MID(A5,FIND("_",A5)+1,LEN(A5))</f>
        <v>100</v>
      </c>
      <c r="J5" s="6">
        <f t="shared" ref="J5:K5" si="5">VALUE(SUBSTITUTE(B5,"s",""))</f>
        <v>8.604836883</v>
      </c>
      <c r="K5" s="6">
        <f t="shared" si="5"/>
        <v>0.1121109419</v>
      </c>
      <c r="M5" s="2"/>
      <c r="O5" s="8" t="s">
        <v>17</v>
      </c>
      <c r="P5" s="9" t="str">
        <f t="shared" ref="P5:P7" si="16">MID(A17,1,FIND("_",A17)-1)</f>
        <v>4x4</v>
      </c>
      <c r="Q5" s="6">
        <f t="shared" ref="Q5:R5" si="6">VALUE(SUBSTITUTE(B17,"s",""))</f>
        <v>11.16392085</v>
      </c>
      <c r="R5" s="6">
        <f t="shared" si="6"/>
        <v>0.1799964897</v>
      </c>
      <c r="T5" s="2"/>
      <c r="V5" s="5" t="str">
        <f t="shared" si="7"/>
        <v>CPU; 50x50; 100</v>
      </c>
      <c r="W5" s="6">
        <f t="shared" ref="W5:X5" si="8">IF($J6-$K6&lt;0,0,$J6-$K6)</f>
        <v>10.53104399</v>
      </c>
      <c r="X5" s="6">
        <f t="shared" si="8"/>
        <v>10.53104399</v>
      </c>
      <c r="Y5" s="6">
        <f t="shared" ref="Y5:Z5" si="9">$J6+$K6</f>
        <v>10.78595608</v>
      </c>
      <c r="Z5" s="6">
        <f t="shared" si="9"/>
        <v>10.78595608</v>
      </c>
      <c r="AB5" s="2"/>
      <c r="AD5" s="5" t="str">
        <f t="shared" si="10"/>
        <v>CPU; 19x7</v>
      </c>
      <c r="AE5" s="6">
        <f t="shared" ref="AE5:AF5" si="11">IF($Q6-$R6&lt;0,0,$Q6-$R6)</f>
        <v>10.97451126</v>
      </c>
      <c r="AF5" s="6">
        <f t="shared" si="11"/>
        <v>10.97451126</v>
      </c>
      <c r="AG5" s="6">
        <f t="shared" ref="AG5:AH5" si="12">$Q6+$R6</f>
        <v>11.27021965</v>
      </c>
      <c r="AH5" s="6">
        <f t="shared" si="12"/>
        <v>11.27021965</v>
      </c>
    </row>
    <row r="6" ht="15.75" customHeight="1">
      <c r="A6" s="1" t="s">
        <v>18</v>
      </c>
      <c r="B6" s="7" t="s">
        <v>19</v>
      </c>
      <c r="C6" s="7" t="s">
        <v>20</v>
      </c>
      <c r="E6" s="2"/>
      <c r="G6" s="8" t="s">
        <v>17</v>
      </c>
      <c r="H6" s="9" t="str">
        <f t="shared" si="13"/>
        <v>50x50</v>
      </c>
      <c r="I6" s="9" t="str">
        <f t="shared" si="14"/>
        <v>100</v>
      </c>
      <c r="J6" s="6">
        <f t="shared" ref="J6:K6" si="15">VALUE(SUBSTITUTE(B6,"s",""))</f>
        <v>10.65850004</v>
      </c>
      <c r="K6" s="6">
        <f t="shared" si="15"/>
        <v>0.1274560447</v>
      </c>
      <c r="M6" s="2"/>
      <c r="O6" s="8" t="s">
        <v>17</v>
      </c>
      <c r="P6" s="9" t="str">
        <f t="shared" si="16"/>
        <v>19x7</v>
      </c>
      <c r="Q6" s="6">
        <f t="shared" ref="Q6:R6" si="17">VALUE(SUBSTITUTE(B18,"s",""))</f>
        <v>11.12236545</v>
      </c>
      <c r="R6" s="6">
        <f t="shared" si="17"/>
        <v>0.1478541967</v>
      </c>
      <c r="T6" s="2"/>
      <c r="V6" s="5" t="str">
        <f t="shared" si="7"/>
        <v>CPU; 10x10; 1000</v>
      </c>
      <c r="W6" s="6">
        <f t="shared" ref="W6:X6" si="18">IF($J7-$K7&lt;0,0,$J7-$K7)</f>
        <v>9.133133263</v>
      </c>
      <c r="X6" s="6">
        <f t="shared" si="18"/>
        <v>9.133133263</v>
      </c>
      <c r="Y6" s="6">
        <f t="shared" ref="Y6:Z6" si="19">$J7+$K7</f>
        <v>9.362840797</v>
      </c>
      <c r="Z6" s="6">
        <f t="shared" si="19"/>
        <v>9.362840797</v>
      </c>
      <c r="AB6" s="2"/>
      <c r="AD6" s="5" t="str">
        <f t="shared" si="10"/>
        <v>CPU; 59x19</v>
      </c>
      <c r="AE6" s="6">
        <f t="shared" ref="AE6:AF6" si="20">IF($Q7-$R7&lt;0,0,$Q7-$R7)</f>
        <v>11.05311125</v>
      </c>
      <c r="AF6" s="6">
        <f t="shared" si="20"/>
        <v>11.05311125</v>
      </c>
      <c r="AG6" s="6">
        <f t="shared" ref="AG6:AH6" si="21">$Q7+$R7</f>
        <v>11.3355145</v>
      </c>
      <c r="AH6" s="6">
        <f t="shared" si="21"/>
        <v>11.3355145</v>
      </c>
    </row>
    <row r="7" ht="15.75" customHeight="1">
      <c r="A7" s="1" t="s">
        <v>21</v>
      </c>
      <c r="B7" s="7" t="s">
        <v>22</v>
      </c>
      <c r="C7" s="7" t="s">
        <v>23</v>
      </c>
      <c r="E7" s="2"/>
      <c r="G7" s="8" t="s">
        <v>17</v>
      </c>
      <c r="H7" s="9" t="str">
        <f t="shared" si="13"/>
        <v>10x10</v>
      </c>
      <c r="I7" s="9" t="str">
        <f t="shared" si="14"/>
        <v>1000</v>
      </c>
      <c r="J7" s="6">
        <f t="shared" ref="J7:K7" si="22">VALUE(SUBSTITUTE(B7,"s",""))</f>
        <v>9.24798703</v>
      </c>
      <c r="K7" s="6">
        <f t="shared" si="22"/>
        <v>0.1148537669</v>
      </c>
      <c r="M7" s="2"/>
      <c r="O7" s="8" t="s">
        <v>17</v>
      </c>
      <c r="P7" s="9" t="str">
        <f t="shared" si="16"/>
        <v>59x19</v>
      </c>
      <c r="Q7" s="6">
        <f t="shared" ref="Q7:R7" si="23">VALUE(SUBSTITUTE(B19,"s",""))</f>
        <v>11.19431288</v>
      </c>
      <c r="R7" s="6">
        <f t="shared" si="23"/>
        <v>0.1412016282</v>
      </c>
      <c r="T7" s="2"/>
      <c r="V7" s="5" t="str">
        <f t="shared" si="7"/>
        <v>CPU; 50x50; 1000</v>
      </c>
      <c r="W7" s="6">
        <f t="shared" ref="W7:X7" si="24">IF($J8-$K8&lt;0,0,$J8-$K8)</f>
        <v>27.98454699</v>
      </c>
      <c r="X7" s="6">
        <f t="shared" si="24"/>
        <v>27.98454699</v>
      </c>
      <c r="Y7" s="6">
        <f t="shared" ref="Y7:Z7" si="25">$J8+$K8</f>
        <v>28.80648339</v>
      </c>
      <c r="Z7" s="6">
        <f t="shared" si="25"/>
        <v>28.80648339</v>
      </c>
      <c r="AB7" s="2"/>
      <c r="AD7" s="5" t="str">
        <f t="shared" ref="AD7:AD9" si="31">CONCATENATE(O10,"; ",P10)</f>
        <v>GPU; 4x4</v>
      </c>
      <c r="AE7" s="6">
        <f t="shared" ref="AE7:AF7" si="26">IF($Q10-$R10&lt;0,0,$Q10-$R10)</f>
        <v>0.2895584328</v>
      </c>
      <c r="AF7" s="6">
        <f t="shared" si="26"/>
        <v>0.2895584328</v>
      </c>
      <c r="AG7" s="6">
        <f t="shared" ref="AG7:AH7" si="27">$Q10+$R10</f>
        <v>0.4363153005</v>
      </c>
      <c r="AH7" s="6">
        <f t="shared" si="27"/>
        <v>0.4363153005</v>
      </c>
    </row>
    <row r="8">
      <c r="A8" s="1" t="s">
        <v>24</v>
      </c>
      <c r="B8" s="7" t="s">
        <v>25</v>
      </c>
      <c r="C8" s="7" t="s">
        <v>26</v>
      </c>
      <c r="E8" s="2"/>
      <c r="G8" s="8" t="s">
        <v>17</v>
      </c>
      <c r="H8" s="9" t="str">
        <f t="shared" si="13"/>
        <v>50x50</v>
      </c>
      <c r="I8" s="9" t="str">
        <f t="shared" si="14"/>
        <v>1000</v>
      </c>
      <c r="J8" s="6">
        <f t="shared" ref="J8:K8" si="28">VALUE(SUBSTITUTE(B8,"s",""))</f>
        <v>28.39551519</v>
      </c>
      <c r="K8" s="6">
        <f t="shared" si="28"/>
        <v>0.4109682036</v>
      </c>
      <c r="M8" s="2"/>
      <c r="O8" s="9"/>
      <c r="P8" s="9"/>
      <c r="Q8" s="9"/>
      <c r="R8" s="9"/>
      <c r="T8" s="2"/>
      <c r="V8" s="5" t="str">
        <f t="shared" ref="V8:V11" si="34">CONCATENATE(G11,"; ",H11,"; ",I11)</f>
        <v>GPU; 10x10; 100</v>
      </c>
      <c r="W8" s="5">
        <f t="shared" ref="W8:X8" si="29">IF($J11-$K11&lt;0,0,$J11-$K11)</f>
        <v>0</v>
      </c>
      <c r="X8" s="5">
        <f t="shared" si="29"/>
        <v>0</v>
      </c>
      <c r="Y8" s="6">
        <f t="shared" ref="Y8:Z8" si="30">$J11+$K11</f>
        <v>0.8839205445</v>
      </c>
      <c r="Z8" s="6">
        <f t="shared" si="30"/>
        <v>0.8839205445</v>
      </c>
      <c r="AB8" s="2"/>
      <c r="AD8" s="5" t="str">
        <f t="shared" si="31"/>
        <v>GPU; 19x7</v>
      </c>
      <c r="AE8" s="6">
        <f t="shared" ref="AE8:AF8" si="32">IF($Q11-$R11&lt;0,0,$Q11-$R11)</f>
        <v>0.3377384397</v>
      </c>
      <c r="AF8" s="6">
        <f t="shared" si="32"/>
        <v>0.3377384397</v>
      </c>
      <c r="AG8" s="6">
        <f t="shared" ref="AG8:AH8" si="33">$Q11+$R11</f>
        <v>0.3632280137</v>
      </c>
      <c r="AH8" s="6">
        <f t="shared" si="33"/>
        <v>0.3632280137</v>
      </c>
    </row>
    <row r="9">
      <c r="A9" s="1"/>
      <c r="B9" s="1" t="s">
        <v>0</v>
      </c>
      <c r="C9" s="1" t="s">
        <v>27</v>
      </c>
      <c r="E9" s="2"/>
      <c r="G9" s="9"/>
      <c r="H9" s="9"/>
      <c r="I9" s="9"/>
      <c r="J9" s="9"/>
      <c r="K9" s="9"/>
      <c r="M9" s="2"/>
      <c r="O9" s="9"/>
      <c r="P9" s="9"/>
      <c r="Q9" s="9"/>
      <c r="R9" s="9"/>
      <c r="T9" s="2"/>
      <c r="V9" s="5" t="str">
        <f t="shared" si="34"/>
        <v>GPU; 50x50; 100</v>
      </c>
      <c r="W9" s="6">
        <f t="shared" ref="W9:X9" si="35">IF($J12-$K12&lt;0,0,$J12-$K12)</f>
        <v>0.2908564118</v>
      </c>
      <c r="X9" s="6">
        <f t="shared" si="35"/>
        <v>0.2908564118</v>
      </c>
      <c r="Y9" s="6">
        <f t="shared" ref="Y9:Z9" si="36">$J12+$K12</f>
        <v>0.3170403215</v>
      </c>
      <c r="Z9" s="6">
        <f t="shared" si="36"/>
        <v>0.3170403215</v>
      </c>
      <c r="AB9" s="2"/>
      <c r="AD9" s="5" t="str">
        <f t="shared" si="31"/>
        <v>GPU; 59x19</v>
      </c>
      <c r="AE9" s="6">
        <f t="shared" ref="AE9:AF9" si="37">IF($Q12-$R12&lt;0,0,$Q12-$R12)</f>
        <v>0.3420058847</v>
      </c>
      <c r="AF9" s="6">
        <f t="shared" si="37"/>
        <v>0.3420058847</v>
      </c>
      <c r="AG9" s="6">
        <f t="shared" ref="AG9:AH9" si="38">$Q12+$R12</f>
        <v>0.4472596619</v>
      </c>
      <c r="AH9" s="6">
        <f t="shared" si="38"/>
        <v>0.4472596619</v>
      </c>
    </row>
    <row r="10">
      <c r="A10" s="1"/>
      <c r="B10" s="1" t="s">
        <v>6</v>
      </c>
      <c r="C10" s="1" t="s">
        <v>7</v>
      </c>
      <c r="E10" s="2"/>
      <c r="G10" s="9"/>
      <c r="H10" s="9"/>
      <c r="I10" s="9"/>
      <c r="J10" s="9"/>
      <c r="K10" s="9"/>
      <c r="M10" s="2"/>
      <c r="O10" s="10" t="s">
        <v>28</v>
      </c>
      <c r="P10" s="9" t="str">
        <f t="shared" ref="P10:P12" si="43">MID(A22,1,FIND("_",A22)-1)</f>
        <v>4x4</v>
      </c>
      <c r="Q10" s="6">
        <f t="shared" ref="Q10:R10" si="39">VALUE(SUBSTITUTE(B22,"s",""))</f>
        <v>0.3629368667</v>
      </c>
      <c r="R10" s="6">
        <f t="shared" si="39"/>
        <v>0.07337843388</v>
      </c>
      <c r="T10" s="2"/>
      <c r="V10" s="5" t="str">
        <f t="shared" si="34"/>
        <v>GPU; 10x10; 1000</v>
      </c>
      <c r="W10" s="6">
        <f t="shared" ref="W10:X10" si="40">IF($J13-$K13&lt;0,0,$J13-$K13)</f>
        <v>0.3050737155</v>
      </c>
      <c r="X10" s="6">
        <f t="shared" si="40"/>
        <v>0.3050737155</v>
      </c>
      <c r="Y10" s="6">
        <f t="shared" ref="Y10:Z10" si="41">$J13+$K13</f>
        <v>0.3358073512</v>
      </c>
      <c r="Z10" s="6">
        <f t="shared" si="41"/>
        <v>0.3358073512</v>
      </c>
      <c r="AB10" s="2"/>
    </row>
    <row r="11">
      <c r="A11" s="1" t="s">
        <v>14</v>
      </c>
      <c r="B11" s="1" t="s">
        <v>29</v>
      </c>
      <c r="C11" s="1" t="s">
        <v>30</v>
      </c>
      <c r="E11" s="2"/>
      <c r="G11" s="8" t="s">
        <v>28</v>
      </c>
      <c r="H11" s="9" t="str">
        <f t="shared" ref="H11:H14" si="47">MID(A11,1,FIND("_",A11)-1)</f>
        <v>10x10</v>
      </c>
      <c r="I11" s="9" t="str">
        <f t="shared" ref="I11:I14" si="48">MID(A11,FIND("_",A11)+1,LEN(A11))</f>
        <v>100</v>
      </c>
      <c r="J11" s="6">
        <f t="shared" ref="J11:K11" si="42">VALUE(SUBSTITUTE(B11,"s",""))</f>
        <v>0.3868109133</v>
      </c>
      <c r="K11" s="6">
        <f t="shared" si="42"/>
        <v>0.4971096312</v>
      </c>
      <c r="M11" s="2"/>
      <c r="O11" s="10" t="s">
        <v>28</v>
      </c>
      <c r="P11" s="9" t="str">
        <f t="shared" si="43"/>
        <v>19x7</v>
      </c>
      <c r="Q11" s="6">
        <f t="shared" ref="Q11:R11" si="44">VALUE(SUBSTITUTE(B23,"s",""))</f>
        <v>0.3504832267</v>
      </c>
      <c r="R11" s="6">
        <f t="shared" si="44"/>
        <v>0.01274478701</v>
      </c>
      <c r="T11" s="2"/>
      <c r="V11" s="5" t="str">
        <f t="shared" si="34"/>
        <v>GPU; 50x50; 1000</v>
      </c>
      <c r="W11" s="6">
        <f t="shared" ref="W11:X11" si="45">IF($J14-$K14&lt;0,0,$J14-$K14)</f>
        <v>0.3233992251</v>
      </c>
      <c r="X11" s="6">
        <f t="shared" si="45"/>
        <v>0.3233992251</v>
      </c>
      <c r="Y11" s="6">
        <f t="shared" ref="Y11:Z11" si="46">$J14+$K14</f>
        <v>0.3517708282</v>
      </c>
      <c r="Z11" s="6">
        <f t="shared" si="46"/>
        <v>0.3517708282</v>
      </c>
      <c r="AB11" s="2"/>
    </row>
    <row r="12">
      <c r="A12" s="1" t="s">
        <v>18</v>
      </c>
      <c r="B12" s="1" t="s">
        <v>31</v>
      </c>
      <c r="C12" s="1" t="s">
        <v>32</v>
      </c>
      <c r="E12" s="2"/>
      <c r="G12" s="8" t="s">
        <v>28</v>
      </c>
      <c r="H12" s="9" t="str">
        <f t="shared" si="47"/>
        <v>50x50</v>
      </c>
      <c r="I12" s="9" t="str">
        <f t="shared" si="48"/>
        <v>100</v>
      </c>
      <c r="J12" s="6">
        <f t="shared" ref="J12:K12" si="49">VALUE(SUBSTITUTE(B12,"s",""))</f>
        <v>0.3039483667</v>
      </c>
      <c r="K12" s="6">
        <f t="shared" si="49"/>
        <v>0.01309195485</v>
      </c>
      <c r="M12" s="2"/>
      <c r="O12" s="10" t="s">
        <v>28</v>
      </c>
      <c r="P12" s="9" t="str">
        <f t="shared" si="43"/>
        <v>59x19</v>
      </c>
      <c r="Q12" s="6">
        <f t="shared" ref="Q12:R12" si="50">VALUE(SUBSTITUTE(B24,"s",""))</f>
        <v>0.3946327733</v>
      </c>
      <c r="R12" s="6">
        <f t="shared" si="50"/>
        <v>0.05262688859</v>
      </c>
      <c r="T12" s="2"/>
      <c r="AB12" s="2"/>
    </row>
    <row r="13">
      <c r="A13" s="1" t="s">
        <v>21</v>
      </c>
      <c r="B13" s="1" t="s">
        <v>33</v>
      </c>
      <c r="C13" s="1" t="s">
        <v>34</v>
      </c>
      <c r="E13" s="2"/>
      <c r="G13" s="8" t="s">
        <v>28</v>
      </c>
      <c r="H13" s="9" t="str">
        <f t="shared" si="47"/>
        <v>10x10</v>
      </c>
      <c r="I13" s="9" t="str">
        <f t="shared" si="48"/>
        <v>1000</v>
      </c>
      <c r="J13" s="6">
        <f t="shared" ref="J13:K13" si="51">VALUE(SUBSTITUTE(B13,"s",""))</f>
        <v>0.3204405333</v>
      </c>
      <c r="K13" s="6">
        <f t="shared" si="51"/>
        <v>0.01536681784</v>
      </c>
      <c r="M13" s="2"/>
      <c r="T13" s="2"/>
      <c r="AB13" s="2"/>
    </row>
    <row r="14">
      <c r="A14" s="1" t="s">
        <v>24</v>
      </c>
      <c r="B14" s="1" t="s">
        <v>35</v>
      </c>
      <c r="C14" s="1" t="s">
        <v>36</v>
      </c>
      <c r="E14" s="2"/>
      <c r="G14" s="8" t="s">
        <v>28</v>
      </c>
      <c r="H14" s="9" t="str">
        <f t="shared" si="47"/>
        <v>50x50</v>
      </c>
      <c r="I14" s="9" t="str">
        <f t="shared" si="48"/>
        <v>1000</v>
      </c>
      <c r="J14" s="6">
        <f t="shared" ref="J14:K14" si="52">VALUE(SUBSTITUTE(B14,"s",""))</f>
        <v>0.3375850267</v>
      </c>
      <c r="K14" s="6">
        <f t="shared" si="52"/>
        <v>0.01418580155</v>
      </c>
      <c r="M14" s="2"/>
      <c r="T14" s="2"/>
      <c r="W14" s="11"/>
      <c r="AB14" s="2"/>
      <c r="AD14" s="11" t="str">
        <f t="array" ref="AD14:AE17">O15:P18</f>
        <v>teste</v>
      </c>
      <c r="AE14" s="11" t="s">
        <v>37</v>
      </c>
    </row>
    <row r="15">
      <c r="A15" s="1"/>
      <c r="B15" s="1" t="s">
        <v>1</v>
      </c>
      <c r="C15" s="1" t="s">
        <v>3</v>
      </c>
      <c r="E15" s="2"/>
      <c r="M15" s="2"/>
      <c r="O15" s="11" t="s">
        <v>38</v>
      </c>
      <c r="P15" s="11" t="s">
        <v>37</v>
      </c>
      <c r="T15" s="2"/>
      <c r="V15" s="12" t="str">
        <f t="shared" ref="V15:V18" si="53">CONCATENATE(G19,"; ",H19)</f>
        <v>10x10; 100</v>
      </c>
      <c r="W15" s="13">
        <f t="shared" ref="W15:W18" si="54">I19</f>
        <v>22.24558974</v>
      </c>
      <c r="AB15" s="2"/>
      <c r="AD15" s="14" t="s">
        <v>39</v>
      </c>
      <c r="AE15" s="13">
        <v>30.759952695170362</v>
      </c>
    </row>
    <row r="16">
      <c r="A16" s="1"/>
      <c r="B16" s="1" t="s">
        <v>6</v>
      </c>
      <c r="C16" s="1" t="s">
        <v>7</v>
      </c>
      <c r="E16" s="2"/>
      <c r="M16" s="2"/>
      <c r="O16" s="14" t="str">
        <f t="shared" ref="O16:O18" si="55">P5</f>
        <v>4x4</v>
      </c>
      <c r="P16" s="13">
        <f t="shared" ref="P16:P18" si="56">Q5/Q10</f>
        <v>30.7599527</v>
      </c>
      <c r="T16" s="2"/>
      <c r="V16" s="12" t="str">
        <f t="shared" si="53"/>
        <v>50x50; 100</v>
      </c>
      <c r="W16" s="13">
        <f t="shared" si="54"/>
        <v>35.06681136</v>
      </c>
      <c r="AB16" s="2"/>
      <c r="AD16" s="14" t="s">
        <v>40</v>
      </c>
      <c r="AE16" s="13">
        <v>31.73437302296765</v>
      </c>
    </row>
    <row r="17">
      <c r="A17" s="1" t="s">
        <v>41</v>
      </c>
      <c r="B17" s="1" t="s">
        <v>42</v>
      </c>
      <c r="C17" s="1" t="s">
        <v>43</v>
      </c>
      <c r="E17" s="2"/>
      <c r="G17" s="11" t="s">
        <v>38</v>
      </c>
      <c r="I17" s="11" t="s">
        <v>37</v>
      </c>
      <c r="M17" s="2"/>
      <c r="O17" s="14" t="str">
        <f t="shared" si="55"/>
        <v>19x7</v>
      </c>
      <c r="P17" s="13">
        <f t="shared" si="56"/>
        <v>31.73437302</v>
      </c>
      <c r="T17" s="2"/>
      <c r="V17" s="12" t="str">
        <f t="shared" si="53"/>
        <v>10x10; 1000</v>
      </c>
      <c r="W17" s="13">
        <f t="shared" si="54"/>
        <v>28.86022855</v>
      </c>
      <c r="AB17" s="2"/>
      <c r="AD17" s="14" t="s">
        <v>44</v>
      </c>
      <c r="AE17" s="13">
        <v>28.366404498318595</v>
      </c>
    </row>
    <row r="18">
      <c r="A18" s="1" t="s">
        <v>45</v>
      </c>
      <c r="B18" s="1" t="s">
        <v>46</v>
      </c>
      <c r="C18" s="1" t="s">
        <v>47</v>
      </c>
      <c r="E18" s="2"/>
      <c r="G18" s="1" t="str">
        <f t="array" ref="G18:G22">H4:H8</f>
        <v>Tamanho malha</v>
      </c>
      <c r="H18" s="1" t="str">
        <f t="array" ref="H18:H22">I4:I8</f>
        <v>numero de passo</v>
      </c>
      <c r="M18" s="2"/>
      <c r="O18" s="14" t="str">
        <f t="shared" si="55"/>
        <v>59x19</v>
      </c>
      <c r="P18" s="13">
        <f t="shared" si="56"/>
        <v>28.3664045</v>
      </c>
      <c r="T18" s="2"/>
      <c r="V18" s="12" t="str">
        <f t="shared" si="53"/>
        <v>50x50; 1000</v>
      </c>
      <c r="W18" s="13">
        <f t="shared" si="54"/>
        <v>84.11366899</v>
      </c>
      <c r="AB18" s="2"/>
      <c r="AD18" s="11"/>
      <c r="AE18" s="13"/>
    </row>
    <row r="19">
      <c r="A19" s="1" t="s">
        <v>48</v>
      </c>
      <c r="B19" s="1" t="s">
        <v>49</v>
      </c>
      <c r="C19" s="1" t="s">
        <v>50</v>
      </c>
      <c r="E19" s="2"/>
      <c r="G19" s="14" t="s">
        <v>51</v>
      </c>
      <c r="H19" s="9" t="s">
        <v>52</v>
      </c>
      <c r="I19" s="13">
        <f t="shared" ref="I19:I22" si="57">J5/J11</f>
        <v>22.24558974</v>
      </c>
      <c r="M19" s="2"/>
      <c r="T19" s="2"/>
      <c r="AB19" s="2"/>
    </row>
    <row r="20">
      <c r="B20" s="1" t="s">
        <v>1</v>
      </c>
      <c r="C20" s="1" t="s">
        <v>27</v>
      </c>
      <c r="E20" s="2"/>
      <c r="G20" s="14" t="s">
        <v>53</v>
      </c>
      <c r="H20" s="9" t="s">
        <v>52</v>
      </c>
      <c r="I20" s="13">
        <f t="shared" si="57"/>
        <v>35.06681136</v>
      </c>
      <c r="M20" s="2"/>
      <c r="T20" s="2"/>
      <c r="AB20" s="2"/>
    </row>
    <row r="21">
      <c r="B21" s="1" t="s">
        <v>6</v>
      </c>
      <c r="C21" s="1" t="s">
        <v>7</v>
      </c>
      <c r="E21" s="2"/>
      <c r="G21" s="14" t="s">
        <v>51</v>
      </c>
      <c r="H21" s="9" t="s">
        <v>54</v>
      </c>
      <c r="I21" s="13">
        <f t="shared" si="57"/>
        <v>28.86022855</v>
      </c>
      <c r="M21" s="2"/>
      <c r="T21" s="2"/>
      <c r="AB21" s="2"/>
    </row>
    <row r="22">
      <c r="A22" s="1" t="s">
        <v>41</v>
      </c>
      <c r="B22" s="1" t="s">
        <v>55</v>
      </c>
      <c r="C22" s="1" t="s">
        <v>56</v>
      </c>
      <c r="E22" s="2"/>
      <c r="G22" s="14" t="s">
        <v>53</v>
      </c>
      <c r="H22" s="9" t="s">
        <v>54</v>
      </c>
      <c r="I22" s="13">
        <f t="shared" si="57"/>
        <v>84.11366899</v>
      </c>
      <c r="M22" s="2"/>
      <c r="T22" s="2"/>
      <c r="AB22" s="2"/>
    </row>
    <row r="23">
      <c r="A23" s="1" t="s">
        <v>45</v>
      </c>
      <c r="B23" s="1" t="s">
        <v>57</v>
      </c>
      <c r="C23" s="1" t="s">
        <v>58</v>
      </c>
      <c r="E23" s="2"/>
      <c r="M23" s="2"/>
      <c r="T23" s="2"/>
      <c r="AB23" s="2"/>
    </row>
    <row r="24">
      <c r="A24" s="1" t="s">
        <v>48</v>
      </c>
      <c r="B24" s="1" t="s">
        <v>59</v>
      </c>
      <c r="C24" s="1" t="s">
        <v>60</v>
      </c>
      <c r="E24" s="2"/>
      <c r="M24" s="2"/>
      <c r="T24" s="2"/>
      <c r="AB24" s="2"/>
    </row>
    <row r="25">
      <c r="E25" s="2"/>
      <c r="M25" s="2"/>
      <c r="T25" s="2"/>
      <c r="AB25" s="2"/>
    </row>
    <row r="26">
      <c r="E26" s="2"/>
      <c r="M26" s="2"/>
      <c r="T26" s="2"/>
      <c r="AB26" s="2"/>
    </row>
    <row r="27">
      <c r="E27" s="2"/>
      <c r="M27" s="2"/>
      <c r="T27" s="2"/>
      <c r="AB27" s="2"/>
    </row>
    <row r="28">
      <c r="E28" s="2"/>
      <c r="M28" s="2"/>
      <c r="T28" s="2"/>
      <c r="AB28" s="2"/>
    </row>
    <row r="29">
      <c r="E29" s="2"/>
      <c r="M29" s="2"/>
      <c r="T29" s="2"/>
      <c r="AB29" s="2"/>
    </row>
    <row r="30">
      <c r="E30" s="2"/>
      <c r="M30" s="2"/>
      <c r="T30" s="2"/>
      <c r="AB30" s="2"/>
    </row>
    <row r="31">
      <c r="E31" s="2"/>
      <c r="M31" s="2"/>
      <c r="T31" s="2"/>
      <c r="AB31" s="2"/>
    </row>
    <row r="32">
      <c r="E32" s="2"/>
      <c r="M32" s="2"/>
      <c r="T32" s="2"/>
      <c r="AB32" s="2"/>
    </row>
    <row r="33">
      <c r="E33" s="2"/>
      <c r="M33" s="2"/>
      <c r="T33" s="2"/>
      <c r="AB33" s="2"/>
    </row>
    <row r="34">
      <c r="E34" s="2"/>
      <c r="M34" s="2"/>
      <c r="T34" s="2"/>
      <c r="AB34" s="2"/>
    </row>
    <row r="35">
      <c r="E35" s="2"/>
      <c r="M35" s="2"/>
      <c r="T35" s="2"/>
      <c r="AB35" s="2"/>
    </row>
    <row r="36">
      <c r="E36" s="2"/>
      <c r="M36" s="2"/>
      <c r="T36" s="2"/>
      <c r="AB36" s="2"/>
    </row>
    <row r="37">
      <c r="E37" s="2"/>
      <c r="M37" s="2"/>
      <c r="T37" s="2"/>
      <c r="AB37" s="2"/>
    </row>
    <row r="38">
      <c r="E38" s="2"/>
      <c r="M38" s="2"/>
      <c r="T38" s="2"/>
      <c r="AB38" s="2"/>
    </row>
    <row r="39">
      <c r="E39" s="2"/>
      <c r="M39" s="2"/>
      <c r="T39" s="2"/>
      <c r="AB39" s="2"/>
    </row>
    <row r="40">
      <c r="E40" s="2"/>
      <c r="M40" s="2"/>
      <c r="T40" s="2"/>
      <c r="AB40" s="2"/>
    </row>
    <row r="41">
      <c r="E41" s="2"/>
      <c r="M41" s="2"/>
      <c r="T41" s="2"/>
      <c r="AB41" s="2"/>
    </row>
    <row r="42">
      <c r="E42" s="2"/>
      <c r="M42" s="2"/>
      <c r="T42" s="2"/>
      <c r="AB42" s="2"/>
    </row>
    <row r="43">
      <c r="E43" s="2"/>
      <c r="M43" s="2"/>
      <c r="T43" s="2"/>
      <c r="AB43" s="2"/>
    </row>
    <row r="44">
      <c r="E44" s="2"/>
      <c r="M44" s="2"/>
      <c r="T44" s="2"/>
      <c r="AB44" s="2"/>
    </row>
    <row r="45">
      <c r="E45" s="2"/>
      <c r="M45" s="2"/>
      <c r="T45" s="2"/>
      <c r="AB45" s="2"/>
    </row>
    <row r="46">
      <c r="E46" s="2"/>
      <c r="M46" s="2"/>
      <c r="T46" s="2"/>
      <c r="AB46" s="2"/>
    </row>
    <row r="47">
      <c r="E47" s="2"/>
      <c r="M47" s="2"/>
      <c r="T47" s="2"/>
      <c r="AB47" s="2"/>
    </row>
    <row r="48">
      <c r="E48" s="2"/>
      <c r="M48" s="2"/>
      <c r="T48" s="2"/>
      <c r="AB48" s="2"/>
    </row>
    <row r="49">
      <c r="E49" s="2"/>
      <c r="M49" s="2"/>
      <c r="T49" s="2"/>
      <c r="AB49" s="2"/>
    </row>
    <row r="50">
      <c r="E50" s="2"/>
      <c r="M50" s="2"/>
      <c r="T50" s="2"/>
      <c r="AB50" s="2"/>
    </row>
    <row r="51">
      <c r="E51" s="2"/>
      <c r="M51" s="2"/>
      <c r="T51" s="2"/>
      <c r="AB51" s="2"/>
    </row>
    <row r="52">
      <c r="E52" s="2"/>
      <c r="M52" s="2"/>
      <c r="T52" s="2"/>
      <c r="AB52" s="2"/>
    </row>
    <row r="53">
      <c r="E53" s="2"/>
      <c r="M53" s="2"/>
      <c r="T53" s="2"/>
      <c r="AB53" s="2"/>
    </row>
    <row r="54">
      <c r="E54" s="2"/>
      <c r="M54" s="2"/>
      <c r="T54" s="2"/>
      <c r="AB54" s="2"/>
    </row>
    <row r="55">
      <c r="E55" s="2"/>
      <c r="M55" s="2"/>
      <c r="T55" s="2"/>
      <c r="AB55" s="2"/>
    </row>
    <row r="56">
      <c r="E56" s="2"/>
      <c r="M56" s="2"/>
      <c r="T56" s="2"/>
      <c r="AB56" s="2"/>
    </row>
    <row r="57">
      <c r="E57" s="2"/>
      <c r="M57" s="2"/>
      <c r="T57" s="2"/>
      <c r="AB57" s="2"/>
    </row>
    <row r="58">
      <c r="E58" s="2"/>
      <c r="M58" s="2"/>
      <c r="T58" s="2"/>
      <c r="AB58" s="2"/>
    </row>
    <row r="59">
      <c r="E59" s="2"/>
      <c r="M59" s="2"/>
      <c r="T59" s="2"/>
      <c r="AB59" s="2"/>
    </row>
    <row r="60">
      <c r="E60" s="2"/>
      <c r="M60" s="2"/>
      <c r="T60" s="2"/>
      <c r="AB60" s="2"/>
    </row>
    <row r="61">
      <c r="E61" s="2"/>
      <c r="M61" s="2"/>
      <c r="T61" s="2"/>
      <c r="AB61" s="2"/>
    </row>
    <row r="62">
      <c r="E62" s="2"/>
      <c r="M62" s="2"/>
      <c r="T62" s="2"/>
      <c r="AB62" s="2"/>
    </row>
    <row r="63">
      <c r="E63" s="2"/>
      <c r="M63" s="2"/>
      <c r="T63" s="2"/>
      <c r="AB63" s="2"/>
    </row>
    <row r="64">
      <c r="E64" s="2"/>
      <c r="M64" s="2"/>
      <c r="T64" s="2"/>
      <c r="AB64" s="2"/>
    </row>
    <row r="65">
      <c r="E65" s="2"/>
      <c r="M65" s="2"/>
      <c r="T65" s="2"/>
      <c r="AB65" s="2"/>
    </row>
    <row r="66">
      <c r="E66" s="2"/>
      <c r="M66" s="2"/>
      <c r="T66" s="2"/>
      <c r="AB66" s="2"/>
    </row>
    <row r="67">
      <c r="E67" s="2"/>
      <c r="M67" s="2"/>
      <c r="T67" s="2"/>
      <c r="AB67" s="2"/>
    </row>
    <row r="68">
      <c r="E68" s="2"/>
      <c r="M68" s="2"/>
      <c r="T68" s="2"/>
      <c r="AB68" s="2"/>
    </row>
    <row r="69">
      <c r="E69" s="2"/>
      <c r="M69" s="2"/>
      <c r="T69" s="2"/>
      <c r="AB69" s="2"/>
    </row>
    <row r="70">
      <c r="E70" s="2"/>
      <c r="M70" s="2"/>
      <c r="T70" s="2"/>
      <c r="AB70" s="2"/>
    </row>
    <row r="71">
      <c r="E71" s="2"/>
      <c r="M71" s="2"/>
      <c r="T71" s="2"/>
      <c r="AB71" s="2"/>
    </row>
    <row r="72">
      <c r="E72" s="2"/>
      <c r="M72" s="2"/>
      <c r="T72" s="2"/>
      <c r="AB72" s="2"/>
    </row>
    <row r="73">
      <c r="E73" s="2"/>
      <c r="M73" s="2"/>
      <c r="T73" s="2"/>
      <c r="AB73" s="2"/>
    </row>
    <row r="74">
      <c r="E74" s="2"/>
      <c r="M74" s="2"/>
      <c r="T74" s="2"/>
      <c r="AB74" s="2"/>
    </row>
    <row r="75">
      <c r="E75" s="2"/>
      <c r="M75" s="2"/>
      <c r="T75" s="2"/>
      <c r="AB75" s="2"/>
    </row>
    <row r="76">
      <c r="E76" s="2"/>
      <c r="M76" s="2"/>
      <c r="T76" s="2"/>
      <c r="AB76" s="2"/>
    </row>
    <row r="77">
      <c r="E77" s="2"/>
      <c r="M77" s="2"/>
      <c r="T77" s="2"/>
      <c r="AB77" s="2"/>
    </row>
    <row r="78">
      <c r="E78" s="2"/>
      <c r="M78" s="2"/>
      <c r="T78" s="2"/>
      <c r="AB78" s="2"/>
    </row>
    <row r="79">
      <c r="E79" s="2"/>
      <c r="M79" s="2"/>
      <c r="T79" s="2"/>
      <c r="AB79" s="2"/>
    </row>
    <row r="80">
      <c r="E80" s="2"/>
      <c r="M80" s="2"/>
      <c r="T80" s="2"/>
      <c r="AB80" s="2"/>
    </row>
    <row r="81">
      <c r="E81" s="2"/>
      <c r="M81" s="2"/>
      <c r="T81" s="2"/>
      <c r="AB81" s="2"/>
    </row>
    <row r="82">
      <c r="E82" s="2"/>
      <c r="M82" s="2"/>
      <c r="T82" s="2"/>
      <c r="AB82" s="2"/>
    </row>
    <row r="83">
      <c r="E83" s="2"/>
      <c r="M83" s="2"/>
      <c r="T83" s="2"/>
      <c r="AB83" s="2"/>
    </row>
    <row r="84">
      <c r="E84" s="2"/>
      <c r="M84" s="2"/>
      <c r="T84" s="2"/>
      <c r="AB84" s="2"/>
    </row>
    <row r="85">
      <c r="E85" s="2"/>
      <c r="M85" s="2"/>
      <c r="T85" s="2"/>
      <c r="AB85" s="2"/>
    </row>
    <row r="86">
      <c r="E86" s="2"/>
      <c r="M86" s="2"/>
      <c r="T86" s="2"/>
      <c r="AB86" s="2"/>
    </row>
    <row r="87">
      <c r="E87" s="2"/>
      <c r="M87" s="2"/>
      <c r="T87" s="2"/>
      <c r="AB87" s="2"/>
    </row>
    <row r="88">
      <c r="E88" s="2"/>
      <c r="M88" s="2"/>
      <c r="T88" s="2"/>
      <c r="AB88" s="2"/>
    </row>
    <row r="89">
      <c r="E89" s="2"/>
      <c r="M89" s="2"/>
      <c r="T89" s="2"/>
      <c r="AB89" s="2"/>
    </row>
    <row r="90">
      <c r="E90" s="2"/>
      <c r="M90" s="2"/>
      <c r="T90" s="2"/>
      <c r="AB90" s="2"/>
    </row>
    <row r="91">
      <c r="E91" s="2"/>
      <c r="M91" s="2"/>
      <c r="T91" s="2"/>
      <c r="AB91" s="2"/>
    </row>
    <row r="92">
      <c r="E92" s="2"/>
      <c r="M92" s="2"/>
      <c r="T92" s="2"/>
      <c r="AB92" s="2"/>
    </row>
    <row r="93">
      <c r="E93" s="2"/>
      <c r="M93" s="2"/>
      <c r="T93" s="2"/>
      <c r="AB93" s="2"/>
    </row>
    <row r="94">
      <c r="E94" s="2"/>
      <c r="M94" s="2"/>
      <c r="T94" s="2"/>
      <c r="AB94" s="2"/>
    </row>
    <row r="95">
      <c r="E95" s="2"/>
      <c r="M95" s="2"/>
      <c r="T95" s="2"/>
      <c r="AB95" s="2"/>
    </row>
    <row r="96">
      <c r="E96" s="2"/>
      <c r="M96" s="2"/>
      <c r="T96" s="2"/>
      <c r="AB96" s="2"/>
    </row>
    <row r="97">
      <c r="E97" s="2"/>
      <c r="M97" s="2"/>
      <c r="T97" s="2"/>
      <c r="AB97" s="2"/>
    </row>
    <row r="98">
      <c r="E98" s="2"/>
      <c r="M98" s="2"/>
      <c r="T98" s="2"/>
      <c r="AB98" s="2"/>
    </row>
    <row r="99">
      <c r="E99" s="2"/>
      <c r="M99" s="2"/>
      <c r="T99" s="2"/>
      <c r="AB99" s="2"/>
    </row>
    <row r="100">
      <c r="E100" s="2"/>
      <c r="M100" s="2"/>
      <c r="T100" s="2"/>
      <c r="AB100" s="2"/>
    </row>
    <row r="101">
      <c r="E101" s="2"/>
      <c r="M101" s="2"/>
      <c r="T101" s="2"/>
      <c r="AB101" s="2"/>
    </row>
    <row r="102">
      <c r="E102" s="2"/>
      <c r="M102" s="2"/>
      <c r="T102" s="2"/>
      <c r="AB102" s="2"/>
    </row>
    <row r="103">
      <c r="E103" s="2"/>
      <c r="M103" s="2"/>
      <c r="T103" s="2"/>
      <c r="AB103" s="2"/>
    </row>
    <row r="104">
      <c r="E104" s="2"/>
      <c r="M104" s="2"/>
      <c r="T104" s="2"/>
      <c r="AB104" s="2"/>
    </row>
    <row r="105">
      <c r="E105" s="2"/>
      <c r="M105" s="2"/>
      <c r="T105" s="2"/>
      <c r="AB105" s="2"/>
    </row>
  </sheetData>
  <mergeCells count="6">
    <mergeCell ref="W2:Z2"/>
    <mergeCell ref="AE2:AH2"/>
    <mergeCell ref="J3:K3"/>
    <mergeCell ref="Q3:R3"/>
    <mergeCell ref="W3:X3"/>
    <mergeCell ref="Y3:Z3"/>
  </mergeCells>
  <drawing r:id="rId1"/>
</worksheet>
</file>