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ICTUS" sheetId="1" state="visible" r:id="rId2"/>
    <sheet name="GUARTEL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<sst xmlns="http://schemas.openxmlformats.org/spreadsheetml/2006/main" count="750" uniqueCount="730">
  <si>
    <t xml:space="preserve">CÓDIGO</t>
  </si>
  <si>
    <t xml:space="preserve">DESCRIÇÃO PRODUTO</t>
  </si>
  <si>
    <t xml:space="preserve">VALOR CUSTO</t>
  </si>
  <si>
    <t xml:space="preserve">VALOR INVICTUS</t>
  </si>
  <si>
    <t xml:space="preserve">VALOR VENDA</t>
  </si>
  <si>
    <t xml:space="preserve">COMISSÃO ML</t>
  </si>
  <si>
    <t xml:space="preserve">FRETE</t>
  </si>
  <si>
    <t xml:space="preserve">LUCRO</t>
  </si>
  <si>
    <t xml:space="preserve">IMPOSTO</t>
  </si>
  <si>
    <t xml:space="preserve">LUCRO LIQUIDO</t>
  </si>
  <si>
    <t xml:space="preserve">ABAFADOR ALPHA</t>
  </si>
  <si>
    <t xml:space="preserve">ABAFADOR ELETRÔNICO MUTE</t>
  </si>
  <si>
    <t xml:space="preserve">ABAFADOR MUTE</t>
  </si>
  <si>
    <t xml:space="preserve">ALGEMA CORRENTE</t>
  </si>
  <si>
    <t xml:space="preserve">ALGEMA DOBR</t>
  </si>
  <si>
    <t xml:space="preserve">BALACLAVA CHACAO AIR</t>
  </si>
  <si>
    <t xml:space="preserve">BALACLAVA CHACAO PRETO G</t>
  </si>
  <si>
    <t xml:space="preserve">BALACLAVA CHACAO PRETO M</t>
  </si>
  <si>
    <t xml:space="preserve">BALACLAVA CHACAO PRETO P</t>
  </si>
  <si>
    <t xml:space="preserve">BANDOLEIRA ATTACH WARSKIN</t>
  </si>
  <si>
    <t xml:space="preserve">BANDOLEIRA ATTACH</t>
  </si>
  <si>
    <t xml:space="preserve">BANDOLEIRA STRAP</t>
  </si>
  <si>
    <t xml:space="preserve">BATERIA 18650</t>
  </si>
  <si>
    <t xml:space="preserve">BATERIA RECARREGÁVEL 14500</t>
  </si>
  <si>
    <t xml:space="preserve">BELT CLIP</t>
  </si>
  <si>
    <t xml:space="preserve">BERMUDA MOTION</t>
  </si>
  <si>
    <t xml:space="preserve">BERMUDA VETERAN</t>
  </si>
  <si>
    <t xml:space="preserve">BLUSA LONG SLEEVE MASC THERMO</t>
  </si>
  <si>
    <t xml:space="preserve">BLUSA SEGUNDA PELE SHADE FEM</t>
  </si>
  <si>
    <t xml:space="preserve">BLUSA SEGUNDA PELE SHADE FEM TAM M</t>
  </si>
  <si>
    <t xml:space="preserve">BLUSA SEGUNDA PELE SHADE FEM TAM P</t>
  </si>
  <si>
    <t xml:space="preserve">BLUSA SEGUNDA PELE SHADE MASC TAM G</t>
  </si>
  <si>
    <t xml:space="preserve">BLUSA SEGUNDA PELE SHADE MASC TAM M</t>
  </si>
  <si>
    <t xml:space="preserve">BLUSA SEGUNDA PELE SHADE MASC TAM P</t>
  </si>
  <si>
    <t xml:space="preserve">BLUSA SEGUNDA PELE THERMO COMFORT MASC</t>
  </si>
  <si>
    <t xml:space="preserve">BLUSA THERMO FEMININA</t>
  </si>
  <si>
    <t xml:space="preserve">BLUSÃO HEADQUARTERS</t>
  </si>
  <si>
    <t xml:space="preserve">BOLSA OMBRO AGILITY</t>
  </si>
  <si>
    <t xml:space="preserve">BOLSA OMBRO BR FORCE PATRULHA</t>
  </si>
  <si>
    <t xml:space="preserve">BOLSA OMBRO PATRULHA CAM. DIG. DESERT</t>
  </si>
  <si>
    <t xml:space="preserve">BRF348</t>
  </si>
  <si>
    <t xml:space="preserve">BOLSA OMBRO PATRULHA</t>
  </si>
  <si>
    <t xml:space="preserve">BOLSA OMBRO URBAN</t>
  </si>
  <si>
    <t xml:space="preserve">BOLSO APENDICE 2515 COURINO</t>
  </si>
  <si>
    <t xml:space="preserve">BOLSO HIDRATAÇÃO 2344 COURINO</t>
  </si>
  <si>
    <t xml:space="preserve">BONÉ RIFLEMAN</t>
  </si>
  <si>
    <t xml:space="preserve">BOTA AMPHIBIAM DRY 8 2.0</t>
  </si>
  <si>
    <t xml:space="preserve">BOTA INTERCEPTOR URBAN</t>
  </si>
  <si>
    <t xml:space="preserve">BOTA INTERCEPTOR ZÍPER</t>
  </si>
  <si>
    <t xml:space="preserve">BOTA INVICTUS HAVOC 8</t>
  </si>
  <si>
    <t xml:space="preserve">BOTA TRACTOR HIKING</t>
  </si>
  <si>
    <t xml:space="preserve">CADARÇO PARACHUTE</t>
  </si>
  <si>
    <t xml:space="preserve">CALÇA JEANS LEGION 2.0</t>
  </si>
  <si>
    <t xml:space="preserve">CALÇA LEGGIN MASC THERMO</t>
  </si>
  <si>
    <t xml:space="preserve">CALÇA MAVERICK</t>
  </si>
  <si>
    <t xml:space="preserve">CALÇA MOLETOM HIDDEN</t>
  </si>
  <si>
    <t xml:space="preserve">CALÇA MOLETOM HIDDEN WINTER</t>
  </si>
  <si>
    <t xml:space="preserve">CALÇA MOTION</t>
  </si>
  <si>
    <t xml:space="preserve">CALÇA NATION AZUL ARTIC</t>
  </si>
  <si>
    <t xml:space="preserve">CALÇA PLATOON</t>
  </si>
  <si>
    <t xml:space="preserve">CAMISA ALPHA</t>
  </si>
  <si>
    <t xml:space="preserve">CAMISA LUMBERJACK TEXAS</t>
  </si>
  <si>
    <t xml:space="preserve">CAMISETA ACTION ML ARMORED</t>
  </si>
  <si>
    <t xml:space="preserve">BRF541</t>
  </si>
  <si>
    <t xml:space="preserve">CAMISETA BR FORCE CARREGANDO</t>
  </si>
  <si>
    <t xml:space="preserve">BRF468</t>
  </si>
  <si>
    <t xml:space="preserve">CAMISETA BR FORCE GADSDEN</t>
  </si>
  <si>
    <t xml:space="preserve">CAMISETA BR FORCE JUSTICEIRO</t>
  </si>
  <si>
    <t xml:space="preserve">CAMISETA BR FORCE NÃO PISE EM MIM</t>
  </si>
  <si>
    <t xml:space="preserve">CAMISETA BR FORCE VOCÊ PODE TUDO</t>
  </si>
  <si>
    <t xml:space="preserve">CAMISETA CONCEPT SONS OF LIBERTY</t>
  </si>
  <si>
    <t xml:space="preserve">CAMISETA INFANTRY 2.0 NEW WARSKIN BLACK</t>
  </si>
  <si>
    <t xml:space="preserve">CAMISETA INVICTUS ACTION BÁSICA</t>
  </si>
  <si>
    <t xml:space="preserve">CAMISETA INVICTUS RAGLAN BASIC</t>
  </si>
  <si>
    <t xml:space="preserve">CAMISETA T-SHIRT INVICTUS BASIC</t>
  </si>
  <si>
    <t xml:space="preserve">CANECA TÉRMICA MUGLA</t>
  </si>
  <si>
    <t xml:space="preserve">CANETA TÁTICA IRON</t>
  </si>
  <si>
    <t xml:space="preserve">CANIVETE ANUBIS</t>
  </si>
  <si>
    <t xml:space="preserve">CANIVETE ARKIN</t>
  </si>
  <si>
    <t xml:space="preserve">CANIVETE ASGARD</t>
  </si>
  <si>
    <t xml:space="preserve">BRF457</t>
  </si>
  <si>
    <t xml:space="preserve">CANIVETE BR FORCE CAMBIRELA</t>
  </si>
  <si>
    <t xml:space="preserve">BRF455</t>
  </si>
  <si>
    <t xml:space="preserve">CANIVETE BR FORCE CORCOVADO</t>
  </si>
  <si>
    <t xml:space="preserve">BRF317</t>
  </si>
  <si>
    <t xml:space="preserve">CANIVETE BR FORCE INDIGO</t>
  </si>
  <si>
    <t xml:space="preserve">BRF456</t>
  </si>
  <si>
    <t xml:space="preserve">CANIVETE CARATUVA BR FORCE</t>
  </si>
  <si>
    <t xml:space="preserve">CANIVETE FLYER</t>
  </si>
  <si>
    <t xml:space="preserve">CANIVETE NACKA</t>
  </si>
  <si>
    <t xml:space="preserve">CANIVETE PHANTON</t>
  </si>
  <si>
    <t xml:space="preserve">BRF322</t>
  </si>
  <si>
    <t xml:space="preserve">CANIVETE PITON BR FORCE</t>
  </si>
  <si>
    <t xml:space="preserve">CANIVETE RANGE</t>
  </si>
  <si>
    <t xml:space="preserve">CANIVETE RAPID</t>
  </si>
  <si>
    <t xml:space="preserve">CANIVETE RUST</t>
  </si>
  <si>
    <t xml:space="preserve">CANIVETE SHARK GREEN</t>
  </si>
  <si>
    <t xml:space="preserve">CANIVETE SKAGEN</t>
  </si>
  <si>
    <t xml:space="preserve">CANIVETE SKARA </t>
  </si>
  <si>
    <t xml:space="preserve">CANIVETE SKARA BLACK</t>
  </si>
  <si>
    <t xml:space="preserve">CANIVETE SPUNK</t>
  </si>
  <si>
    <t xml:space="preserve">CANIVETE SQUAD</t>
  </si>
  <si>
    <t xml:space="preserve">CANIVETE TORUN</t>
  </si>
  <si>
    <t xml:space="preserve">CANIVETE TROOP</t>
  </si>
  <si>
    <t xml:space="preserve">CAPA COLETE HÓRUS 3A</t>
  </si>
  <si>
    <t xml:space="preserve">CARREGADOR BATERIA ENTERPRISE DUPLO</t>
  </si>
  <si>
    <t xml:space="preserve">CARTEIRA BULLET WARSKIN</t>
  </si>
  <si>
    <t xml:space="preserve">CARTEIRA SPY WARSKIN</t>
  </si>
  <si>
    <t xml:space="preserve">CHAVE ALGEMA NIQUELADA (2un)</t>
  </si>
  <si>
    <t xml:space="preserve">CINTO BDU</t>
  </si>
  <si>
    <t xml:space="preserve">CINTO BR FORCE CORAL</t>
  </si>
  <si>
    <t xml:space="preserve">BRF383</t>
  </si>
  <si>
    <t xml:space="preserve">CINTO BR FORCE FALCÃO </t>
  </si>
  <si>
    <t xml:space="preserve">BRF377</t>
  </si>
  <si>
    <t xml:space="preserve">CINTO BR FORCE FALCÃO</t>
  </si>
  <si>
    <t xml:space="preserve">CINTO HANGER</t>
  </si>
  <si>
    <t xml:space="preserve">CINTO MODULAR SUPPORT 2.0</t>
  </si>
  <si>
    <t xml:space="preserve">CINTO RIGGER EXTREME</t>
  </si>
  <si>
    <t xml:space="preserve">CINTO TÁTICO FASTEN</t>
  </si>
  <si>
    <t xml:space="preserve">COLDRE DESTRO G2C</t>
  </si>
  <si>
    <t xml:space="preserve">COLDRE G2C INVICTUS</t>
  </si>
  <si>
    <t xml:space="preserve">COLDRE GLOCK COMPACT LANTERNA APX</t>
  </si>
  <si>
    <t xml:space="preserve">COLDRE IWB BERETTA APX DESTRO</t>
  </si>
  <si>
    <t xml:space="preserve">COLDRE SIDECAR GLOCK G17 G19</t>
  </si>
  <si>
    <t xml:space="preserve">COLDRE SIDECAR DESTRO</t>
  </si>
  <si>
    <t xml:space="preserve">COPO BREWER</t>
  </si>
  <si>
    <t xml:space="preserve">COPO HONOR 850ML</t>
  </si>
  <si>
    <t xml:space="preserve">COPO RACON PRETO 350ML</t>
  </si>
  <si>
    <t xml:space="preserve">CORTA VENTO DOUBLE</t>
  </si>
  <si>
    <t xml:space="preserve">COTOVELEIRA PROTEC</t>
  </si>
  <si>
    <t xml:space="preserve">CUECA BOXER</t>
  </si>
  <si>
    <t xml:space="preserve">FACA BARRACUDA</t>
  </si>
  <si>
    <t xml:space="preserve">FACA BLACK FALCON</t>
  </si>
  <si>
    <t xml:space="preserve">FACA BOLD</t>
  </si>
  <si>
    <t xml:space="preserve">FACA TAIPAN BR FORCE</t>
  </si>
  <si>
    <t xml:space="preserve">FACA DRAGOR</t>
  </si>
  <si>
    <t xml:space="preserve">FACA EXPLORER BLACK</t>
  </si>
  <si>
    <t xml:space="preserve">FACA HANDMADE BUSHCRAFT</t>
  </si>
  <si>
    <t xml:space="preserve">FACA HANDMADE SURVIVAL</t>
  </si>
  <si>
    <t xml:space="preserve">FACA HANDMADE TACTICAL</t>
  </si>
  <si>
    <t xml:space="preserve">FACA HUNTER</t>
  </si>
  <si>
    <t xml:space="preserve">FACA INSTINCT</t>
  </si>
  <si>
    <t xml:space="preserve">FACA JIBOIA</t>
  </si>
  <si>
    <t xml:space="preserve">FACA MAGNUS</t>
  </si>
  <si>
    <t xml:space="preserve">FACA MUSSURANA</t>
  </si>
  <si>
    <t xml:space="preserve">FACA PREDATOR</t>
  </si>
  <si>
    <t xml:space="preserve">FACA STONE</t>
  </si>
  <si>
    <t xml:space="preserve">FACA STRONG</t>
  </si>
  <si>
    <t xml:space="preserve">FACA SUCURI</t>
  </si>
  <si>
    <t xml:space="preserve">FACE FORCE</t>
  </si>
  <si>
    <t xml:space="preserve">GARRAFA ACQUA</t>
  </si>
  <si>
    <t xml:space="preserve">GARRAFA GALAPAGOS CASCADE 710ML</t>
  </si>
  <si>
    <t xml:space="preserve">GARRAFA GALLON</t>
  </si>
  <si>
    <t xml:space="preserve">GARRAFA LIQUID</t>
  </si>
  <si>
    <t xml:space="preserve">GARRAFA SONIC 3.0 500ML</t>
  </si>
  <si>
    <t xml:space="preserve">GARRAFA TERMICA BATTALION 1L</t>
  </si>
  <si>
    <t xml:space="preserve">GARRAFA TÉRMICA SONIC 2.0 500ML</t>
  </si>
  <si>
    <t xml:space="preserve">GARRAFA TÉRMICA WARRIOR 2.0</t>
  </si>
  <si>
    <t xml:space="preserve">GORRO ALASKA CITY 2.0</t>
  </si>
  <si>
    <t xml:space="preserve">GORRO ALASKA CITY</t>
  </si>
  <si>
    <t xml:space="preserve">GORRO ALASKA DOUBLE</t>
  </si>
  <si>
    <t xml:space="preserve">GORRO ALASKA</t>
  </si>
  <si>
    <t xml:space="preserve">GORRO ALASKA MARINER</t>
  </si>
  <si>
    <t xml:space="preserve">GORRO ALASKA PIONNER 2.0</t>
  </si>
  <si>
    <t xml:space="preserve">GORRO ALASKA PIONNER</t>
  </si>
  <si>
    <t xml:space="preserve">INFUSOR CAFÉ YELLOWSTONE BUFALLO</t>
  </si>
  <si>
    <t xml:space="preserve">JAQUETA CAMPANA</t>
  </si>
  <si>
    <t xml:space="preserve">JAQUETA CORTA VENTO WIND</t>
  </si>
  <si>
    <t xml:space="preserve">JAQUETA FLEECE NEW BLIZZARD</t>
  </si>
  <si>
    <t xml:space="preserve">JAQUETA OUTLANDER</t>
  </si>
  <si>
    <t xml:space="preserve">JAQUETA PUFFER EVEREST</t>
  </si>
  <si>
    <t xml:space="preserve">JAQUETA RAIN 2.0</t>
  </si>
  <si>
    <t xml:space="preserve">JAQUETA RAIN FEMININA</t>
  </si>
  <si>
    <t xml:space="preserve">JOELHEIRA TÁTICA PROTEC</t>
  </si>
  <si>
    <t xml:space="preserve">KIT MEIA TECHPTO BCO CAMO 36-40</t>
  </si>
  <si>
    <t xml:space="preserve">KIT MEIA TECH</t>
  </si>
  <si>
    <t xml:space="preserve">LANTERNA ATLAS</t>
  </si>
  <si>
    <t xml:space="preserve">LANTERNA BLITZ</t>
  </si>
  <si>
    <t xml:space="preserve">LANTERNA CORVUS U2</t>
  </si>
  <si>
    <t xml:space="preserve">LANTERNA DRACO</t>
  </si>
  <si>
    <t xml:space="preserve">LANTERNA ONE (24un)</t>
  </si>
  <si>
    <t xml:space="preserve">LANTERNA PULSAR</t>
  </si>
  <si>
    <t xml:space="preserve">LANTERNA SCOTT T6</t>
  </si>
  <si>
    <t xml:space="preserve">LANTERNA SIGMA</t>
  </si>
  <si>
    <t xml:space="preserve">LANTERNA SOLARIS</t>
  </si>
  <si>
    <t xml:space="preserve">LANTERNA STORM T6</t>
  </si>
  <si>
    <t xml:space="preserve">LUVA TÁTICA BUNKER</t>
  </si>
  <si>
    <t xml:space="preserve">LUVA TÁTICA CRASHER POLICE</t>
  </si>
  <si>
    <t xml:space="preserve">LUVA TÁTICA INSPECT</t>
  </si>
  <si>
    <t xml:space="preserve">LUVA TÁTICA ROCKY</t>
  </si>
  <si>
    <t xml:space="preserve">MACHADO BJORN</t>
  </si>
  <si>
    <t xml:space="preserve">MACHADO BJORN TEXTURIZADO</t>
  </si>
  <si>
    <t xml:space="preserve">MACHADO CRETA</t>
  </si>
  <si>
    <t xml:space="preserve">MALA ARSENAL</t>
  </si>
  <si>
    <t xml:space="preserve">MALA DISCOVERY INVICTUS</t>
  </si>
  <si>
    <t xml:space="preserve">MALA EXPEDITION</t>
  </si>
  <si>
    <t xml:space="preserve">MEIA CASUAL SURVIVAL MAPS</t>
  </si>
  <si>
    <t xml:space="preserve">MEIA SURVIVAL MAPS</t>
  </si>
  <si>
    <t xml:space="preserve">GLP1051</t>
  </si>
  <si>
    <t xml:space="preserve">MEIA GALAPAGOS KOHA</t>
  </si>
  <si>
    <t xml:space="preserve">MEIA HIGH</t>
  </si>
  <si>
    <t xml:space="preserve">MEIA INVICTUS TATICA AIR</t>
  </si>
  <si>
    <t xml:space="preserve">MEIA INVICTUS TATICA ESSENTIAL</t>
  </si>
  <si>
    <t xml:space="preserve">BRF578</t>
  </si>
  <si>
    <t xml:space="preserve">MEIA TÁTICA BR FORCE BATALHA</t>
  </si>
  <si>
    <t xml:space="preserve">BRF576</t>
  </si>
  <si>
    <t xml:space="preserve">MEIA TÁTICA BR FORCE COMBATE</t>
  </si>
  <si>
    <t xml:space="preserve">MEIA TÁTICA TAM G</t>
  </si>
  <si>
    <t xml:space="preserve">MEIA TÁTICA TECH HALF</t>
  </si>
  <si>
    <t xml:space="preserve">MOCHILA ASSAULT</t>
  </si>
  <si>
    <t xml:space="preserve">MOCHILA ASSAULT PRETA</t>
  </si>
  <si>
    <t xml:space="preserve">LIPE</t>
  </si>
  <si>
    <t xml:space="preserve">MOCHILA ASSAULT VERDE OLIVA</t>
  </si>
  <si>
    <t xml:space="preserve">MOCHILA ASSAULT WARSKIN</t>
  </si>
  <si>
    <t xml:space="preserve">MOCHILA CITIZEN</t>
  </si>
  <si>
    <t xml:space="preserve">MOCHILA DEFENDER</t>
  </si>
  <si>
    <t xml:space="preserve">MOCHILA DUSTER</t>
  </si>
  <si>
    <t xml:space="preserve">MOCHILA GIANT</t>
  </si>
  <si>
    <t xml:space="preserve">MOCHILA HYDRO</t>
  </si>
  <si>
    <t xml:space="preserve">MOCHILA HYDRO PTO</t>
  </si>
  <si>
    <t xml:space="preserve">MOCHILA INVICTUS MISSION</t>
  </si>
  <si>
    <t xml:space="preserve">MOCHILA LEGEND</t>
  </si>
  <si>
    <t xml:space="preserve">MOCHILA MISSION</t>
  </si>
  <si>
    <t xml:space="preserve">MOCHILA ROVER</t>
  </si>
  <si>
    <t xml:space="preserve">MOCHILA RUSHER</t>
  </si>
  <si>
    <t xml:space="preserve">BRF454</t>
  </si>
  <si>
    <t xml:space="preserve">MULTITOOL CALANGO</t>
  </si>
  <si>
    <t xml:space="preserve">MULTITOOL NARVIK</t>
  </si>
  <si>
    <t xml:space="preserve">MULTITOOL NORDIC</t>
  </si>
  <si>
    <t xml:space="preserve">MULTITOOL PRECISION</t>
  </si>
  <si>
    <t xml:space="preserve">OCULOS TÁTICO FOCUS</t>
  </si>
  <si>
    <t xml:space="preserve">PALMILHA SHOCK</t>
  </si>
  <si>
    <t xml:space="preserve">PALMILHA VENT</t>
  </si>
  <si>
    <t xml:space="preserve">PATCH DAILY SHOT</t>
  </si>
  <si>
    <t xml:space="preserve">PATCH NEVER LOSE SIGHT </t>
  </si>
  <si>
    <t xml:space="preserve">PATCH SURVIVOR</t>
  </si>
  <si>
    <t xml:space="preserve">PORTA ALGEMAS 0912 </t>
  </si>
  <si>
    <t xml:space="preserve">PORTA ALGEMA LOCKED</t>
  </si>
  <si>
    <t xml:space="preserve">PORTA CARREGADOR RELOAD 5.56</t>
  </si>
  <si>
    <t xml:space="preserve">PORTA CARREGADOR RELOAD 7.62</t>
  </si>
  <si>
    <t xml:space="preserve">PORTA CARREGADOR PISTOLA RELOAD </t>
  </si>
  <si>
    <t xml:space="preserve">PORTA RÁDIO 0914</t>
  </si>
  <si>
    <t xml:space="preserve">REFIL HIDRATAÇÃO ADVANCED</t>
  </si>
  <si>
    <t xml:space="preserve">REFIL HIDRATAÇÃO VIPER 2L</t>
  </si>
  <si>
    <t xml:space="preserve">REFIL ENERGY</t>
  </si>
  <si>
    <t xml:space="preserve">REGATA ACTION BASICA</t>
  </si>
  <si>
    <t xml:space="preserve">SACO DESCARTE DISPOSE</t>
  </si>
  <si>
    <t xml:space="preserve">SHEMAGH DIGITAL</t>
  </si>
  <si>
    <t xml:space="preserve">SHEMAGH MIRAGE DUNE BLACK</t>
  </si>
  <si>
    <t xml:space="preserve">SHEMAGH MIRAGE DUNE DESERT</t>
  </si>
  <si>
    <t xml:space="preserve">SHEMAGH MIRAGE DUNE</t>
  </si>
  <si>
    <t xml:space="preserve">SHEMAGH SPARTA</t>
  </si>
  <si>
    <t xml:space="preserve">T-SHIRT CONCEPT BULLET</t>
  </si>
  <si>
    <t xml:space="preserve">T-SHIRT CONCEPT EAGLE</t>
  </si>
  <si>
    <t xml:space="preserve">T-SHIRT CONCEPT GUNFIRE</t>
  </si>
  <si>
    <t xml:space="preserve">T-SHIRT CONCEPT HEADQUARTERS</t>
  </si>
  <si>
    <t xml:space="preserve">T-SHIRT CONCEPT JOIN OR DIE</t>
  </si>
  <si>
    <t xml:space="preserve">T-SHIRT CONCEPT LIBERTY GIRL</t>
  </si>
  <si>
    <t xml:space="preserve">T-SHIRT CONCEPT LIMIT</t>
  </si>
  <si>
    <t xml:space="preserve">T-SHIRT CONCEPT LUMBERJACK</t>
  </si>
  <si>
    <t xml:space="preserve">T-SHIRT CONCEPT MUNITION </t>
  </si>
  <si>
    <t xml:space="preserve">T-SHIRT CONCEPT NOT SCARED</t>
  </si>
  <si>
    <t xml:space="preserve">T-SHIRT CONCEPT REVOLUTION</t>
  </si>
  <si>
    <t xml:space="preserve">T-SHIRT CONCEPT SEMPER PARATUS</t>
  </si>
  <si>
    <t xml:space="preserve">T-SHIRT CONCEPT SI VIS PACEM</t>
  </si>
  <si>
    <t xml:space="preserve">T-SHIRT CONCEPT SKULL</t>
  </si>
  <si>
    <t xml:space="preserve">T-SHIRT CONCEPT SKULL MACHINE</t>
  </si>
  <si>
    <t xml:space="preserve">T-SHIRT CONCEPT SNAKE</t>
  </si>
  <si>
    <t xml:space="preserve">T-SHIRT CONCEPT SPECIAL FORCES</t>
  </si>
  <si>
    <t xml:space="preserve">T-SHIRT CONCEPT STRENGHT</t>
  </si>
  <si>
    <t xml:space="preserve">T-SHIRT FREEDOM EAGLE</t>
  </si>
  <si>
    <t xml:space="preserve">T-SHIRT GUN FEMININA</t>
  </si>
  <si>
    <t xml:space="preserve">T-SHIRT RAGLAN BASIC</t>
  </si>
  <si>
    <t xml:space="preserve">BOTA ATTACK 3 DRY</t>
  </si>
  <si>
    <t xml:space="preserve">BOTA ATTACK 3 PRO</t>
  </si>
  <si>
    <t xml:space="preserve">2x MOSQUETÃO EM POLÍMERO</t>
  </si>
  <si>
    <t xml:space="preserve">BANDOLEIRA TATICA BÉLICA</t>
  </si>
  <si>
    <t xml:space="preserve">BASTÃO TATICO RETRATIL</t>
  </si>
  <si>
    <t xml:space="preserve">CAIXA BUNKER BOX</t>
  </si>
  <si>
    <t xml:space="preserve">CHAVEIRO HOLSTER COYOTE</t>
  </si>
  <si>
    <t xml:space="preserve">CHAVEIRO MUNIÇÃO 38</t>
  </si>
  <si>
    <t xml:space="preserve">CHAVEIRO PROJETIL 7.62 DOURADO</t>
  </si>
  <si>
    <t xml:space="preserve">COLDRE BLACK LIGHT 1 MID-RIDE</t>
  </si>
  <si>
    <t xml:space="preserve">COLDRE BLACK LIGHT II</t>
  </si>
  <si>
    <t xml:space="preserve">COLDRE EAGLE FIT FAST</t>
  </si>
  <si>
    <t xml:space="preserve">COLDRE EAGLE FIT MOLLE</t>
  </si>
  <si>
    <t xml:space="preserve">COLDRE EAGLE PADDLE</t>
  </si>
  <si>
    <t xml:space="preserve">COLDRE EVOLUTION 1 PADDLE</t>
  </si>
  <si>
    <t xml:space="preserve">COLDRE EVOLUTION 1 PASSADOR</t>
  </si>
  <si>
    <t xml:space="preserve">COLDRE HAMMER PRO 1</t>
  </si>
  <si>
    <t xml:space="preserve">COLDRE HAMMER PRO 2</t>
  </si>
  <si>
    <t xml:space="preserve">COLDRE REVOLVER 1 PADDLE</t>
  </si>
  <si>
    <t xml:space="preserve">COLDRE REVOLVER 8T 1 PADDLE</t>
  </si>
  <si>
    <t xml:space="preserve">COLDRE STRIKER 1 PADDLE</t>
  </si>
  <si>
    <t xml:space="preserve">COLDRE STRIKER I-PADDLE</t>
  </si>
  <si>
    <t xml:space="preserve">COMBO STRIKER</t>
  </si>
  <si>
    <t xml:space="preserve">FIEL RETRÁTIL ESTRELA</t>
  </si>
  <si>
    <t xml:space="preserve">FIEL RETRÁTIL LISO</t>
  </si>
  <si>
    <t xml:space="preserve">GRANADA BBS</t>
  </si>
  <si>
    <t xml:space="preserve">KIT ADAPTADOR STRIKE 4 PONTAS</t>
  </si>
  <si>
    <t xml:space="preserve">KIT BLACK LIGHT SPEED MID-RIDE</t>
  </si>
  <si>
    <t xml:space="preserve">KIT CLIP PORTA ABAFADOR</t>
  </si>
  <si>
    <t xml:space="preserve">KIT HAMMER PRO SPEED</t>
  </si>
  <si>
    <t xml:space="preserve">PLAQUETA IDENT PROJETIL DOURADO</t>
  </si>
  <si>
    <t xml:space="preserve">POCHETE PERNA COM FACA</t>
  </si>
  <si>
    <t xml:space="preserve">PORTA BASTÃO</t>
  </si>
  <si>
    <t xml:space="preserve">PORTA CARREGADOR DUPLO CLIP</t>
  </si>
  <si>
    <t xml:space="preserve">PORTA CARREGADOR DUPLO PADDLE</t>
  </si>
  <si>
    <t xml:space="preserve">PORTA CARREGADOR DUPLO PASSADOR</t>
  </si>
  <si>
    <t xml:space="preserve">PORTA CARREGADOR UNIVERSAL VELADO</t>
  </si>
  <si>
    <t xml:space="preserve">PORTA CARREGADOR VELADO G2C .40 E 9MM</t>
  </si>
  <si>
    <t xml:space="preserve">PORTA LANTERNA FAST SPRAY</t>
  </si>
  <si>
    <t xml:space="preserve">PORTA MUNIÇÃO M100</t>
  </si>
  <si>
    <t xml:space="preserve">PORTA MUNIÇÃO REDONDO</t>
  </si>
  <si>
    <t xml:space="preserve">PORTA MUNIÇÃO RETANGULAR</t>
  </si>
  <si>
    <t xml:space="preserve">PORTA TONFA MOVEL</t>
  </si>
  <si>
    <t xml:space="preserve">PORTA TORNIQUETE</t>
  </si>
  <si>
    <t xml:space="preserve">PORTA TORNIQUETE MOLLE</t>
  </si>
  <si>
    <t xml:space="preserve">SUPORTE PARA CAMERA</t>
  </si>
  <si>
    <t xml:space="preserve">TONFA MILITAR</t>
  </si>
  <si>
    <t xml:space="preserve">Abafador Eletrônico Alpha PRO</t>
  </si>
  <si>
    <t xml:space="preserve">Abafador Eletrônico Mute</t>
  </si>
  <si>
    <t xml:space="preserve">Balaclava Tático Chacao Air</t>
  </si>
  <si>
    <t xml:space="preserve">Blusa Segunda Pele Thermo Comfort</t>
  </si>
  <si>
    <t xml:space="preserve">Blusa Segunda Pele Thermo Comfort Feminina</t>
  </si>
  <si>
    <t xml:space="preserve">Bolso Modular Apêndice 2515</t>
  </si>
  <si>
    <t xml:space="preserve">Bolso Modular EDC 1218</t>
  </si>
  <si>
    <t xml:space="preserve">Bolso Modular Hidratação 2344</t>
  </si>
  <si>
    <t xml:space="preserve">Bolso Modular Médico 1512</t>
  </si>
  <si>
    <t xml:space="preserve">Bolso Modular Porta-Algema 0912</t>
  </si>
  <si>
    <t xml:space="preserve">Boné Gray Man</t>
  </si>
  <si>
    <t xml:space="preserve">Boné Grip</t>
  </si>
  <si>
    <t xml:space="preserve">Boné Independence</t>
  </si>
  <si>
    <t xml:space="preserve">Boné Landskull</t>
  </si>
  <si>
    <t xml:space="preserve">Boné Speed</t>
  </si>
  <si>
    <t xml:space="preserve">Bota Amphibiam Dry 8" 2.0</t>
  </si>
  <si>
    <t xml:space="preserve">Bota Interceptor Urban</t>
  </si>
  <si>
    <t xml:space="preserve">Bota Tática Interceptor</t>
  </si>
  <si>
    <t xml:space="preserve">Cadarço Parachute</t>
  </si>
  <si>
    <t xml:space="preserve">Calça Maverick</t>
  </si>
  <si>
    <t xml:space="preserve">Calça Tática Motion Rip-Stop Elastano</t>
  </si>
  <si>
    <t xml:space="preserve">Calça Tática Platoon Rip-Stop Ultimate</t>
  </si>
  <si>
    <t xml:space="preserve">Camisa Lumberjack Flanela</t>
  </si>
  <si>
    <t xml:space="preserve">Camisa Lumberjack Texas</t>
  </si>
  <si>
    <t xml:space="preserve">Camisa Polo Division</t>
  </si>
  <si>
    <t xml:space="preserve">Camisa Polo Division - Vermelha</t>
  </si>
  <si>
    <t xml:space="preserve">Camiseta Action Stronger</t>
  </si>
  <si>
    <t xml:space="preserve">Camiseta Action Warrior</t>
  </si>
  <si>
    <t xml:space="preserve">Camiseta Action Wave</t>
  </si>
  <si>
    <t xml:space="preserve">Camiseta Concept Adventure</t>
  </si>
  <si>
    <t xml:space="preserve">Camiseta Concept American Cowboy</t>
  </si>
  <si>
    <t xml:space="preserve">Camiseta Concept Bird of Prey</t>
  </si>
  <si>
    <t xml:space="preserve">Camiseta Concept Dragor</t>
  </si>
  <si>
    <t xml:space="preserve">Camiseta Concept Faith</t>
  </si>
  <si>
    <t xml:space="preserve">Camiseta Concept Flag</t>
  </si>
  <si>
    <t xml:space="preserve">Camiseta Concept Gun</t>
  </si>
  <si>
    <t xml:space="preserve">Camiseta Concept Gun Feminina</t>
  </si>
  <si>
    <t xml:space="preserve">Camiseta Concept Headquarters</t>
  </si>
  <si>
    <t xml:space="preserve">Camiseta Concept Insider</t>
  </si>
  <si>
    <t xml:space="preserve">Camiseta Concept Join Or Die - Preta</t>
  </si>
  <si>
    <t xml:space="preserve">Camiseta Concept Leonidas</t>
  </si>
  <si>
    <t xml:space="preserve">Camiseta Concept Liberty And Honor</t>
  </si>
  <si>
    <t xml:space="preserve">Camiseta Concept Motor Head</t>
  </si>
  <si>
    <t xml:space="preserve">Camiseta Concept Motorcycle Route 66</t>
  </si>
  <si>
    <t xml:space="preserve">Camiseta Concept Motorcycle Wings</t>
  </si>
  <si>
    <t xml:space="preserve">Camiseta Concept Mountains</t>
  </si>
  <si>
    <t xml:space="preserve">Camiseta Concept Munition</t>
  </si>
  <si>
    <t xml:space="preserve">Camiseta Concept One</t>
  </si>
  <si>
    <t xml:space="preserve">Camiseta Concept Recon OP</t>
  </si>
  <si>
    <t xml:space="preserve">Camiseta Concept Serpent</t>
  </si>
  <si>
    <t xml:space="preserve">Camiseta Concept Shooting</t>
  </si>
  <si>
    <t xml:space="preserve">Camiseta Concept Si Vis Pacem</t>
  </si>
  <si>
    <t xml:space="preserve">Camiseta Concept Special Forces</t>
  </si>
  <si>
    <t xml:space="preserve">Camiseta Concept True Aim</t>
  </si>
  <si>
    <t xml:space="preserve">Camiseta Concept Unity</t>
  </si>
  <si>
    <t xml:space="preserve">Camiseta Concept Until the Bone</t>
  </si>
  <si>
    <t xml:space="preserve">Camiseta Concept Western</t>
  </si>
  <si>
    <t xml:space="preserve">Camiseta FREEDOM Eagle</t>
  </si>
  <si>
    <t xml:space="preserve">Camiseta Feminina Concept Love</t>
  </si>
  <si>
    <t xml:space="preserve">Canivete Bergen Premium</t>
  </si>
  <si>
    <t xml:space="preserve">Canivete Flyer</t>
  </si>
  <si>
    <t xml:space="preserve">Canivete Nacka Premium</t>
  </si>
  <si>
    <t xml:space="preserve">Canivete Oslo Premium</t>
  </si>
  <si>
    <t xml:space="preserve">Canivete Range</t>
  </si>
  <si>
    <t xml:space="preserve">Canivete Rust</t>
  </si>
  <si>
    <t xml:space="preserve">Canivete Skagen Premium</t>
  </si>
  <si>
    <t xml:space="preserve">Canivete Skara Black</t>
  </si>
  <si>
    <t xml:space="preserve">Canivete Spunk</t>
  </si>
  <si>
    <t xml:space="preserve">Canivete Troop</t>
  </si>
  <si>
    <t xml:space="preserve">Cinto Rigger Extreme</t>
  </si>
  <si>
    <t xml:space="preserve">Cinto Tático Duty Belt</t>
  </si>
  <si>
    <t xml:space="preserve">Cinto Tático Hanger</t>
  </si>
  <si>
    <t xml:space="preserve">Cinto de Batalha Support 2.0</t>
  </si>
  <si>
    <t xml:space="preserve">Cinto de Batalha Support 2.0 - Camuflado</t>
  </si>
  <si>
    <t xml:space="preserve">Coldre IWB Polímero Destro INVICTUS Glock® Compact</t>
  </si>
  <si>
    <t xml:space="preserve">Coldre IWB Polímero Destro INVICTUS Taurus® G2C</t>
  </si>
  <si>
    <t xml:space="preserve">Coldre Kydex IWB Destro Beretta® Apx</t>
  </si>
  <si>
    <t xml:space="preserve">Copo INVICTUS Racon Eagle - 350 ml</t>
  </si>
  <si>
    <t xml:space="preserve">Copo INVICTUS Racon Skull - 350 ml</t>
  </si>
  <si>
    <t xml:space="preserve">Cueca Boxer Sem Costura</t>
  </si>
  <si>
    <t xml:space="preserve">Garrafa Sonic</t>
  </si>
  <si>
    <t xml:space="preserve">Garrafa Warrior</t>
  </si>
  <si>
    <t xml:space="preserve">Gorro Alaska City 2.0</t>
  </si>
  <si>
    <t xml:space="preserve">Gorro Alaska Double</t>
  </si>
  <si>
    <t xml:space="preserve">Gorro Alaska Mariner 2.0</t>
  </si>
  <si>
    <t xml:space="preserve">Gorro Alaska Pionner 2.0</t>
  </si>
  <si>
    <t xml:space="preserve">Jaqueta Corta Vento Wind</t>
  </si>
  <si>
    <t xml:space="preserve">Jaqueta Outlander</t>
  </si>
  <si>
    <t xml:space="preserve">Jaqueta Rain 2.0</t>
  </si>
  <si>
    <t xml:space="preserve">Jaqueta Feminina Rain</t>
  </si>
  <si>
    <t xml:space="preserve">KIT Meia Tática Tech</t>
  </si>
  <si>
    <t xml:space="preserve">Lanterna Blitz PRO 550 Lúmens</t>
  </si>
  <si>
    <t xml:space="preserve">Lanterna Scott T6</t>
  </si>
  <si>
    <t xml:space="preserve">Lanterna Tática Solaris 2000 Lúmens</t>
  </si>
  <si>
    <t xml:space="preserve">Lanterna de Cabeça Multifuncional Atlas 600 Lúmens</t>
  </si>
  <si>
    <t xml:space="preserve">Lanterna de Cabeça Pulsar 800 Lúmens</t>
  </si>
  <si>
    <t xml:space="preserve">Lanterna para Pistola APEX PRO 800</t>
  </si>
  <si>
    <t xml:space="preserve">MACHADO INVICTUS BJORN TEXTURIZADO</t>
  </si>
  <si>
    <t xml:space="preserve">Machado Creta</t>
  </si>
  <si>
    <t xml:space="preserve">Meia Tática High</t>
  </si>
  <si>
    <t xml:space="preserve">Meia Tática Tech</t>
  </si>
  <si>
    <t xml:space="preserve">Meia Tática Tech Half</t>
  </si>
  <si>
    <t xml:space="preserve">Mochila Commander</t>
  </si>
  <si>
    <t xml:space="preserve">Mochila Seal</t>
  </si>
  <si>
    <t xml:space="preserve">Mochila Tática Citizen</t>
  </si>
  <si>
    <t xml:space="preserve">Mochila Tática Giant</t>
  </si>
  <si>
    <t xml:space="preserve">Mochila Tática Rover</t>
  </si>
  <si>
    <t xml:space="preserve">Moletom Molon Labe</t>
  </si>
  <si>
    <t xml:space="preserve">Multitool Narvik</t>
  </si>
  <si>
    <t xml:space="preserve">Palmilha Shock</t>
  </si>
  <si>
    <t xml:space="preserve">Palmilha Vent</t>
  </si>
  <si>
    <t xml:space="preserve">Patch Shoot Like a Girl</t>
  </si>
  <si>
    <t xml:space="preserve">Porta-Algemas Locked - Camuflado</t>
  </si>
  <si>
    <t xml:space="preserve">Porta-Carregador Duplo Dual</t>
  </si>
  <si>
    <t xml:space="preserve">Porta-Carregador Reload 5.56</t>
  </si>
  <si>
    <t xml:space="preserve">Porta-Carregador Reload 7.62</t>
  </si>
  <si>
    <t xml:space="preserve">Porta-Carregador Reload 7.62 - Camuflado</t>
  </si>
  <si>
    <t xml:space="preserve">Porta-Carregador Reload Pistol - Camuflado</t>
  </si>
  <si>
    <t xml:space="preserve">Porta-carregador Single INVICTUS Kydex® Universal - Preto</t>
  </si>
  <si>
    <t xml:space="preserve">Regata Action Básica</t>
  </si>
  <si>
    <t xml:space="preserve">Regata Action Degradê</t>
  </si>
  <si>
    <t xml:space="preserve">Saco de Descarte Dispose</t>
  </si>
  <si>
    <t xml:space="preserve">Saco de Descarte Dispose - Camuflado</t>
  </si>
  <si>
    <t xml:space="preserve">Shemagh Mirage DIGITAL</t>
  </si>
  <si>
    <t xml:space="preserve">Shemagh Mirage SPARTA</t>
  </si>
  <si>
    <t xml:space="preserve">Óculos Solar Shooter</t>
  </si>
  <si>
    <t xml:space="preserve">Óculos Solar Shooter - Coyote</t>
  </si>
  <si>
    <t xml:space="preserve">Óculos Solar Shooter - Verde</t>
  </si>
  <si>
    <t xml:space="preserve">Óculos Solar Sniper</t>
  </si>
  <si>
    <t xml:space="preserve">Óculos Solar Striker</t>
  </si>
  <si>
    <t xml:space="preserve">Óculos Solar Striker - Verde</t>
  </si>
  <si>
    <t xml:space="preserve">Óculos Solar Tático Focus</t>
  </si>
  <si>
    <t xml:space="preserve">Óculos Tático Focus</t>
  </si>
  <si>
    <t xml:space="preserve">Bota Havoc 8" 2.0</t>
  </si>
  <si>
    <t xml:space="preserve">Camiseta Concept Best Shot</t>
  </si>
  <si>
    <t xml:space="preserve">Jaqueta Puffer Fuji</t>
  </si>
  <si>
    <t xml:space="preserve">Mala Invictus Arsenal</t>
  </si>
  <si>
    <t xml:space="preserve">Meia Tática Action Air</t>
  </si>
  <si>
    <t xml:space="preserve">Meia Tática Essential</t>
  </si>
  <si>
    <t xml:space="preserve">Mochila Invictus Agility</t>
  </si>
  <si>
    <t xml:space="preserve">Bermuda Training Hidden 2.0</t>
  </si>
  <si>
    <t xml:space="preserve">Carregador de Baterias Duplo Enterprise</t>
  </si>
  <si>
    <t xml:space="preserve">Cinto de Apoio Inner Belt</t>
  </si>
  <si>
    <t xml:space="preserve">Cinto MT2</t>
  </si>
  <si>
    <t xml:space="preserve">Algema de Corrente</t>
  </si>
  <si>
    <t xml:space="preserve">Boina Lyon</t>
  </si>
  <si>
    <t xml:space="preserve">Bota Tractor Hiking</t>
  </si>
  <si>
    <t xml:space="preserve">Mochila Assault</t>
  </si>
  <si>
    <t xml:space="preserve">Refil de Hidratação Viper</t>
  </si>
  <si>
    <t xml:space="preserve">Cinto Tático Fasten</t>
  </si>
  <si>
    <t xml:space="preserve">Boina Défense</t>
  </si>
  <si>
    <t xml:space="preserve">Mochila Mission</t>
  </si>
  <si>
    <t xml:space="preserve">Refil de Hidratação Advanced</t>
  </si>
  <si>
    <t xml:space="preserve">Mochila Duster</t>
  </si>
  <si>
    <t xml:space="preserve">Refil de Hidratação Energy</t>
  </si>
  <si>
    <t xml:space="preserve">Mochila Defender</t>
  </si>
  <si>
    <t xml:space="preserve">PACOTE C/ 10 - CHAVE DE ALGEMA INVICTUS EM ACO CARBONO</t>
  </si>
  <si>
    <t xml:space="preserve">Mochila Legend</t>
  </si>
  <si>
    <t xml:space="preserve">Bolsa Urban</t>
  </si>
  <si>
    <t xml:space="preserve">Mala/Mochila Expedition</t>
  </si>
  <si>
    <t xml:space="preserve">Mochila Hydro</t>
  </si>
  <si>
    <t xml:space="preserve">Bateria recarregável 18650</t>
  </si>
  <si>
    <t xml:space="preserve">Abafador Eletrônico Mute - Rosa</t>
  </si>
  <si>
    <t xml:space="preserve">Balaclava Tática Chacao</t>
  </si>
  <si>
    <t xml:space="preserve">Bandoleira Tática Attach 2 Pontas - 2.0</t>
  </si>
  <si>
    <t xml:space="preserve">Bandoleira Tática Attach 2 Pontas - 2.0 - Camuflada</t>
  </si>
  <si>
    <t xml:space="preserve">Bandoleira Tática Strap 1 Ponta</t>
  </si>
  <si>
    <t xml:space="preserve">Bandoleira Tática Strap 1 Ponta - Camuflada</t>
  </si>
  <si>
    <t xml:space="preserve">Belt Clip</t>
  </si>
  <si>
    <t xml:space="preserve">Bermuda Cargo Endurance Stronger</t>
  </si>
  <si>
    <t xml:space="preserve">Bermuda Endurance Stronger</t>
  </si>
  <si>
    <t xml:space="preserve">Bermuda Moletom Hidden</t>
  </si>
  <si>
    <t xml:space="preserve">Bermuda Training Action Hidden</t>
  </si>
  <si>
    <t xml:space="preserve">Bermuda Training Hidden</t>
  </si>
  <si>
    <t xml:space="preserve">Bermuda Tática Motion Rip-Stop Elastano</t>
  </si>
  <si>
    <t xml:space="preserve">Bermuda Veteran - Azul Marinho</t>
  </si>
  <si>
    <t xml:space="preserve">Bermuda Veteran - Camuflado Digital ACU</t>
  </si>
  <si>
    <t xml:space="preserve">Bermuda Veteran - Camuflado Digital desert</t>
  </si>
  <si>
    <t xml:space="preserve">Bermuda Veteran - Camuflado Woodland</t>
  </si>
  <si>
    <t xml:space="preserve">Bermuda Veteran Rip-Stop Ultimate</t>
  </si>
  <si>
    <t xml:space="preserve">Blusa Segunda Pele Shade</t>
  </si>
  <si>
    <t xml:space="preserve">Blusa Segunda Pele Shade Feminina</t>
  </si>
  <si>
    <t xml:space="preserve">Boina Lyon - Camuflada</t>
  </si>
  <si>
    <t xml:space="preserve">Bolsa de Ombro Urban - Camuflado Francês</t>
  </si>
  <si>
    <t xml:space="preserve">Bolsa de Ombro Urban - Camuflado Warskin Black</t>
  </si>
  <si>
    <t xml:space="preserve">Bolso Modular Canguru 3014 - Marrom</t>
  </si>
  <si>
    <t xml:space="preserve">Bolso Modular Canguru 3014 - Verde</t>
  </si>
  <si>
    <t xml:space="preserve">Bolso Modular EDC 1218 - Marrom</t>
  </si>
  <si>
    <t xml:space="preserve">Bolso Modular Hidratação 2344 - Preto</t>
  </si>
  <si>
    <t xml:space="preserve">Bolso Modular Multiuso M 1414 - Marrom</t>
  </si>
  <si>
    <t xml:space="preserve">Bolso Modular Multiuso M 1414 - Verde</t>
  </si>
  <si>
    <t xml:space="preserve">Bolso Modular Médico 1512 - Marrom</t>
  </si>
  <si>
    <t xml:space="preserve">Bolso Modular Porta-Algema 0912 - Coyote</t>
  </si>
  <si>
    <t xml:space="preserve">Bolso Modular Porta-Algema 0912 - Marrom</t>
  </si>
  <si>
    <t xml:space="preserve">Bolso Modular Porta-Algema 0912 - Verde</t>
  </si>
  <si>
    <t xml:space="preserve">Bolso Modular Porta-Rádio 0914 - Marrom</t>
  </si>
  <si>
    <t xml:space="preserve">Boné Action Packable</t>
  </si>
  <si>
    <t xml:space="preserve">Boné Battle</t>
  </si>
  <si>
    <t xml:space="preserve">Boné Choice Of FREEDOM</t>
  </si>
  <si>
    <t xml:space="preserve">Boné Contractor - Preto</t>
  </si>
  <si>
    <t xml:space="preserve">Boné Contractor 2.0</t>
  </si>
  <si>
    <t xml:space="preserve">Boné Freedom</t>
  </si>
  <si>
    <t xml:space="preserve">Boné Join Or Die 2.0</t>
  </si>
  <si>
    <t xml:space="preserve">Boné Rifleman</t>
  </si>
  <si>
    <t xml:space="preserve">Boné Trigger</t>
  </si>
  <si>
    <t xml:space="preserve">Boné Tático Rifleman 2.0</t>
  </si>
  <si>
    <t xml:space="preserve">Boné Tático Trigger 2.0</t>
  </si>
  <si>
    <t xml:space="preserve">Boné Veteran</t>
  </si>
  <si>
    <t xml:space="preserve">CAPA DE COLETE HÓRUS 3A</t>
  </si>
  <si>
    <t xml:space="preserve">Calça Jeans Feminina Amazona</t>
  </si>
  <si>
    <t xml:space="preserve">Calça Jeans Feminina Skadi</t>
  </si>
  <si>
    <t xml:space="preserve">Calça Jeans Feminina Victory</t>
  </si>
  <si>
    <t xml:space="preserve">Calça Jeans Legion 2.0</t>
  </si>
  <si>
    <t xml:space="preserve">Calça Jeans Nation</t>
  </si>
  <si>
    <t xml:space="preserve">Calça Legging Feminina Glow - Linha SKADI</t>
  </si>
  <si>
    <t xml:space="preserve">Calça Legging Feminina Skadi</t>
  </si>
  <si>
    <t xml:space="preserve">Calça Legging Feminina Skadi Light</t>
  </si>
  <si>
    <t xml:space="preserve">Calça Moletom Hidden</t>
  </si>
  <si>
    <t xml:space="preserve">Calça Moletom Masculina Hidden Winter</t>
  </si>
  <si>
    <t xml:space="preserve">Camisa Alpha INVICTUS</t>
  </si>
  <si>
    <t xml:space="preserve">Camisa Endurance Summer - Manga Curta</t>
  </si>
  <si>
    <t xml:space="preserve">Camisa Endurance Summer - Manga Longa</t>
  </si>
  <si>
    <t xml:space="preserve">Camisa Lumberjack</t>
  </si>
  <si>
    <t xml:space="preserve">Camisa Lumberjack Summer Manga Longa - Preto/Branco/Caqui</t>
  </si>
  <si>
    <t xml:space="preserve">Camisa Lumberjack Summer Manga Longa - Preto/Branco/Verde</t>
  </si>
  <si>
    <t xml:space="preserve">Camisa de Combate Courage Feminina</t>
  </si>
  <si>
    <t xml:space="preserve">Camiseta Action Armored Manga Longa - Verde</t>
  </si>
  <si>
    <t xml:space="preserve">Camiseta Action Básica - Verde Mescla</t>
  </si>
  <si>
    <t xml:space="preserve">Camiseta Action Navy</t>
  </si>
  <si>
    <t xml:space="preserve">Camiseta Action Respect</t>
  </si>
  <si>
    <t xml:space="preserve">Camiseta Básica</t>
  </si>
  <si>
    <t xml:space="preserve">Camiseta Básica Type</t>
  </si>
  <si>
    <t xml:space="preserve">Camiseta Concept Bullet</t>
  </si>
  <si>
    <t xml:space="preserve">Camiseta Concept Fearless</t>
  </si>
  <si>
    <t xml:space="preserve">Camiseta Concept Ghost</t>
  </si>
  <si>
    <t xml:space="preserve">Camiseta Concept Liberty Or Death</t>
  </si>
  <si>
    <t xml:space="preserve">Camiseta Concept Limit</t>
  </si>
  <si>
    <t xml:space="preserve">Camiseta Concept Luck</t>
  </si>
  <si>
    <t xml:space="preserve">Camiseta Concept Motorcycle Born To Ride</t>
  </si>
  <si>
    <t xml:space="preserve">Camiseta Concept Never Give Up</t>
  </si>
  <si>
    <t xml:space="preserve">Camiseta Concept Not Scared</t>
  </si>
  <si>
    <t xml:space="preserve">Camiseta Concept Odin</t>
  </si>
  <si>
    <t xml:space="preserve">Camiseta Concept Patriot</t>
  </si>
  <si>
    <t xml:space="preserve">Camiseta Concept Shoot Like A Girl</t>
  </si>
  <si>
    <t xml:space="preserve">Camiseta Concept Skull Machine</t>
  </si>
  <si>
    <t xml:space="preserve">Camiseta Concept Snake</t>
  </si>
  <si>
    <t xml:space="preserve">Camiseta Concept Sons of Liberty</t>
  </si>
  <si>
    <t xml:space="preserve">Camiseta Concept Texas</t>
  </si>
  <si>
    <t xml:space="preserve">Camiseta Concept Winter Of Warriors</t>
  </si>
  <si>
    <t xml:space="preserve">Camiseta Contractor</t>
  </si>
  <si>
    <t xml:space="preserve">Camiseta Feminina Concept Love Guns</t>
  </si>
  <si>
    <t xml:space="preserve">Camiseta Feminina Concept Warrior</t>
  </si>
  <si>
    <t xml:space="preserve">Camiseta Infantry 2.0</t>
  </si>
  <si>
    <t xml:space="preserve">Camiseta Infantry 2.0 - Camuflado Woodland</t>
  </si>
  <si>
    <t xml:space="preserve">Camiseta Infantry 2.0 New</t>
  </si>
  <si>
    <t xml:space="preserve">Camiseta Raglan Basic</t>
  </si>
  <si>
    <t xml:space="preserve">Camiseta Raglan Basic - Branca</t>
  </si>
  <si>
    <t xml:space="preserve">Camiseta Raglan Basic - Preto</t>
  </si>
  <si>
    <t xml:space="preserve">Camiseta Raglan Basic - Verde</t>
  </si>
  <si>
    <t xml:space="preserve">Caneca Térmica Mugla 430ML</t>
  </si>
  <si>
    <t xml:space="preserve">Caneta Iron</t>
  </si>
  <si>
    <t xml:space="preserve">Canivete Anubis</t>
  </si>
  <si>
    <t xml:space="preserve">Canivete Asgard</t>
  </si>
  <si>
    <t xml:space="preserve">Canivete Phanton</t>
  </si>
  <si>
    <t xml:space="preserve">Canivete Skara</t>
  </si>
  <si>
    <t xml:space="preserve">Canivete Squad</t>
  </si>
  <si>
    <t xml:space="preserve">Capa de Colete Hórus 3A - Marrom</t>
  </si>
  <si>
    <t xml:space="preserve">Carteira Apache</t>
  </si>
  <si>
    <t xml:space="preserve">Carteira Bullet</t>
  </si>
  <si>
    <t xml:space="preserve">Carteira Spy</t>
  </si>
  <si>
    <t xml:space="preserve">Cinto BDU</t>
  </si>
  <si>
    <t xml:space="preserve">Cinto BDU Stark - Coyote</t>
  </si>
  <si>
    <t xml:space="preserve">Cinto Casual Caribou</t>
  </si>
  <si>
    <t xml:space="preserve">Cinto NA</t>
  </si>
  <si>
    <t xml:space="preserve">Cinto Tático Fasten - Coyote</t>
  </si>
  <si>
    <t xml:space="preserve">Cinto de Batalha Support 2.0 - Marrom</t>
  </si>
  <si>
    <t xml:space="preserve">Cinto de Batalha Support 2.0 - Verde</t>
  </si>
  <si>
    <t xml:space="preserve">Coldre Glock Kydex Iwb Canhoto Subcompact (G26* - G27* - G28)</t>
  </si>
  <si>
    <t xml:space="preserve">Coldre IWB Polímero Destro INVICTUS Glock® Standard</t>
  </si>
  <si>
    <t xml:space="preserve">Coldre Kydex Glock Safe OWB Destro .40 GEN5 (G22 GEN5 e G23 GEN5)</t>
  </si>
  <si>
    <t xml:space="preserve">Coldre Kydex IWB 2.0 Canhoto INVICTUS Taurus Série 900</t>
  </si>
  <si>
    <t xml:space="preserve">Coldre Kydex IWB 2.0 Canhoto para Taurus® Striker - Série TS</t>
  </si>
  <si>
    <t xml:space="preserve">Coldre Kydex IWB 2.0 Destro Glock - Série Subcompact (G26*- G27*- G28).</t>
  </si>
  <si>
    <t xml:space="preserve">Coldre Kydex IWB 2.0 Destro Glock Compact (G19, G23, G25 e G45)</t>
  </si>
  <si>
    <t xml:space="preserve">Coldre Kydex IWB 2.0 Destro Taurus Série 100</t>
  </si>
  <si>
    <t xml:space="preserve">Coldre Kydex IWB 2.0 Destro Taurus Série 800</t>
  </si>
  <si>
    <t xml:space="preserve">Coldre Kydex IWB 2.0 Destro para Taurus® - Série 24/7</t>
  </si>
  <si>
    <t xml:space="preserve">Coldre Kydex IWB 2.0 Destro para Taurus® - Série 900</t>
  </si>
  <si>
    <t xml:space="preserve">Coldre Kydex Iwb 2.0 Canhoto Glock - Série Standard (G17 - G22)</t>
  </si>
  <si>
    <t xml:space="preserve">Coldre Kydex Iwb 2.0 Destro para Taurus® Striker - Série TS</t>
  </si>
  <si>
    <t xml:space="preserve">Coldre Kydex para Plataforma Taurus Iwb 2.0 Canhoto SÉRIE 600</t>
  </si>
  <si>
    <t xml:space="preserve">Coldre Kydex para Plataforma Taurus Iwb Canhoto G2C - G3C Toro e G3 Toro</t>
  </si>
  <si>
    <t xml:space="preserve">Coldre Kydex para Plataforma Taurus Iwb Canhoto SÉRIE 24/7</t>
  </si>
  <si>
    <t xml:space="preserve">Coldre Kydex para Plataforma Taurus Iwb Destro G2C - G3C Toro e G3 Toro</t>
  </si>
  <si>
    <t xml:space="preserve">Coldre Kydex para Plataforma Taurus Iwb Destro SÉRIE 24/7</t>
  </si>
  <si>
    <t xml:space="preserve">Coldre Kydex para Plataforma Taurus Iwb Destro SÉRIE 800</t>
  </si>
  <si>
    <t xml:space="preserve">Coldre Kydex para Plataforma Taurus Iwb Destro SÉRIE 900</t>
  </si>
  <si>
    <t xml:space="preserve">Coldre Kydex® IWB 2.0 Canhoto Glock® Compact (G19, G23, G25 e G45)</t>
  </si>
  <si>
    <t xml:space="preserve">Coldre Kydex® IWB 2.0 Canhoto para Taurus® - Série 100</t>
  </si>
  <si>
    <t xml:space="preserve">Coldre Kydex® IWB 2.0 Canhoto para Taurus® - Série 800</t>
  </si>
  <si>
    <t xml:space="preserve">Coldre Kydex® IWB Destro Invictus Glock® Lanterna Apex</t>
  </si>
  <si>
    <t xml:space="preserve">Coldre Kydex® IWB INVICTUS Sig Sauer® P320 - Canhoto</t>
  </si>
  <si>
    <t xml:space="preserve">Coldre Kydex® IWB INVICTUS Sig Sauer® P365 - Canhoto</t>
  </si>
  <si>
    <t xml:space="preserve">Coldre Kydex® IWB INVICTUS Sig Sauer® P365 - Destro</t>
  </si>
  <si>
    <t xml:space="preserve">Coldre Kydex® SIDECAR IWB para TAURUS® Série 600 - Destro</t>
  </si>
  <si>
    <t xml:space="preserve">Coldre Kydex® SIDECAR IWB para TAURUS® Série 800 - Destro</t>
  </si>
  <si>
    <t xml:space="preserve">Coldre Kydex® SIDECAR IWB para TAURUS® Série 900 - Destro</t>
  </si>
  <si>
    <t xml:space="preserve">Coldre Kydex® Safe OWB para TAURUS® Striker Série TS - Destro</t>
  </si>
  <si>
    <t xml:space="preserve">Coldre Kydex® Safe OWB para TAURUS® Série 100 - Destro</t>
  </si>
  <si>
    <t xml:space="preserve">Coldre Kydex® Safe OWB para TAURUS® Série 600 - Destro</t>
  </si>
  <si>
    <t xml:space="preserve">Coldre Kydex® Safe OWB para TAURUS® Série 800 - Destro</t>
  </si>
  <si>
    <t xml:space="preserve">Coldre Kydex® Safe OWB para TAURUS® Série 900 - Destro</t>
  </si>
  <si>
    <t xml:space="preserve">Coldre Kydex® Sidecar IWB para TAURUS® Striker Série TS - Destro</t>
  </si>
  <si>
    <t xml:space="preserve">Coldre Sidecar IWB Canhoto Para Glock® G17/G19 ACOMBAT</t>
  </si>
  <si>
    <t xml:space="preserve">Coldre Sidecar IWB Destro Para Glock® .40 G22/G23 ACOMBAT</t>
  </si>
  <si>
    <t xml:space="preserve">Coldre Sidecar IWB Destro para Glock® G17/G19 ACOMBAT</t>
  </si>
  <si>
    <t xml:space="preserve">Coldre Taurus Kydex Iwb 2.0 Destro SÉRIE 600</t>
  </si>
  <si>
    <t xml:space="preserve">Concept Feminina Liberty Girl</t>
  </si>
  <si>
    <t xml:space="preserve">Copo Honor Snake - 850 ml</t>
  </si>
  <si>
    <t xml:space="preserve">Copo Térmico Brewer 473 ml</t>
  </si>
  <si>
    <t xml:space="preserve">Copo Térmico Brewer 473 ml - Coyote</t>
  </si>
  <si>
    <t xml:space="preserve">Copo Térmico Brewer 473 ml - Preto</t>
  </si>
  <si>
    <t xml:space="preserve">Copo Térmico Honor 850ml - Cinza</t>
  </si>
  <si>
    <t xml:space="preserve">Copo Térmico Honor 850ml - Coyote</t>
  </si>
  <si>
    <t xml:space="preserve">Copo Térmico Racon 350ml - Cinza</t>
  </si>
  <si>
    <t xml:space="preserve">Cotoveleira Ares - Preta</t>
  </si>
  <si>
    <t xml:space="preserve">Cotoveleiras Protec</t>
  </si>
  <si>
    <t xml:space="preserve">Cropped Moletinho Caliber</t>
  </si>
  <si>
    <t xml:space="preserve">Faca Black Falcon</t>
  </si>
  <si>
    <t xml:space="preserve">Faca Bold</t>
  </si>
  <si>
    <t xml:space="preserve">Faca Burning</t>
  </si>
  <si>
    <t xml:space="preserve">Faca Dragor</t>
  </si>
  <si>
    <t xml:space="preserve">Faca Explorer</t>
  </si>
  <si>
    <t xml:space="preserve">Faca Explorer Black</t>
  </si>
  <si>
    <t xml:space="preserve">Faca Force Coyote</t>
  </si>
  <si>
    <t xml:space="preserve">Faca Handmade Bushcraft</t>
  </si>
  <si>
    <t xml:space="preserve">Faca Handmade Survival</t>
  </si>
  <si>
    <t xml:space="preserve">Faca Handmade Tactical</t>
  </si>
  <si>
    <t xml:space="preserve">Faca Hunter</t>
  </si>
  <si>
    <t xml:space="preserve">Faca Instinct</t>
  </si>
  <si>
    <t xml:space="preserve">Faca Magnus</t>
  </si>
  <si>
    <t xml:space="preserve">Faca Predator</t>
  </si>
  <si>
    <t xml:space="preserve">Faca Stone</t>
  </si>
  <si>
    <t xml:space="preserve">Faca Strong</t>
  </si>
  <si>
    <t xml:space="preserve">Garrafa Atomic 830ML</t>
  </si>
  <si>
    <t xml:space="preserve">Garrafa Gallon 1,5L - OODA</t>
  </si>
  <si>
    <t xml:space="preserve">Garrafa Gallon 1,5L - SPARTAN</t>
  </si>
  <si>
    <t xml:space="preserve">Garrafa Gallon 1,5L - Snake</t>
  </si>
  <si>
    <t xml:space="preserve">Garrafa Liquid 1L - Preta</t>
  </si>
  <si>
    <t xml:space="preserve">Garrafa Térmica Battalion 1L</t>
  </si>
  <si>
    <t xml:space="preserve">Garrafa Térmica Battalion 1L - Cinza</t>
  </si>
  <si>
    <t xml:space="preserve">Garrafa Wave</t>
  </si>
  <si>
    <t xml:space="preserve">Gorro Alaska City 2.0 - Preto</t>
  </si>
  <si>
    <t xml:space="preserve">Gorro Alaska Gray Man</t>
  </si>
  <si>
    <t xml:space="preserve">Gorro Alaska Gray Man - Cinza</t>
  </si>
  <si>
    <t xml:space="preserve">Gorro Alaska Mariner</t>
  </si>
  <si>
    <t xml:space="preserve">Gorro Alaska Pionner 2.0 - Verde</t>
  </si>
  <si>
    <t xml:space="preserve">Jaqueta Fleece New Blizzard</t>
  </si>
  <si>
    <t xml:space="preserve">Joelheiras Protec</t>
  </si>
  <si>
    <t xml:space="preserve">Lanterna Corvus U2 300 Lúmens</t>
  </si>
  <si>
    <t xml:space="preserve">Lanterna Storm T6 280 Lúmens</t>
  </si>
  <si>
    <t xml:space="preserve">Luva Tática Bunker</t>
  </si>
  <si>
    <t xml:space="preserve">Luva Tática Crasher Police</t>
  </si>
  <si>
    <t xml:space="preserve">Luva Tática Inspect</t>
  </si>
  <si>
    <t xml:space="preserve">Luva Tática Meio Dedo Rocky</t>
  </si>
  <si>
    <t xml:space="preserve">MACHADO INVICTUS BJORN PRETO</t>
  </si>
  <si>
    <t xml:space="preserve">Mala Duffel Bag Discovery</t>
  </si>
  <si>
    <t xml:space="preserve">Mala Duffel Bag Discovery - Warskin Black</t>
  </si>
  <si>
    <t xml:space="preserve">Manguito Segunda Pele Session</t>
  </si>
  <si>
    <t xml:space="preserve">Mochila Duster - Camuflado Francês</t>
  </si>
  <si>
    <t xml:space="preserve">Mochila Legend - Camuflado Warskin Black</t>
  </si>
  <si>
    <t xml:space="preserve">Mochila Mission - Camuflado Francês</t>
  </si>
  <si>
    <t xml:space="preserve">Mochila Rusher - Verde Oliva</t>
  </si>
  <si>
    <t xml:space="preserve">Moletom Feminino Girl Power</t>
  </si>
  <si>
    <t xml:space="preserve">Multitool Nordic</t>
  </si>
  <si>
    <t xml:space="preserve">Multitool Precision</t>
  </si>
  <si>
    <t xml:space="preserve">Patch Brave</t>
  </si>
  <si>
    <t xml:space="preserve">Patch Buffalo Brand</t>
  </si>
  <si>
    <t xml:space="preserve">Patch Buffalo Warskin</t>
  </si>
  <si>
    <t xml:space="preserve">Patch Lips</t>
  </si>
  <si>
    <t xml:space="preserve">Patch Pin Up</t>
  </si>
  <si>
    <t xml:space="preserve">Porta-Algemas Locked - Camuflado Warskin</t>
  </si>
  <si>
    <t xml:space="preserve">Porta-Algemas Locked - Camuflado Warskin Black</t>
  </si>
  <si>
    <t xml:space="preserve">Porta-Algemas Locked - Coyote</t>
  </si>
  <si>
    <t xml:space="preserve">Porta-Algemas Locked - Marrom</t>
  </si>
  <si>
    <t xml:space="preserve">Porta-Carregador Duplo Dual Glock®</t>
  </si>
  <si>
    <t xml:space="preserve">Porta-Carregador Reload 5.56 - Camuflado</t>
  </si>
  <si>
    <t xml:space="preserve">Porta-Carregador Reload 5.56 - Coyote</t>
  </si>
  <si>
    <t xml:space="preserve">Porta-Carregador Reload 5.56 - Marrom</t>
  </si>
  <si>
    <t xml:space="preserve">Porta-Carregador Reload 5.56 - Verde</t>
  </si>
  <si>
    <t xml:space="preserve">Porta-Carregador Reload 7.62 - Camuflado Warskin</t>
  </si>
  <si>
    <t xml:space="preserve">Porta-Carregador Reload 7.62 - Camuflado Warskin Black</t>
  </si>
  <si>
    <t xml:space="preserve">Porta-Carregador Reload 7.62 - Coyote</t>
  </si>
  <si>
    <t xml:space="preserve">Porta-Carregador Reload 7.62 - Marrom</t>
  </si>
  <si>
    <t xml:space="preserve">Porta-Carregador Reload Pistol</t>
  </si>
  <si>
    <t xml:space="preserve">Porta-Carregador Reload Pistol - Camuflado Warksin</t>
  </si>
  <si>
    <t xml:space="preserve">Porta-Carregador Reload Pistol - Camuflado Warksin Black</t>
  </si>
  <si>
    <t xml:space="preserve">Porta-Carregador Reload Pistol - Marrom</t>
  </si>
  <si>
    <t xml:space="preserve">Porta-Carregador Reload Pistol - Verde</t>
  </si>
  <si>
    <t xml:space="preserve">Regata Feminina Skadi</t>
  </si>
  <si>
    <t xml:space="preserve">Saco de Descarte Dispose - Camuflado Warskin Black</t>
  </si>
  <si>
    <t xml:space="preserve">Saco de Descarte Dispose - Marrom</t>
  </si>
  <si>
    <t xml:space="preserve">Shemagh Mirage Dune</t>
  </si>
  <si>
    <t xml:space="preserve">Shemagh Mirage Gun</t>
  </si>
  <si>
    <t xml:space="preserve">Talheres Normandia</t>
  </si>
  <si>
    <t xml:space="preserve">Óculos Solar Sniper - Verde</t>
  </si>
  <si>
    <t xml:space="preserve">PATCH INVICTUS</t>
  </si>
  <si>
    <t xml:space="preserve">COLDRE VELADO BÉLICA</t>
  </si>
  <si>
    <t xml:space="preserve">COLDRE</t>
  </si>
  <si>
    <t xml:space="preserve">GUIA MOLA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</si>
</sst>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&quot;R$ &quot;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D9D9D9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23"/>
  <sheetViews>
    <sheetView showFormulas="false" showGridLines="true" showRowColHeaders="true" showZeros="true" rightToLeft="false" tabSelected="true" showOutlineSymbols="true" defaultGridColor="true" view="normal" topLeftCell="B95" colorId="64" zoomScale="100" zoomScaleNormal="100" zoomScalePageLayoutView="100" workbookViewId="0">
      <selection pane="topLeft" activeCell="B103" activeCellId="0" sqref="B10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77.53"/>
    <col collapsed="false" customWidth="true" hidden="false" outlineLevel="0" max="3" min="3" style="1" width="13.57"/>
    <col collapsed="false" customWidth="true" hidden="false" outlineLevel="0" max="5" min="4" style="2" width="16"/>
    <col collapsed="false" customWidth="true" hidden="false" outlineLevel="0" max="7" min="6" style="2" width="13.7"/>
    <col collapsed="false" customWidth="true" hidden="false" outlineLevel="0" max="8" min="8" style="2" width="15.29"/>
    <col collapsed="false" customWidth="true" hidden="false" outlineLevel="0" max="9" min="9" style="2" width="9.42"/>
    <col collapsed="false" customWidth="true" hidden="false" outlineLevel="0" max="10" min="10" style="2" width="15.15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</row>
    <row r="2" customFormat="false" ht="13.8" hidden="false" customHeight="false" outlineLevel="0" collapsed="false">
      <c r="A2" s="7"/>
      <c r="B2" s="8" t="s">
        <v>10</v>
      </c>
      <c r="C2" s="9" t="n">
        <v>446.95</v>
      </c>
      <c r="D2" s="10"/>
      <c r="E2" s="10" t="n">
        <v>799.9</v>
      </c>
      <c r="F2" s="10" t="n">
        <f aca="false">E2*19%</f>
        <v>151.981</v>
      </c>
      <c r="G2" s="10" t="n">
        <v>17.45</v>
      </c>
      <c r="H2" s="10" t="n">
        <f aca="false">E2-F2-G2-C2</f>
        <v>183.519</v>
      </c>
      <c r="I2" s="10" t="n">
        <f aca="false">E2*5%</f>
        <v>39.995</v>
      </c>
      <c r="J2" s="10" t="n">
        <f aca="false">H2-I2</f>
        <v>143.524</v>
      </c>
    </row>
    <row r="3" customFormat="false" ht="13.8" hidden="false" customHeight="false" outlineLevel="0" collapsed="false">
      <c r="A3" s="11" t="n">
        <v>5203</v>
      </c>
      <c r="B3" s="11" t="s">
        <v>11</v>
      </c>
      <c r="C3" s="9" t="n">
        <v>258.03</v>
      </c>
      <c r="D3" s="10" t="n">
        <v>459.9</v>
      </c>
      <c r="E3" s="10" t="n">
        <v>419.9</v>
      </c>
      <c r="F3" s="10" t="n">
        <f aca="false">E3*17%</f>
        <v>71.383</v>
      </c>
      <c r="G3" s="10" t="n">
        <v>17.45</v>
      </c>
      <c r="H3" s="10" t="n">
        <f aca="false">E3-F3-G3-C3</f>
        <v>73.037</v>
      </c>
      <c r="I3" s="10" t="n">
        <f aca="false">E3*5%</f>
        <v>20.995</v>
      </c>
      <c r="J3" s="10" t="n">
        <f aca="false">H3-I3</f>
        <v>52.042</v>
      </c>
    </row>
    <row r="4" customFormat="false" ht="13.8" hidden="false" customHeight="false" outlineLevel="0" collapsed="false">
      <c r="A4" s="7"/>
      <c r="B4" s="8" t="s">
        <v>12</v>
      </c>
      <c r="C4" s="9" t="n">
        <v>206.42</v>
      </c>
      <c r="D4" s="10"/>
      <c r="E4" s="10" t="n">
        <v>419.9</v>
      </c>
      <c r="F4" s="10" t="n">
        <f aca="false">E4*19%</f>
        <v>79.781</v>
      </c>
      <c r="G4" s="10" t="n">
        <v>17.45</v>
      </c>
      <c r="H4" s="10" t="n">
        <f aca="false">E4-F4-G4-C4</f>
        <v>116.249</v>
      </c>
      <c r="I4" s="10" t="n">
        <f aca="false">E4*5%</f>
        <v>20.995</v>
      </c>
      <c r="J4" s="10" t="n">
        <f aca="false">H4-I4</f>
        <v>95.254</v>
      </c>
    </row>
    <row r="5" customFormat="false" ht="13.8" hidden="false" customHeight="false" outlineLevel="0" collapsed="false">
      <c r="A5" s="11" t="n">
        <v>768</v>
      </c>
      <c r="B5" s="11" t="s">
        <v>13</v>
      </c>
      <c r="C5" s="9" t="n">
        <v>87.1</v>
      </c>
      <c r="D5" s="10" t="n">
        <v>169.9</v>
      </c>
      <c r="E5" s="10" t="n">
        <v>144.9</v>
      </c>
      <c r="F5" s="10" t="n">
        <f aca="false">E5*17%</f>
        <v>24.633</v>
      </c>
      <c r="G5" s="10" t="n">
        <v>23.95</v>
      </c>
      <c r="H5" s="10" t="n">
        <f aca="false">E5-F5-G5-C5</f>
        <v>9.217</v>
      </c>
      <c r="I5" s="10" t="n">
        <f aca="false">E5*5%</f>
        <v>7.245</v>
      </c>
      <c r="J5" s="10" t="n">
        <f aca="false">H5-I5</f>
        <v>1.972</v>
      </c>
    </row>
    <row r="6" customFormat="false" ht="13.8" hidden="false" customHeight="false" outlineLevel="0" collapsed="false">
      <c r="A6" s="11" t="n">
        <v>769</v>
      </c>
      <c r="B6" s="11" t="s">
        <v>14</v>
      </c>
      <c r="C6" s="9" t="n">
        <v>89.38</v>
      </c>
      <c r="D6" s="10" t="n">
        <v>169.9</v>
      </c>
      <c r="E6" s="10" t="n">
        <v>139.9</v>
      </c>
      <c r="F6" s="10" t="n">
        <f aca="false">E6*17%</f>
        <v>23.783</v>
      </c>
      <c r="G6" s="10" t="n">
        <v>17.45</v>
      </c>
      <c r="H6" s="10" t="n">
        <f aca="false">E6-F6-G6-C6</f>
        <v>9.28700000000001</v>
      </c>
      <c r="I6" s="10" t="n">
        <f aca="false">E6*5%</f>
        <v>6.995</v>
      </c>
      <c r="J6" s="10" t="n">
        <f aca="false">H6-I6</f>
        <v>2.29200000000001</v>
      </c>
    </row>
    <row r="7" customFormat="false" ht="13.8" hidden="false" customHeight="false" outlineLevel="0" collapsed="false">
      <c r="B7" s="12" t="s">
        <v>15</v>
      </c>
      <c r="C7" s="9" t="n">
        <v>50.51</v>
      </c>
      <c r="D7" s="10" t="n">
        <v>99.9</v>
      </c>
      <c r="E7" s="10" t="n">
        <v>99.9</v>
      </c>
      <c r="F7" s="10" t="n">
        <f aca="false">E7*19%</f>
        <v>18.981</v>
      </c>
      <c r="G7" s="10" t="n">
        <v>20</v>
      </c>
      <c r="H7" s="10" t="n">
        <f aca="false">E7-F7-G7-C7</f>
        <v>10.409</v>
      </c>
      <c r="I7" s="10" t="n">
        <f aca="false">E7*4%</f>
        <v>3.996</v>
      </c>
      <c r="J7" s="10" t="n">
        <f aca="false">H7-I7</f>
        <v>6.41300000000001</v>
      </c>
    </row>
    <row r="8" customFormat="false" ht="13.8" hidden="false" customHeight="false" outlineLevel="0" collapsed="false">
      <c r="A8" s="11" t="n">
        <v>3350</v>
      </c>
      <c r="B8" s="11" t="s">
        <v>16</v>
      </c>
      <c r="C8" s="9" t="n">
        <v>50.51</v>
      </c>
      <c r="D8" s="10" t="n">
        <v>89.9</v>
      </c>
      <c r="E8" s="10" t="n">
        <v>75.9</v>
      </c>
      <c r="F8" s="10" t="n">
        <f aca="false">E8*23%</f>
        <v>17.457</v>
      </c>
      <c r="G8" s="10" t="n">
        <v>0</v>
      </c>
      <c r="H8" s="10" t="n">
        <f aca="false">E8-F8-G8-C8</f>
        <v>7.93300000000001</v>
      </c>
      <c r="I8" s="10" t="n">
        <f aca="false">E8*5%</f>
        <v>3.795</v>
      </c>
      <c r="J8" s="10" t="n">
        <f aca="false">H8-I8</f>
        <v>4.13800000000001</v>
      </c>
    </row>
    <row r="9" customFormat="false" ht="13.8" hidden="false" customHeight="false" outlineLevel="0" collapsed="false">
      <c r="A9" s="11" t="n">
        <v>3349</v>
      </c>
      <c r="B9" s="11" t="s">
        <v>17</v>
      </c>
      <c r="C9" s="9" t="n">
        <v>50.51</v>
      </c>
      <c r="D9" s="10" t="n">
        <v>89.9</v>
      </c>
      <c r="E9" s="10" t="n">
        <v>75.9</v>
      </c>
      <c r="F9" s="10" t="n">
        <f aca="false">E9*23%</f>
        <v>17.457</v>
      </c>
      <c r="G9" s="10" t="n">
        <v>0</v>
      </c>
      <c r="H9" s="10" t="n">
        <f aca="false">E9-F9-G9-C9</f>
        <v>7.93300000000001</v>
      </c>
      <c r="I9" s="10" t="n">
        <f aca="false">E9*5%</f>
        <v>3.795</v>
      </c>
      <c r="J9" s="10" t="n">
        <f aca="false">H9-I9</f>
        <v>4.13800000000001</v>
      </c>
    </row>
    <row r="10" customFormat="false" ht="13.8" hidden="false" customHeight="false" outlineLevel="0" collapsed="false">
      <c r="A10" s="11" t="n">
        <v>5356</v>
      </c>
      <c r="B10" s="11" t="s">
        <v>18</v>
      </c>
      <c r="C10" s="9" t="n">
        <v>50.51</v>
      </c>
      <c r="D10" s="10" t="n">
        <v>89.9</v>
      </c>
      <c r="E10" s="10" t="n">
        <v>75.9</v>
      </c>
      <c r="F10" s="10" t="n">
        <f aca="false">E10*23%</f>
        <v>17.457</v>
      </c>
      <c r="G10" s="10" t="n">
        <v>0</v>
      </c>
      <c r="H10" s="10" t="n">
        <f aca="false">E10-F10-G10-C10</f>
        <v>7.93300000000001</v>
      </c>
      <c r="I10" s="10" t="n">
        <f aca="false">E10*5%</f>
        <v>3.795</v>
      </c>
      <c r="J10" s="10" t="n">
        <f aca="false">H10-I10</f>
        <v>4.13800000000001</v>
      </c>
    </row>
    <row r="11" customFormat="false" ht="13.8" hidden="false" customHeight="false" outlineLevel="0" collapsed="false">
      <c r="A11" s="7"/>
      <c r="B11" s="8" t="s">
        <v>19</v>
      </c>
      <c r="C11" s="9" t="n">
        <v>84.72</v>
      </c>
      <c r="D11" s="10"/>
      <c r="E11" s="10" t="n">
        <v>119.9</v>
      </c>
      <c r="F11" s="10" t="n">
        <f aca="false">E11*19%</f>
        <v>22.781</v>
      </c>
      <c r="G11" s="10" t="n">
        <v>17.45</v>
      </c>
      <c r="H11" s="10" t="n">
        <f aca="false">E11-F11-G11-C11</f>
        <v>-5.051</v>
      </c>
      <c r="I11" s="10" t="n">
        <f aca="false">E11*5%</f>
        <v>5.995</v>
      </c>
      <c r="J11" s="10" t="n">
        <f aca="false">H11-I11</f>
        <v>-11.046</v>
      </c>
    </row>
    <row r="12" customFormat="false" ht="13.8" hidden="false" customHeight="false" outlineLevel="0" collapsed="false">
      <c r="A12" s="7"/>
      <c r="B12" s="8" t="s">
        <v>20</v>
      </c>
      <c r="C12" s="9" t="n">
        <v>72.52</v>
      </c>
      <c r="D12" s="10"/>
      <c r="E12" s="10" t="n">
        <v>119.9</v>
      </c>
      <c r="F12" s="10" t="n">
        <f aca="false">E12*19%</f>
        <v>22.781</v>
      </c>
      <c r="G12" s="10" t="n">
        <v>17.45</v>
      </c>
      <c r="H12" s="10" t="n">
        <f aca="false">E12-F12-G12-C12</f>
        <v>7.149</v>
      </c>
      <c r="I12" s="10" t="n">
        <f aca="false">E12*5%</f>
        <v>5.995</v>
      </c>
      <c r="J12" s="10" t="n">
        <f aca="false">H12-I12</f>
        <v>1.154</v>
      </c>
    </row>
    <row r="13" customFormat="false" ht="13.8" hidden="false" customHeight="false" outlineLevel="0" collapsed="false">
      <c r="A13" s="11" t="n">
        <v>2462</v>
      </c>
      <c r="B13" s="11" t="s">
        <v>21</v>
      </c>
      <c r="C13" s="9" t="n">
        <v>55.65</v>
      </c>
      <c r="D13" s="10" t="n">
        <v>109.9</v>
      </c>
      <c r="E13" s="10" t="n">
        <v>99.9</v>
      </c>
      <c r="F13" s="10" t="n">
        <f aca="false">E13*17%</f>
        <v>16.983</v>
      </c>
      <c r="G13" s="10" t="n">
        <v>17.45</v>
      </c>
      <c r="H13" s="10" t="n">
        <f aca="false">E13-F13-G13-C13</f>
        <v>9.817</v>
      </c>
      <c r="I13" s="10" t="n">
        <f aca="false">E13*5%</f>
        <v>4.995</v>
      </c>
      <c r="J13" s="10" t="n">
        <f aca="false">H13-I13</f>
        <v>4.822</v>
      </c>
    </row>
    <row r="14" customFormat="false" ht="13.8" hidden="false" customHeight="false" outlineLevel="0" collapsed="false">
      <c r="A14" s="11" t="n">
        <v>2463</v>
      </c>
      <c r="B14" s="11" t="s">
        <v>21</v>
      </c>
      <c r="C14" s="9" t="n">
        <v>55.65</v>
      </c>
      <c r="D14" s="10" t="n">
        <v>109.9</v>
      </c>
      <c r="E14" s="10" t="n">
        <v>99.9</v>
      </c>
      <c r="F14" s="10" t="n">
        <f aca="false">E14*17%</f>
        <v>16.983</v>
      </c>
      <c r="G14" s="10" t="n">
        <v>17.45</v>
      </c>
      <c r="H14" s="10" t="n">
        <f aca="false">E14-F14-G14-C14</f>
        <v>9.817</v>
      </c>
      <c r="I14" s="10" t="n">
        <f aca="false">E14*5%</f>
        <v>4.995</v>
      </c>
      <c r="J14" s="10" t="n">
        <f aca="false">H14-I14</f>
        <v>4.822</v>
      </c>
    </row>
    <row r="15" customFormat="false" ht="13.8" hidden="false" customHeight="false" outlineLevel="0" collapsed="false">
      <c r="A15" s="11"/>
      <c r="B15" s="11" t="s">
        <v>22</v>
      </c>
      <c r="C15" s="9" t="n">
        <v>42.05</v>
      </c>
      <c r="D15" s="10" t="n">
        <v>85</v>
      </c>
      <c r="E15" s="10" t="n">
        <v>78.9</v>
      </c>
      <c r="F15" s="10" t="n">
        <f aca="false">E15*19%</f>
        <v>14.991</v>
      </c>
      <c r="G15" s="10" t="n">
        <v>0</v>
      </c>
      <c r="H15" s="10" t="n">
        <f aca="false">E15-F15-G15-C15</f>
        <v>21.859</v>
      </c>
      <c r="I15" s="10" t="n">
        <f aca="false">E15*5%</f>
        <v>3.945</v>
      </c>
      <c r="J15" s="10" t="n">
        <f aca="false">H15-I15</f>
        <v>17.914</v>
      </c>
    </row>
    <row r="16" customFormat="false" ht="13.8" hidden="false" customHeight="false" outlineLevel="0" collapsed="false">
      <c r="A16" s="11" t="n">
        <v>795</v>
      </c>
      <c r="B16" s="11" t="s">
        <v>23</v>
      </c>
      <c r="C16" s="9" t="n">
        <v>34.17</v>
      </c>
      <c r="D16" s="10" t="n">
        <v>69.9</v>
      </c>
      <c r="E16" s="10" t="n">
        <v>69.9</v>
      </c>
      <c r="F16" s="10" t="n">
        <f aca="false">E16*33%</f>
        <v>23.067</v>
      </c>
      <c r="G16" s="10" t="n">
        <v>0</v>
      </c>
      <c r="H16" s="10" t="n">
        <f aca="false">E16-F16-G16-C16</f>
        <v>12.663</v>
      </c>
      <c r="I16" s="10" t="n">
        <f aca="false">E16*5%</f>
        <v>3.495</v>
      </c>
      <c r="J16" s="10" t="n">
        <f aca="false">H16-I16</f>
        <v>9.168</v>
      </c>
    </row>
    <row r="17" customFormat="false" ht="13.8" hidden="false" customHeight="false" outlineLevel="0" collapsed="false">
      <c r="B17" s="12" t="s">
        <v>24</v>
      </c>
      <c r="C17" s="9" t="n">
        <v>27.55</v>
      </c>
      <c r="D17" s="10" t="n">
        <v>59.9</v>
      </c>
      <c r="E17" s="10" t="n">
        <v>49.9</v>
      </c>
      <c r="F17" s="10" t="n">
        <f aca="false">E17*19%</f>
        <v>9.481</v>
      </c>
      <c r="G17" s="10" t="n">
        <v>6</v>
      </c>
      <c r="H17" s="10" t="n">
        <f aca="false">E17-F17-G17-C17</f>
        <v>6.869</v>
      </c>
      <c r="I17" s="10" t="n">
        <f aca="false">E17*4%</f>
        <v>1.996</v>
      </c>
      <c r="J17" s="10" t="n">
        <f aca="false">H17-I17</f>
        <v>4.873</v>
      </c>
    </row>
    <row r="18" customFormat="false" ht="13.8" hidden="false" customHeight="false" outlineLevel="0" collapsed="false">
      <c r="B18" s="13" t="s">
        <v>25</v>
      </c>
      <c r="C18" s="9" t="n">
        <v>147</v>
      </c>
      <c r="D18" s="10" t="n">
        <v>289.9</v>
      </c>
      <c r="E18" s="10" t="n">
        <v>229.9</v>
      </c>
      <c r="F18" s="10" t="n">
        <f aca="false">E18*19%</f>
        <v>43.681</v>
      </c>
      <c r="G18" s="10" t="n">
        <v>18.95</v>
      </c>
      <c r="H18" s="10" t="n">
        <f aca="false">E18-F18-G18-C18</f>
        <v>20.269</v>
      </c>
      <c r="I18" s="10" t="n">
        <f aca="false">E18*5%</f>
        <v>11.495</v>
      </c>
      <c r="J18" s="10" t="n">
        <f aca="false">H18-I18</f>
        <v>8.774</v>
      </c>
    </row>
    <row r="19" customFormat="false" ht="13.8" hidden="false" customHeight="false" outlineLevel="0" collapsed="false">
      <c r="A19" s="11"/>
      <c r="B19" s="11" t="s">
        <v>26</v>
      </c>
      <c r="C19" s="9" t="n">
        <v>156.91</v>
      </c>
      <c r="D19" s="10" t="n">
        <v>249.9</v>
      </c>
      <c r="E19" s="10" t="n">
        <v>229.9</v>
      </c>
      <c r="F19" s="10" t="n">
        <f aca="false">E19*19%</f>
        <v>43.681</v>
      </c>
      <c r="G19" s="10" t="n">
        <v>18.95</v>
      </c>
      <c r="H19" s="10" t="n">
        <f aca="false">E19-F19-G19-C19</f>
        <v>10.359</v>
      </c>
      <c r="I19" s="10" t="n">
        <f aca="false">E19*5%</f>
        <v>11.495</v>
      </c>
      <c r="J19" s="10" t="n">
        <f aca="false">H19-I19</f>
        <v>-1.13599999999999</v>
      </c>
    </row>
    <row r="20" customFormat="false" ht="13.8" hidden="false" customHeight="false" outlineLevel="0" collapsed="false">
      <c r="B20" s="11" t="s">
        <v>27</v>
      </c>
      <c r="C20" s="9" t="n">
        <v>99.23</v>
      </c>
      <c r="D20" s="10" t="n">
        <v>189.9</v>
      </c>
      <c r="E20" s="10" t="n">
        <v>159.9</v>
      </c>
      <c r="F20" s="10" t="n">
        <f aca="false">E20*19%</f>
        <v>30.381</v>
      </c>
      <c r="G20" s="10" t="n">
        <v>18.95</v>
      </c>
      <c r="H20" s="10" t="n">
        <f aca="false">E20-F20-G20-C20</f>
        <v>11.339</v>
      </c>
      <c r="I20" s="10" t="n">
        <f aca="false">E20*5%</f>
        <v>7.995</v>
      </c>
      <c r="J20" s="10" t="n">
        <f aca="false">H20-I20</f>
        <v>3.344</v>
      </c>
    </row>
    <row r="21" customFormat="false" ht="13.8" hidden="false" customHeight="false" outlineLevel="0" collapsed="false">
      <c r="A21" s="11" t="n">
        <v>5081</v>
      </c>
      <c r="B21" s="11" t="s">
        <v>28</v>
      </c>
      <c r="C21" s="9" t="n">
        <v>84.6</v>
      </c>
      <c r="D21" s="10" t="n">
        <v>149.9</v>
      </c>
      <c r="E21" s="10" t="n">
        <v>139.9</v>
      </c>
      <c r="F21" s="10" t="n">
        <f aca="false">E21*19%</f>
        <v>26.581</v>
      </c>
      <c r="G21" s="10" t="n">
        <v>17.45</v>
      </c>
      <c r="H21" s="10" t="n">
        <f aca="false">E21-F21-G21-C21</f>
        <v>11.269</v>
      </c>
      <c r="I21" s="10" t="n">
        <f aca="false">E21*5%</f>
        <v>6.995</v>
      </c>
      <c r="J21" s="10" t="n">
        <f aca="false">H21-I21</f>
        <v>4.274</v>
      </c>
    </row>
    <row r="22" customFormat="false" ht="13.8" hidden="false" customHeight="false" outlineLevel="0" collapsed="false">
      <c r="A22" s="11" t="n">
        <v>5080</v>
      </c>
      <c r="B22" s="11" t="s">
        <v>29</v>
      </c>
      <c r="C22" s="9" t="n">
        <v>84.6</v>
      </c>
      <c r="D22" s="10" t="n">
        <v>149.9</v>
      </c>
      <c r="E22" s="10" t="n">
        <v>139.9</v>
      </c>
      <c r="F22" s="10" t="n">
        <f aca="false">E22*19%</f>
        <v>26.581</v>
      </c>
      <c r="G22" s="10" t="n">
        <v>17.45</v>
      </c>
      <c r="H22" s="10" t="n">
        <f aca="false">E22-F22-G22-C22</f>
        <v>11.269</v>
      </c>
      <c r="I22" s="10" t="n">
        <f aca="false">E22*5%</f>
        <v>6.995</v>
      </c>
      <c r="J22" s="10" t="n">
        <f aca="false">H22-I22</f>
        <v>4.274</v>
      </c>
    </row>
    <row r="23" customFormat="false" ht="13.8" hidden="false" customHeight="false" outlineLevel="0" collapsed="false">
      <c r="A23" s="11" t="n">
        <v>5079</v>
      </c>
      <c r="B23" s="11" t="s">
        <v>30</v>
      </c>
      <c r="C23" s="9" t="n">
        <v>84.6</v>
      </c>
      <c r="D23" s="10" t="n">
        <v>149.9</v>
      </c>
      <c r="E23" s="10" t="n">
        <v>139.9</v>
      </c>
      <c r="F23" s="10" t="n">
        <f aca="false">E23*19%</f>
        <v>26.581</v>
      </c>
      <c r="G23" s="10" t="n">
        <v>17.45</v>
      </c>
      <c r="H23" s="10" t="n">
        <f aca="false">E23-F23-G23-C23</f>
        <v>11.269</v>
      </c>
      <c r="I23" s="10" t="n">
        <f aca="false">E23*5%</f>
        <v>6.995</v>
      </c>
      <c r="J23" s="10" t="n">
        <f aca="false">H23-I23</f>
        <v>4.274</v>
      </c>
    </row>
    <row r="24" customFormat="false" ht="13.8" hidden="false" customHeight="false" outlineLevel="0" collapsed="false">
      <c r="A24" s="11" t="n">
        <v>3369</v>
      </c>
      <c r="B24" s="11" t="s">
        <v>31</v>
      </c>
      <c r="C24" s="9" t="n">
        <v>84.6</v>
      </c>
      <c r="D24" s="10" t="n">
        <v>149.9</v>
      </c>
      <c r="E24" s="10" t="n">
        <v>139.9</v>
      </c>
      <c r="F24" s="10" t="n">
        <f aca="false">E24*19%</f>
        <v>26.581</v>
      </c>
      <c r="G24" s="10" t="n">
        <v>17.45</v>
      </c>
      <c r="H24" s="10" t="n">
        <f aca="false">E24-F24-G24-C24</f>
        <v>11.269</v>
      </c>
      <c r="I24" s="10" t="n">
        <f aca="false">E24*5%</f>
        <v>6.995</v>
      </c>
      <c r="J24" s="10" t="n">
        <f aca="false">H24-I24</f>
        <v>4.274</v>
      </c>
    </row>
    <row r="25" customFormat="false" ht="13.8" hidden="false" customHeight="false" outlineLevel="0" collapsed="false">
      <c r="A25" s="11" t="n">
        <v>3368</v>
      </c>
      <c r="B25" s="11" t="s">
        <v>32</v>
      </c>
      <c r="C25" s="9" t="n">
        <v>84.6</v>
      </c>
      <c r="D25" s="10" t="n">
        <v>149.9</v>
      </c>
      <c r="E25" s="10" t="n">
        <v>139.9</v>
      </c>
      <c r="F25" s="10" t="n">
        <f aca="false">E25*19%</f>
        <v>26.581</v>
      </c>
      <c r="G25" s="10" t="n">
        <v>17.45</v>
      </c>
      <c r="H25" s="10" t="n">
        <f aca="false">E25-F25-G25-C25</f>
        <v>11.269</v>
      </c>
      <c r="I25" s="10" t="n">
        <f aca="false">E25*5%</f>
        <v>6.995</v>
      </c>
      <c r="J25" s="10" t="n">
        <f aca="false">H25-I25</f>
        <v>4.274</v>
      </c>
    </row>
    <row r="26" customFormat="false" ht="13.8" hidden="false" customHeight="false" outlineLevel="0" collapsed="false">
      <c r="A26" s="11" t="n">
        <v>3367</v>
      </c>
      <c r="B26" s="11" t="s">
        <v>33</v>
      </c>
      <c r="C26" s="9" t="n">
        <v>84.6</v>
      </c>
      <c r="D26" s="10" t="n">
        <v>149.9</v>
      </c>
      <c r="E26" s="10" t="n">
        <v>139.9</v>
      </c>
      <c r="F26" s="10" t="n">
        <f aca="false">E26*19%</f>
        <v>26.581</v>
      </c>
      <c r="G26" s="10" t="n">
        <v>17.45</v>
      </c>
      <c r="H26" s="10" t="n">
        <f aca="false">E26-F26-G26-C26</f>
        <v>11.269</v>
      </c>
      <c r="I26" s="10" t="n">
        <f aca="false">E26*5%</f>
        <v>6.995</v>
      </c>
      <c r="J26" s="10" t="n">
        <f aca="false">H26-I26</f>
        <v>4.274</v>
      </c>
    </row>
    <row r="27" customFormat="false" ht="13.8" hidden="false" customHeight="false" outlineLevel="0" collapsed="false">
      <c r="B27" s="13" t="s">
        <v>34</v>
      </c>
      <c r="C27" s="9" t="n">
        <v>84.57</v>
      </c>
      <c r="D27" s="10" t="n">
        <v>159.9</v>
      </c>
      <c r="E27" s="10" t="n">
        <v>149.9</v>
      </c>
      <c r="F27" s="10" t="n">
        <f aca="false">E27*19%</f>
        <v>28.481</v>
      </c>
      <c r="G27" s="10" t="n">
        <v>18.95</v>
      </c>
      <c r="H27" s="10" t="n">
        <f aca="false">E27-F27-G27-C27</f>
        <v>17.899</v>
      </c>
      <c r="I27" s="10" t="n">
        <f aca="false">E27*5%</f>
        <v>7.495</v>
      </c>
      <c r="J27" s="10" t="n">
        <f aca="false">H27-I27</f>
        <v>10.404</v>
      </c>
    </row>
    <row r="28" customFormat="false" ht="13.8" hidden="false" customHeight="false" outlineLevel="0" collapsed="false">
      <c r="B28" s="11" t="s">
        <v>35</v>
      </c>
      <c r="C28" s="9" t="n">
        <v>59.2</v>
      </c>
      <c r="D28" s="10" t="n">
        <v>189.9</v>
      </c>
      <c r="E28" s="10" t="n">
        <v>129.9</v>
      </c>
      <c r="F28" s="10" t="n">
        <f aca="false">E28*19%</f>
        <v>24.681</v>
      </c>
      <c r="G28" s="10" t="n">
        <v>18.95</v>
      </c>
      <c r="H28" s="10" t="n">
        <f aca="false">E28-F28-G28-C28</f>
        <v>27.069</v>
      </c>
      <c r="I28" s="10" t="n">
        <f aca="false">E28*5%</f>
        <v>6.495</v>
      </c>
      <c r="J28" s="10" t="n">
        <f aca="false">H28-I28</f>
        <v>20.574</v>
      </c>
    </row>
    <row r="29" customFormat="false" ht="13.8" hidden="false" customHeight="false" outlineLevel="0" collapsed="false">
      <c r="B29" s="11" t="s">
        <v>36</v>
      </c>
      <c r="C29" s="9" t="n">
        <v>60.96</v>
      </c>
      <c r="D29" s="10" t="n">
        <v>209.9</v>
      </c>
      <c r="E29" s="10" t="n">
        <v>129.9</v>
      </c>
      <c r="F29" s="10" t="n">
        <f aca="false">E29*19%</f>
        <v>24.681</v>
      </c>
      <c r="G29" s="10" t="n">
        <v>18.95</v>
      </c>
      <c r="H29" s="10" t="n">
        <f aca="false">E29-F29-G29-C29</f>
        <v>25.309</v>
      </c>
      <c r="I29" s="10" t="n">
        <f aca="false">E29*5%</f>
        <v>6.495</v>
      </c>
      <c r="J29" s="10" t="n">
        <f aca="false">H29-I29</f>
        <v>18.814</v>
      </c>
    </row>
    <row r="30" customFormat="false" ht="13.8" hidden="false" customHeight="false" outlineLevel="0" collapsed="false">
      <c r="B30" s="11" t="s">
        <v>37</v>
      </c>
      <c r="C30" s="9" t="n">
        <v>157.83</v>
      </c>
      <c r="D30" s="10" t="n">
        <v>299.9</v>
      </c>
      <c r="E30" s="10" t="n">
        <v>249.9</v>
      </c>
      <c r="F30" s="10" t="n">
        <f aca="false">E30*19%</f>
        <v>47.481</v>
      </c>
      <c r="G30" s="10" t="n">
        <v>18.95</v>
      </c>
      <c r="H30" s="10" t="n">
        <f aca="false">E30-F30-G30-C30</f>
        <v>25.639</v>
      </c>
      <c r="I30" s="10" t="n">
        <f aca="false">E30*5%</f>
        <v>12.495</v>
      </c>
      <c r="J30" s="10" t="n">
        <f aca="false">H30-I30</f>
        <v>13.144</v>
      </c>
    </row>
    <row r="31" customFormat="false" ht="13.8" hidden="false" customHeight="false" outlineLevel="0" collapsed="false">
      <c r="A31" s="11"/>
      <c r="B31" s="11" t="s">
        <v>38</v>
      </c>
      <c r="C31" s="9" t="n">
        <v>91.87</v>
      </c>
      <c r="D31" s="10" t="n">
        <v>169.9</v>
      </c>
      <c r="E31" s="10" t="n">
        <v>149.9</v>
      </c>
      <c r="F31" s="10" t="n">
        <f aca="false">E31*19%</f>
        <v>28.481</v>
      </c>
      <c r="G31" s="10" t="n">
        <v>17.45</v>
      </c>
      <c r="H31" s="10" t="n">
        <f aca="false">E31-F31-G31-C31</f>
        <v>12.099</v>
      </c>
      <c r="I31" s="10" t="n">
        <f aca="false">E31*5%</f>
        <v>7.495</v>
      </c>
      <c r="J31" s="10" t="n">
        <f aca="false">H31-I31</f>
        <v>4.604</v>
      </c>
    </row>
    <row r="32" customFormat="false" ht="13.8" hidden="false" customHeight="false" outlineLevel="0" collapsed="false">
      <c r="B32" s="11" t="s">
        <v>39</v>
      </c>
      <c r="C32" s="9" t="n">
        <v>86.26</v>
      </c>
      <c r="D32" s="10" t="n">
        <v>159.9</v>
      </c>
      <c r="E32" s="10" t="n">
        <v>149.9</v>
      </c>
      <c r="F32" s="10" t="n">
        <f aca="false">E32*19%</f>
        <v>28.481</v>
      </c>
      <c r="G32" s="10" t="n">
        <v>18.95</v>
      </c>
      <c r="H32" s="10" t="n">
        <f aca="false">E32-F32-G32-C32</f>
        <v>16.209</v>
      </c>
      <c r="I32" s="10" t="n">
        <f aca="false">E32*5%</f>
        <v>7.495</v>
      </c>
      <c r="J32" s="10" t="n">
        <f aca="false">H32-I32</f>
        <v>8.714</v>
      </c>
    </row>
    <row r="33" customFormat="false" ht="13.8" hidden="false" customHeight="false" outlineLevel="0" collapsed="false">
      <c r="A33" s="11" t="s">
        <v>40</v>
      </c>
      <c r="B33" s="11" t="s">
        <v>41</v>
      </c>
      <c r="C33" s="9" t="n">
        <v>90.78</v>
      </c>
      <c r="D33" s="10" t="n">
        <v>254.15</v>
      </c>
      <c r="E33" s="10" t="n">
        <v>149.9</v>
      </c>
      <c r="F33" s="10" t="n">
        <f aca="false">E33*17%</f>
        <v>25.483</v>
      </c>
      <c r="G33" s="10" t="n">
        <v>23.95</v>
      </c>
      <c r="H33" s="10" t="n">
        <f aca="false">E33-F33-G33-C33</f>
        <v>9.687</v>
      </c>
      <c r="I33" s="10" t="n">
        <f aca="false">E33*5%</f>
        <v>7.495</v>
      </c>
      <c r="J33" s="10" t="n">
        <f aca="false">H33-I33</f>
        <v>2.192</v>
      </c>
    </row>
    <row r="34" customFormat="false" ht="13.8" hidden="false" customHeight="false" outlineLevel="0" collapsed="false">
      <c r="B34" s="13" t="s">
        <v>42</v>
      </c>
      <c r="C34" s="9" t="n">
        <v>162.21</v>
      </c>
      <c r="D34" s="10" t="n">
        <v>299.9</v>
      </c>
      <c r="E34" s="10" t="n">
        <v>279.9</v>
      </c>
      <c r="F34" s="10" t="n">
        <f aca="false">E34*19%</f>
        <v>53.181</v>
      </c>
      <c r="G34" s="10" t="n">
        <v>18.95</v>
      </c>
      <c r="H34" s="10" t="n">
        <f aca="false">E34-F34-G34-C34</f>
        <v>45.559</v>
      </c>
      <c r="I34" s="10" t="n">
        <f aca="false">E34*5%</f>
        <v>13.995</v>
      </c>
      <c r="J34" s="10" t="n">
        <f aca="false">H34-I34</f>
        <v>31.564</v>
      </c>
    </row>
    <row r="35" customFormat="false" ht="13.8" hidden="false" customHeight="false" outlineLevel="0" collapsed="false">
      <c r="A35" s="7"/>
      <c r="B35" s="8" t="s">
        <v>43</v>
      </c>
      <c r="C35" s="9" t="n">
        <v>76.75</v>
      </c>
      <c r="D35" s="10" t="n">
        <v>179</v>
      </c>
      <c r="E35" s="10" t="n">
        <v>159.9</v>
      </c>
      <c r="F35" s="10" t="n">
        <f aca="false">E35*19%</f>
        <v>30.381</v>
      </c>
      <c r="G35" s="14" t="n">
        <v>17.45</v>
      </c>
      <c r="H35" s="10" t="n">
        <f aca="false">E35-F35-G35-C35</f>
        <v>35.319</v>
      </c>
      <c r="I35" s="10" t="n">
        <f aca="false">E35*5%</f>
        <v>7.995</v>
      </c>
      <c r="J35" s="10" t="n">
        <f aca="false">H35-I35</f>
        <v>27.324</v>
      </c>
    </row>
    <row r="36" customFormat="false" ht="13.8" hidden="false" customHeight="false" outlineLevel="0" collapsed="false">
      <c r="A36" s="7"/>
      <c r="B36" s="13" t="s">
        <v>44</v>
      </c>
      <c r="C36" s="9" t="n">
        <v>90.26</v>
      </c>
      <c r="D36" s="10" t="n">
        <v>169</v>
      </c>
      <c r="E36" s="10" t="n">
        <v>145.9</v>
      </c>
      <c r="F36" s="10" t="n">
        <f aca="false">E36*19%</f>
        <v>27.721</v>
      </c>
      <c r="G36" s="14" t="n">
        <v>17.45</v>
      </c>
      <c r="H36" s="10" t="n">
        <f aca="false">E36-F36-G36-C36</f>
        <v>10.469</v>
      </c>
      <c r="I36" s="10" t="n">
        <f aca="false">E36*5%</f>
        <v>7.295</v>
      </c>
      <c r="J36" s="10" t="n">
        <f aca="false">H36-I36</f>
        <v>3.17399999999999</v>
      </c>
    </row>
    <row r="37" customFormat="false" ht="13.8" hidden="false" customHeight="false" outlineLevel="0" collapsed="false">
      <c r="A37" s="11" t="n">
        <v>4987</v>
      </c>
      <c r="B37" s="11" t="s">
        <v>45</v>
      </c>
      <c r="C37" s="9" t="n">
        <v>61.86</v>
      </c>
      <c r="D37" s="10" t="n">
        <v>109.9</v>
      </c>
      <c r="E37" s="10" t="n">
        <v>119.9</v>
      </c>
      <c r="F37" s="10" t="n">
        <f aca="false">E37*19%</f>
        <v>22.781</v>
      </c>
      <c r="G37" s="10" t="n">
        <v>17.45</v>
      </c>
      <c r="H37" s="10" t="n">
        <f aca="false">E37-F37-G37-C37</f>
        <v>17.809</v>
      </c>
      <c r="I37" s="10" t="n">
        <f aca="false">E37*5%</f>
        <v>5.995</v>
      </c>
      <c r="J37" s="10" t="n">
        <f aca="false">H37-I37</f>
        <v>11.814</v>
      </c>
    </row>
    <row r="38" customFormat="false" ht="13.8" hidden="false" customHeight="false" outlineLevel="0" collapsed="false">
      <c r="A38" s="11" t="n">
        <v>4986</v>
      </c>
      <c r="B38" s="11" t="s">
        <v>45</v>
      </c>
      <c r="C38" s="9" t="n">
        <v>61.86</v>
      </c>
      <c r="D38" s="10" t="n">
        <v>109.9</v>
      </c>
      <c r="E38" s="10" t="n">
        <v>119.9</v>
      </c>
      <c r="F38" s="10" t="n">
        <f aca="false">E38*19%</f>
        <v>22.781</v>
      </c>
      <c r="G38" s="10" t="n">
        <v>17.45</v>
      </c>
      <c r="H38" s="10" t="n">
        <f aca="false">E38-F38-G38-C38</f>
        <v>17.809</v>
      </c>
      <c r="I38" s="10" t="n">
        <f aca="false">E38*5%</f>
        <v>5.995</v>
      </c>
      <c r="J38" s="10" t="n">
        <f aca="false">H38-I38</f>
        <v>11.814</v>
      </c>
    </row>
    <row r="39" customFormat="false" ht="13.8" hidden="false" customHeight="false" outlineLevel="0" collapsed="false">
      <c r="A39" s="7"/>
      <c r="B39" s="11" t="s">
        <v>46</v>
      </c>
      <c r="C39" s="9" t="n">
        <v>407.75</v>
      </c>
      <c r="D39" s="10" t="n">
        <v>699.9</v>
      </c>
      <c r="E39" s="10" t="n">
        <v>629.9</v>
      </c>
      <c r="F39" s="10" t="n">
        <f aca="false">E39*19%</f>
        <v>119.681</v>
      </c>
      <c r="G39" s="10" t="n">
        <v>19.45</v>
      </c>
      <c r="H39" s="10" t="n">
        <f aca="false">E39-F39-G39-C39</f>
        <v>83.019</v>
      </c>
      <c r="I39" s="10" t="n">
        <f aca="false">E39*5%</f>
        <v>31.495</v>
      </c>
      <c r="J39" s="10" t="n">
        <f aca="false">H39-I39</f>
        <v>51.524</v>
      </c>
    </row>
    <row r="40" customFormat="false" ht="13.8" hidden="false" customHeight="false" outlineLevel="0" collapsed="false">
      <c r="A40" s="7" t="n">
        <v>5156</v>
      </c>
      <c r="B40" s="11" t="s">
        <v>47</v>
      </c>
      <c r="C40" s="9" t="n">
        <v>273.58</v>
      </c>
      <c r="D40" s="10" t="n">
        <v>479.9</v>
      </c>
      <c r="E40" s="10" t="n">
        <v>449.9</v>
      </c>
      <c r="F40" s="10" t="n">
        <f aca="false">E40*19%</f>
        <v>85.481</v>
      </c>
      <c r="G40" s="10" t="n">
        <v>17.45</v>
      </c>
      <c r="H40" s="10" t="n">
        <f aca="false">E40-F40-G40-C40</f>
        <v>73.389</v>
      </c>
      <c r="I40" s="10" t="n">
        <f aca="false">E40*5%</f>
        <v>22.495</v>
      </c>
      <c r="J40" s="10" t="n">
        <f aca="false">H40-I40</f>
        <v>50.894</v>
      </c>
    </row>
    <row r="41" customFormat="false" ht="13.8" hidden="false" customHeight="false" outlineLevel="0" collapsed="false">
      <c r="A41" s="7"/>
      <c r="B41" s="11" t="s">
        <v>48</v>
      </c>
      <c r="C41" s="9" t="n">
        <v>291.13</v>
      </c>
      <c r="D41" s="10" t="n">
        <v>509.9</v>
      </c>
      <c r="E41" s="10" t="n">
        <v>469.9</v>
      </c>
      <c r="F41" s="10" t="n">
        <f aca="false">E41*19%</f>
        <v>89.281</v>
      </c>
      <c r="G41" s="10" t="n">
        <v>19.45</v>
      </c>
      <c r="H41" s="10" t="n">
        <f aca="false">E41-F41-G41-C41</f>
        <v>70.039</v>
      </c>
      <c r="I41" s="10" t="n">
        <f aca="false">E41*5%</f>
        <v>23.495</v>
      </c>
      <c r="J41" s="10" t="n">
        <f aca="false">H41-I41</f>
        <v>46.544</v>
      </c>
    </row>
    <row r="42" customFormat="false" ht="13.8" hidden="false" customHeight="false" outlineLevel="0" collapsed="false">
      <c r="A42" s="11" t="n">
        <v>2329</v>
      </c>
      <c r="B42" s="15" t="s">
        <v>49</v>
      </c>
      <c r="C42" s="9" t="n">
        <v>309.76</v>
      </c>
      <c r="D42" s="10" t="n">
        <v>559</v>
      </c>
      <c r="E42" s="10" t="n">
        <v>529.9</v>
      </c>
      <c r="F42" s="10" t="n">
        <f aca="false">E42*19%</f>
        <v>100.681</v>
      </c>
      <c r="G42" s="10" t="n">
        <v>19.45</v>
      </c>
      <c r="H42" s="10" t="n">
        <f aca="false">E42-F42-G42-C42</f>
        <v>100.009</v>
      </c>
      <c r="I42" s="10" t="n">
        <f aca="false">E42*5%</f>
        <v>26.495</v>
      </c>
      <c r="J42" s="10" t="n">
        <f aca="false">H42-I42</f>
        <v>73.514</v>
      </c>
    </row>
    <row r="43" customFormat="false" ht="13.8" hidden="false" customHeight="false" outlineLevel="0" collapsed="false">
      <c r="A43" s="7"/>
      <c r="B43" s="8" t="s">
        <v>50</v>
      </c>
      <c r="C43" s="9" t="n">
        <v>291.08</v>
      </c>
      <c r="D43" s="10"/>
      <c r="E43" s="10" t="n">
        <v>439.9</v>
      </c>
      <c r="F43" s="10" t="n">
        <f aca="false">E43*19%</f>
        <v>83.581</v>
      </c>
      <c r="G43" s="10" t="n">
        <v>19.45</v>
      </c>
      <c r="H43" s="10" t="n">
        <f aca="false">E43-F43-G43-C43</f>
        <v>45.789</v>
      </c>
      <c r="I43" s="10" t="n">
        <f aca="false">E43*5%</f>
        <v>21.995</v>
      </c>
      <c r="J43" s="10" t="n">
        <f aca="false">H43-I43</f>
        <v>23.794</v>
      </c>
    </row>
    <row r="44" customFormat="false" ht="13.8" hidden="false" customHeight="false" outlineLevel="0" collapsed="false">
      <c r="B44" s="16" t="s">
        <v>51</v>
      </c>
      <c r="C44" s="9" t="n">
        <v>14.19</v>
      </c>
      <c r="D44" s="10" t="n">
        <v>29.9</v>
      </c>
      <c r="E44" s="10" t="n">
        <v>29.9</v>
      </c>
      <c r="F44" s="10" t="n">
        <f aca="false">E44*19%</f>
        <v>5.681</v>
      </c>
      <c r="G44" s="10" t="n">
        <v>6</v>
      </c>
      <c r="H44" s="10" t="n">
        <f aca="false">E44-F44-G44-C44</f>
        <v>4.029</v>
      </c>
      <c r="I44" s="10" t="n">
        <f aca="false">E44*5%</f>
        <v>1.495</v>
      </c>
      <c r="J44" s="10" t="n">
        <f aca="false">H44-I44</f>
        <v>2.534</v>
      </c>
    </row>
    <row r="45" customFormat="false" ht="13.8" hidden="false" customHeight="false" outlineLevel="0" collapsed="false">
      <c r="B45" s="11" t="s">
        <v>52</v>
      </c>
      <c r="C45" s="9" t="n">
        <v>147</v>
      </c>
      <c r="D45" s="10" t="n">
        <v>259.9</v>
      </c>
      <c r="E45" s="10" t="n">
        <v>229.9</v>
      </c>
      <c r="F45" s="10" t="n">
        <f aca="false">E45*19%</f>
        <v>43.681</v>
      </c>
      <c r="G45" s="10" t="n">
        <v>18.95</v>
      </c>
      <c r="H45" s="10" t="n">
        <f aca="false">E45-F45-G45-C45</f>
        <v>20.269</v>
      </c>
      <c r="I45" s="10" t="n">
        <f aca="false">E45*5%</f>
        <v>11.495</v>
      </c>
      <c r="J45" s="10" t="n">
        <f aca="false">H45-I45</f>
        <v>8.774</v>
      </c>
    </row>
    <row r="46" customFormat="false" ht="13.8" hidden="false" customHeight="false" outlineLevel="0" collapsed="false">
      <c r="B46" s="11" t="s">
        <v>53</v>
      </c>
      <c r="C46" s="9" t="n">
        <v>99.23</v>
      </c>
      <c r="D46" s="10" t="n">
        <v>189.9</v>
      </c>
      <c r="E46" s="10" t="n">
        <v>169.9</v>
      </c>
      <c r="F46" s="10" t="n">
        <f aca="false">E46*19%</f>
        <v>32.281</v>
      </c>
      <c r="G46" s="10" t="n">
        <v>18.95</v>
      </c>
      <c r="H46" s="10" t="n">
        <f aca="false">E46-F46-G46-C46</f>
        <v>19.439</v>
      </c>
      <c r="I46" s="10" t="n">
        <f aca="false">E46*5%</f>
        <v>8.495</v>
      </c>
      <c r="J46" s="10" t="n">
        <f aca="false">H46-I46</f>
        <v>10.944</v>
      </c>
    </row>
    <row r="47" customFormat="false" ht="13.8" hidden="false" customHeight="false" outlineLevel="0" collapsed="false">
      <c r="B47" s="16" t="s">
        <v>54</v>
      </c>
      <c r="C47" s="9" t="n">
        <v>203.58</v>
      </c>
      <c r="D47" s="10"/>
      <c r="E47" s="10" t="n">
        <v>309.9</v>
      </c>
      <c r="F47" s="10" t="n">
        <f aca="false">E47*19%</f>
        <v>58.881</v>
      </c>
      <c r="G47" s="10" t="n">
        <v>20</v>
      </c>
      <c r="H47" s="10" t="n">
        <f aca="false">E47-F47-G47-C47</f>
        <v>27.439</v>
      </c>
      <c r="I47" s="10" t="n">
        <f aca="false">E47*4%</f>
        <v>12.396</v>
      </c>
      <c r="J47" s="10" t="n">
        <f aca="false">H47-I47</f>
        <v>15.043</v>
      </c>
    </row>
    <row r="48" customFormat="false" ht="13.8" hidden="false" customHeight="false" outlineLevel="0" collapsed="false">
      <c r="B48" s="11" t="s">
        <v>55</v>
      </c>
      <c r="C48" s="9" t="n">
        <v>85.81</v>
      </c>
      <c r="D48" s="10" t="n">
        <v>219.9</v>
      </c>
      <c r="E48" s="10" t="n">
        <v>159.9</v>
      </c>
      <c r="F48" s="10" t="n">
        <f aca="false">E48*19%</f>
        <v>30.381</v>
      </c>
      <c r="G48" s="10" t="n">
        <v>18.95</v>
      </c>
      <c r="H48" s="10" t="n">
        <f aca="false">E48-F48-G48-C48</f>
        <v>24.759</v>
      </c>
      <c r="I48" s="10" t="n">
        <f aca="false">E48*5%</f>
        <v>7.995</v>
      </c>
      <c r="J48" s="10" t="n">
        <f aca="false">H48-I48</f>
        <v>16.764</v>
      </c>
    </row>
    <row r="49" customFormat="false" ht="13.8" hidden="false" customHeight="false" outlineLevel="0" collapsed="false">
      <c r="B49" s="11" t="s">
        <v>56</v>
      </c>
      <c r="C49" s="9" t="n">
        <v>107.27</v>
      </c>
      <c r="D49" s="10" t="n">
        <v>249.9</v>
      </c>
      <c r="E49" s="10" t="n">
        <v>179.9</v>
      </c>
      <c r="F49" s="10" t="n">
        <f aca="false">E49*19%</f>
        <v>34.181</v>
      </c>
      <c r="G49" s="10" t="n">
        <v>18.95</v>
      </c>
      <c r="H49" s="10" t="n">
        <f aca="false">E49-F49-G49-C49</f>
        <v>19.499</v>
      </c>
      <c r="I49" s="10" t="n">
        <f aca="false">E49*5%</f>
        <v>8.995</v>
      </c>
      <c r="J49" s="10" t="n">
        <f aca="false">H49-I49</f>
        <v>10.504</v>
      </c>
    </row>
    <row r="50" customFormat="false" ht="13.8" hidden="false" customHeight="false" outlineLevel="0" collapsed="false">
      <c r="B50" s="13" t="s">
        <v>57</v>
      </c>
      <c r="C50" s="9" t="n">
        <v>154.27</v>
      </c>
      <c r="D50" s="10" t="n">
        <v>309.9</v>
      </c>
      <c r="E50" s="10" t="n">
        <v>269.9</v>
      </c>
      <c r="F50" s="10" t="n">
        <f aca="false">E50*19%</f>
        <v>51.281</v>
      </c>
      <c r="G50" s="10" t="n">
        <v>18.95</v>
      </c>
      <c r="H50" s="10" t="n">
        <f aca="false">E50-F50-G50-C50</f>
        <v>45.399</v>
      </c>
      <c r="I50" s="10" t="n">
        <f aca="false">E50*5%</f>
        <v>13.495</v>
      </c>
      <c r="J50" s="10" t="n">
        <f aca="false">H50-I50</f>
        <v>31.904</v>
      </c>
    </row>
    <row r="51" customFormat="false" ht="13.8" hidden="false" customHeight="false" outlineLevel="0" collapsed="false">
      <c r="A51" s="7"/>
      <c r="B51" s="8" t="s">
        <v>58</v>
      </c>
      <c r="C51" s="9" t="n">
        <v>113.06</v>
      </c>
      <c r="D51" s="10"/>
      <c r="E51" s="10" t="n">
        <v>189.9</v>
      </c>
      <c r="F51" s="10" t="n">
        <f aca="false">E51*19%</f>
        <v>36.081</v>
      </c>
      <c r="G51" s="10" t="n">
        <v>17.45</v>
      </c>
      <c r="H51" s="10" t="n">
        <f aca="false">E51-F51-G51-C51</f>
        <v>23.309</v>
      </c>
      <c r="I51" s="10" t="n">
        <f aca="false">E51*5%</f>
        <v>9.495</v>
      </c>
      <c r="J51" s="10" t="n">
        <f aca="false">H51-I51</f>
        <v>13.814</v>
      </c>
    </row>
    <row r="52" customFormat="false" ht="13.8" hidden="false" customHeight="false" outlineLevel="0" collapsed="false">
      <c r="A52" s="7"/>
      <c r="B52" s="8" t="s">
        <v>59</v>
      </c>
      <c r="C52" s="9" t="n">
        <v>191.92</v>
      </c>
      <c r="D52" s="10"/>
      <c r="E52" s="10" t="n">
        <v>289.9</v>
      </c>
      <c r="F52" s="10" t="n">
        <f aca="false">E52*19%</f>
        <v>55.081</v>
      </c>
      <c r="G52" s="10" t="n">
        <v>17.45</v>
      </c>
      <c r="H52" s="10" t="n">
        <f aca="false">E52-F52-G52-C52</f>
        <v>25.449</v>
      </c>
      <c r="I52" s="10" t="n">
        <f aca="false">E52*5%</f>
        <v>14.495</v>
      </c>
      <c r="J52" s="10" t="n">
        <f aca="false">H52-I52</f>
        <v>10.954</v>
      </c>
    </row>
    <row r="53" customFormat="false" ht="13.8" hidden="false" customHeight="false" outlineLevel="0" collapsed="false">
      <c r="B53" s="13" t="s">
        <v>59</v>
      </c>
      <c r="C53" s="9" t="n">
        <v>191.92</v>
      </c>
      <c r="D53" s="10" t="n">
        <v>329.9</v>
      </c>
      <c r="E53" s="10" t="n">
        <v>299.9</v>
      </c>
      <c r="F53" s="10" t="n">
        <f aca="false">E53*19%</f>
        <v>56.981</v>
      </c>
      <c r="G53" s="10" t="n">
        <v>18.95</v>
      </c>
      <c r="H53" s="10" t="n">
        <f aca="false">E53-F53-G53-C53</f>
        <v>32.049</v>
      </c>
      <c r="I53" s="10" t="n">
        <f aca="false">E53*5%</f>
        <v>14.995</v>
      </c>
      <c r="J53" s="10" t="n">
        <f aca="false">H53-I53</f>
        <v>17.054</v>
      </c>
    </row>
    <row r="54" customFormat="false" ht="13.8" hidden="false" customHeight="false" outlineLevel="0" collapsed="false">
      <c r="B54" s="11" t="s">
        <v>60</v>
      </c>
      <c r="C54" s="9" t="n">
        <v>147</v>
      </c>
      <c r="D54" s="10" t="n">
        <v>259</v>
      </c>
      <c r="E54" s="10" t="n">
        <v>229.9</v>
      </c>
      <c r="F54" s="10" t="n">
        <f aca="false">E54*19%</f>
        <v>43.681</v>
      </c>
      <c r="G54" s="10" t="n">
        <v>20</v>
      </c>
      <c r="H54" s="10" t="n">
        <f aca="false">E54-F54-G54-C54</f>
        <v>19.219</v>
      </c>
      <c r="I54" s="10" t="n">
        <f aca="false">E54*5%</f>
        <v>11.495</v>
      </c>
      <c r="J54" s="10" t="n">
        <f aca="false">H54-I54</f>
        <v>7.72399999999999</v>
      </c>
    </row>
    <row r="55" customFormat="false" ht="13.8" hidden="false" customHeight="false" outlineLevel="0" collapsed="false">
      <c r="B55" s="11" t="s">
        <v>61</v>
      </c>
      <c r="C55" s="9" t="n">
        <v>141.33</v>
      </c>
      <c r="D55" s="10" t="n">
        <v>249.9</v>
      </c>
      <c r="E55" s="10" t="n">
        <v>229.9</v>
      </c>
      <c r="F55" s="10" t="n">
        <f aca="false">E55*19%</f>
        <v>43.681</v>
      </c>
      <c r="G55" s="10" t="n">
        <v>18.95</v>
      </c>
      <c r="H55" s="10" t="n">
        <f aca="false">E55-F55-G55-C55</f>
        <v>25.939</v>
      </c>
      <c r="I55" s="10" t="n">
        <f aca="false">E55*5%</f>
        <v>11.495</v>
      </c>
      <c r="J55" s="10" t="n">
        <f aca="false">H55-I55</f>
        <v>14.444</v>
      </c>
    </row>
    <row r="56" customFormat="false" ht="13.8" hidden="false" customHeight="false" outlineLevel="0" collapsed="false">
      <c r="B56" s="11" t="s">
        <v>62</v>
      </c>
      <c r="C56" s="9" t="n">
        <v>73.22</v>
      </c>
      <c r="D56" s="10"/>
      <c r="E56" s="10" t="n">
        <v>139.9</v>
      </c>
      <c r="F56" s="10" t="n">
        <f aca="false">E56*19%</f>
        <v>26.581</v>
      </c>
      <c r="G56" s="10" t="n">
        <v>20</v>
      </c>
      <c r="H56" s="10" t="n">
        <f aca="false">E56-F56-G56-C56</f>
        <v>20.099</v>
      </c>
      <c r="I56" s="10" t="n">
        <f aca="false">E56*4%</f>
        <v>5.596</v>
      </c>
      <c r="J56" s="10" t="n">
        <f aca="false">H56-I56</f>
        <v>14.503</v>
      </c>
    </row>
    <row r="57" customFormat="false" ht="13.8" hidden="false" customHeight="false" outlineLevel="0" collapsed="false">
      <c r="A57" s="11" t="s">
        <v>63</v>
      </c>
      <c r="B57" s="11" t="s">
        <v>64</v>
      </c>
      <c r="C57" s="9" t="n">
        <v>44.84</v>
      </c>
      <c r="D57" s="10" t="n">
        <v>74.9</v>
      </c>
      <c r="E57" s="10" t="n">
        <v>74.9</v>
      </c>
      <c r="F57" s="10" t="n">
        <f aca="false">E57*17%</f>
        <v>12.733</v>
      </c>
      <c r="G57" s="10" t="n">
        <v>0</v>
      </c>
      <c r="H57" s="10" t="n">
        <f aca="false">E57-F57-G57-C57</f>
        <v>17.327</v>
      </c>
      <c r="I57" s="10" t="n">
        <f aca="false">E57*5%</f>
        <v>3.745</v>
      </c>
      <c r="J57" s="10" t="n">
        <f aca="false">H57-I57</f>
        <v>13.582</v>
      </c>
    </row>
    <row r="58" customFormat="false" ht="13.8" hidden="false" customHeight="false" outlineLevel="0" collapsed="false">
      <c r="A58" s="11" t="s">
        <v>65</v>
      </c>
      <c r="B58" s="11" t="s">
        <v>66</v>
      </c>
      <c r="C58" s="9" t="n">
        <v>43.69</v>
      </c>
      <c r="D58" s="10" t="n">
        <v>74.9</v>
      </c>
      <c r="E58" s="10" t="n">
        <v>74.9</v>
      </c>
      <c r="F58" s="10" t="n">
        <v>18.11</v>
      </c>
      <c r="G58" s="10" t="n">
        <v>0</v>
      </c>
      <c r="H58" s="10" t="n">
        <f aca="false">E58-F58-G58-C58</f>
        <v>13.1</v>
      </c>
      <c r="I58" s="10" t="n">
        <f aca="false">E58*5%</f>
        <v>3.745</v>
      </c>
      <c r="J58" s="10" t="n">
        <f aca="false">H58-I58</f>
        <v>9.35500000000001</v>
      </c>
    </row>
    <row r="59" customFormat="false" ht="13.8" hidden="false" customHeight="false" outlineLevel="0" collapsed="false">
      <c r="A59" s="11"/>
      <c r="B59" s="11" t="s">
        <v>67</v>
      </c>
      <c r="C59" s="9" t="n">
        <v>44.84</v>
      </c>
      <c r="D59" s="10" t="n">
        <v>74.9</v>
      </c>
      <c r="E59" s="10" t="n">
        <v>74.9</v>
      </c>
      <c r="F59" s="10" t="n">
        <v>18.11</v>
      </c>
      <c r="G59" s="10" t="n">
        <v>0</v>
      </c>
      <c r="H59" s="10" t="n">
        <f aca="false">E59-F59-G59-C59</f>
        <v>11.95</v>
      </c>
      <c r="I59" s="10" t="n">
        <f aca="false">E59*5%</f>
        <v>3.745</v>
      </c>
      <c r="J59" s="10" t="n">
        <f aca="false">H59-I59</f>
        <v>8.205</v>
      </c>
    </row>
    <row r="60" customFormat="false" ht="13.8" hidden="false" customHeight="false" outlineLevel="0" collapsed="false">
      <c r="A60" s="11"/>
      <c r="B60" s="11" t="s">
        <v>68</v>
      </c>
      <c r="C60" s="9" t="n">
        <v>44.84</v>
      </c>
      <c r="D60" s="10" t="n">
        <v>74.9</v>
      </c>
      <c r="E60" s="10" t="n">
        <v>74.9</v>
      </c>
      <c r="F60" s="10" t="n">
        <v>18.11</v>
      </c>
      <c r="G60" s="10" t="n">
        <v>0</v>
      </c>
      <c r="H60" s="10" t="n">
        <f aca="false">E60-F60-G60-C60</f>
        <v>11.95</v>
      </c>
      <c r="I60" s="10" t="n">
        <f aca="false">E60*5%</f>
        <v>3.745</v>
      </c>
      <c r="J60" s="10" t="n">
        <f aca="false">H60-I60</f>
        <v>8.205</v>
      </c>
    </row>
    <row r="61" customFormat="false" ht="13.8" hidden="false" customHeight="false" outlineLevel="0" collapsed="false">
      <c r="A61" s="11"/>
      <c r="B61" s="11" t="s">
        <v>69</v>
      </c>
      <c r="C61" s="9" t="n">
        <v>44.84</v>
      </c>
      <c r="D61" s="10" t="n">
        <v>74.9</v>
      </c>
      <c r="E61" s="10" t="n">
        <v>74.9</v>
      </c>
      <c r="F61" s="10" t="n">
        <v>18.11</v>
      </c>
      <c r="G61" s="10" t="n">
        <v>0</v>
      </c>
      <c r="H61" s="10" t="n">
        <f aca="false">E61-F61-G61-C61</f>
        <v>11.95</v>
      </c>
      <c r="I61" s="10" t="n">
        <f aca="false">E61*5%</f>
        <v>3.745</v>
      </c>
      <c r="J61" s="10" t="n">
        <f aca="false">H61-I61</f>
        <v>8.205</v>
      </c>
    </row>
    <row r="62" customFormat="false" ht="13.8" hidden="false" customHeight="false" outlineLevel="0" collapsed="false">
      <c r="A62" s="7"/>
      <c r="B62" s="13" t="s">
        <v>70</v>
      </c>
      <c r="C62" s="9" t="n">
        <v>61.86</v>
      </c>
      <c r="D62" s="10" t="n">
        <v>109.9</v>
      </c>
      <c r="E62" s="10" t="n">
        <v>109.9</v>
      </c>
      <c r="F62" s="10" t="n">
        <f aca="false">E62*19%</f>
        <v>20.881</v>
      </c>
      <c r="G62" s="14" t="n">
        <v>17.45</v>
      </c>
      <c r="H62" s="10" t="n">
        <f aca="false">E62-F62-G62-C62</f>
        <v>9.709</v>
      </c>
      <c r="I62" s="10" t="n">
        <f aca="false">E62*5%</f>
        <v>5.495</v>
      </c>
      <c r="J62" s="10" t="n">
        <f aca="false">H62-I62</f>
        <v>4.214</v>
      </c>
    </row>
    <row r="63" customFormat="false" ht="13.8" hidden="false" customHeight="false" outlineLevel="0" collapsed="false">
      <c r="B63" s="13" t="s">
        <v>71</v>
      </c>
      <c r="C63" s="9" t="n">
        <v>88.54</v>
      </c>
      <c r="D63" s="10" t="n">
        <v>179.9</v>
      </c>
      <c r="E63" s="10" t="n">
        <v>179.9</v>
      </c>
      <c r="F63" s="10" t="n">
        <f aca="false">E63*19%</f>
        <v>34.181</v>
      </c>
      <c r="G63" s="10" t="n">
        <v>18.95</v>
      </c>
      <c r="H63" s="10" t="n">
        <f aca="false">E63-F63-G63-C63</f>
        <v>38.229</v>
      </c>
      <c r="I63" s="10" t="n">
        <f aca="false">E63*5%</f>
        <v>8.995</v>
      </c>
      <c r="J63" s="10" t="n">
        <f aca="false">H63-I63</f>
        <v>29.234</v>
      </c>
    </row>
    <row r="64" customFormat="false" ht="13.8" hidden="false" customHeight="false" outlineLevel="0" collapsed="false">
      <c r="A64" s="11" t="n">
        <v>6501</v>
      </c>
      <c r="B64" s="11" t="s">
        <v>72</v>
      </c>
      <c r="C64" s="9" t="n">
        <v>56.19</v>
      </c>
      <c r="D64" s="10" t="n">
        <v>109.9</v>
      </c>
      <c r="E64" s="10" t="n">
        <v>109.9</v>
      </c>
      <c r="F64" s="10" t="n">
        <f aca="false">E64*19%</f>
        <v>20.881</v>
      </c>
      <c r="G64" s="10" t="n">
        <v>17.45</v>
      </c>
      <c r="H64" s="10" t="n">
        <f aca="false">E64-F64-G64-C64</f>
        <v>15.379</v>
      </c>
      <c r="I64" s="10" t="n">
        <f aca="false">E64*5%</f>
        <v>5.495</v>
      </c>
      <c r="J64" s="10" t="n">
        <f aca="false">H64-I64</f>
        <v>9.884</v>
      </c>
    </row>
    <row r="65" customFormat="false" ht="13.8" hidden="false" customHeight="false" outlineLevel="0" collapsed="false">
      <c r="A65" s="11" t="n">
        <v>6433</v>
      </c>
      <c r="B65" s="11" t="s">
        <v>73</v>
      </c>
      <c r="C65" s="9" t="n">
        <v>56.18</v>
      </c>
      <c r="D65" s="10" t="n">
        <v>109.9</v>
      </c>
      <c r="E65" s="10" t="n">
        <v>109.9</v>
      </c>
      <c r="F65" s="10" t="n">
        <f aca="false">E65*19%</f>
        <v>20.881</v>
      </c>
      <c r="G65" s="10" t="n">
        <v>17.45</v>
      </c>
      <c r="H65" s="10" t="n">
        <f aca="false">E65-F65-G65-C65</f>
        <v>15.389</v>
      </c>
      <c r="I65" s="10" t="n">
        <f aca="false">E65*5%</f>
        <v>5.495</v>
      </c>
      <c r="J65" s="10" t="n">
        <f aca="false">H65-I65</f>
        <v>9.894</v>
      </c>
    </row>
    <row r="66" customFormat="false" ht="13.8" hidden="false" customHeight="false" outlineLevel="0" collapsed="false">
      <c r="A66" s="11" t="n">
        <v>5825</v>
      </c>
      <c r="B66" s="11" t="s">
        <v>74</v>
      </c>
      <c r="C66" s="9" t="n">
        <v>56.19</v>
      </c>
      <c r="D66" s="10" t="n">
        <v>109.9</v>
      </c>
      <c r="E66" s="10" t="n">
        <v>109.9</v>
      </c>
      <c r="F66" s="10" t="n">
        <f aca="false">E66*19%</f>
        <v>20.881</v>
      </c>
      <c r="G66" s="10" t="n">
        <v>17.45</v>
      </c>
      <c r="H66" s="10" t="n">
        <f aca="false">E66-F66-G66-C66</f>
        <v>15.379</v>
      </c>
      <c r="I66" s="10" t="n">
        <f aca="false">E66*5%</f>
        <v>5.495</v>
      </c>
      <c r="J66" s="10" t="n">
        <f aca="false">H66-I66</f>
        <v>9.884</v>
      </c>
    </row>
    <row r="67" customFormat="false" ht="13.8" hidden="false" customHeight="false" outlineLevel="0" collapsed="false">
      <c r="A67" s="7"/>
      <c r="B67" s="8" t="s">
        <v>75</v>
      </c>
      <c r="C67" s="9" t="n">
        <v>83.76</v>
      </c>
      <c r="D67" s="10"/>
      <c r="E67" s="10" t="n">
        <v>139.9</v>
      </c>
      <c r="F67" s="10" t="n">
        <f aca="false">E67*19%</f>
        <v>26.581</v>
      </c>
      <c r="G67" s="10" t="n">
        <v>17.45</v>
      </c>
      <c r="H67" s="10" t="n">
        <f aca="false">E67-F67-G67-C67</f>
        <v>12.109</v>
      </c>
      <c r="I67" s="10" t="n">
        <f aca="false">E67*5%</f>
        <v>6.995</v>
      </c>
      <c r="J67" s="10" t="n">
        <f aca="false">H67-I67</f>
        <v>5.11399999999999</v>
      </c>
    </row>
    <row r="68" customFormat="false" ht="13.8" hidden="false" customHeight="false" outlineLevel="0" collapsed="false">
      <c r="A68" s="11" t="n">
        <v>793</v>
      </c>
      <c r="B68" s="11" t="s">
        <v>76</v>
      </c>
      <c r="C68" s="9" t="n">
        <v>40.37</v>
      </c>
      <c r="D68" s="10" t="n">
        <v>85.9</v>
      </c>
      <c r="E68" s="10" t="n">
        <v>75.9</v>
      </c>
      <c r="F68" s="10" t="n">
        <f aca="false">E68*24%</f>
        <v>18.216</v>
      </c>
      <c r="G68" s="10" t="n">
        <v>0</v>
      </c>
      <c r="H68" s="10" t="n">
        <f aca="false">E68-F68-G68-C68</f>
        <v>17.314</v>
      </c>
      <c r="I68" s="10" t="n">
        <f aca="false">E68*5%</f>
        <v>3.795</v>
      </c>
      <c r="J68" s="10" t="n">
        <f aca="false">H68-I68</f>
        <v>13.519</v>
      </c>
    </row>
    <row r="69" customFormat="false" ht="13.8" hidden="false" customHeight="false" outlineLevel="0" collapsed="false">
      <c r="A69" s="7"/>
      <c r="B69" s="11" t="s">
        <v>77</v>
      </c>
      <c r="C69" s="9" t="n">
        <v>95.01</v>
      </c>
      <c r="D69" s="10" t="n">
        <v>175</v>
      </c>
      <c r="E69" s="10" t="n">
        <v>159.9</v>
      </c>
      <c r="F69" s="10" t="n">
        <f aca="false">E69*19%</f>
        <v>30.381</v>
      </c>
      <c r="G69" s="10" t="n">
        <v>17.45</v>
      </c>
      <c r="H69" s="10" t="n">
        <f aca="false">E69-F69-G69-C69</f>
        <v>17.059</v>
      </c>
      <c r="I69" s="10" t="n">
        <f aca="false">E69*5%</f>
        <v>7.995</v>
      </c>
      <c r="J69" s="10" t="n">
        <f aca="false">H69-I69</f>
        <v>9.064</v>
      </c>
    </row>
    <row r="70" customFormat="false" ht="13.8" hidden="false" customHeight="false" outlineLevel="0" collapsed="false">
      <c r="A70" s="11" t="n">
        <v>3089</v>
      </c>
      <c r="B70" s="11" t="s">
        <v>78</v>
      </c>
      <c r="C70" s="9" t="n">
        <v>55.65</v>
      </c>
      <c r="D70" s="10" t="n">
        <v>145.9</v>
      </c>
      <c r="E70" s="10" t="n">
        <v>109.9</v>
      </c>
      <c r="F70" s="10" t="n">
        <f aca="false">E70*17%</f>
        <v>18.683</v>
      </c>
      <c r="G70" s="10" t="n">
        <v>17.45</v>
      </c>
      <c r="H70" s="10" t="n">
        <f aca="false">E70-F70-G70-C70</f>
        <v>18.117</v>
      </c>
      <c r="I70" s="10" t="n">
        <f aca="false">E70*5%</f>
        <v>5.495</v>
      </c>
      <c r="J70" s="10" t="n">
        <f aca="false">H70-I70</f>
        <v>12.622</v>
      </c>
    </row>
    <row r="71" customFormat="false" ht="13.8" hidden="false" customHeight="false" outlineLevel="0" collapsed="false">
      <c r="A71" s="7" t="n">
        <v>3089</v>
      </c>
      <c r="B71" s="11" t="s">
        <v>78</v>
      </c>
      <c r="C71" s="9" t="n">
        <v>55.65</v>
      </c>
      <c r="D71" s="10" t="n">
        <v>145.9</v>
      </c>
      <c r="E71" s="10" t="n">
        <v>109.9</v>
      </c>
      <c r="F71" s="10" t="n">
        <f aca="false">E71*19%</f>
        <v>20.881</v>
      </c>
      <c r="G71" s="10" t="n">
        <v>17.45</v>
      </c>
      <c r="H71" s="10" t="n">
        <f aca="false">E71-F71-G71-C71</f>
        <v>15.919</v>
      </c>
      <c r="I71" s="10" t="n">
        <f aca="false">E71*5%</f>
        <v>5.495</v>
      </c>
      <c r="J71" s="10" t="n">
        <f aca="false">H71-I71</f>
        <v>10.424</v>
      </c>
    </row>
    <row r="72" customFormat="false" ht="13.8" hidden="false" customHeight="false" outlineLevel="0" collapsed="false">
      <c r="A72" s="11" t="n">
        <v>3086</v>
      </c>
      <c r="B72" s="11" t="s">
        <v>79</v>
      </c>
      <c r="C72" s="9" t="n">
        <v>78.14</v>
      </c>
      <c r="D72" s="10" t="n">
        <v>139.9</v>
      </c>
      <c r="E72" s="10" t="n">
        <v>134.9</v>
      </c>
      <c r="F72" s="10" t="n">
        <f aca="false">E72*17%</f>
        <v>22.933</v>
      </c>
      <c r="G72" s="10" t="n">
        <v>17.45</v>
      </c>
      <c r="H72" s="10" t="n">
        <f aca="false">E72-F72-G72-C72</f>
        <v>16.377</v>
      </c>
      <c r="I72" s="10" t="n">
        <f aca="false">E72*5%</f>
        <v>6.745</v>
      </c>
      <c r="J72" s="10" t="n">
        <f aca="false">H72-I72</f>
        <v>9.63199999999999</v>
      </c>
    </row>
    <row r="73" customFormat="false" ht="13.8" hidden="false" customHeight="false" outlineLevel="0" collapsed="false">
      <c r="A73" s="11" t="s">
        <v>80</v>
      </c>
      <c r="B73" s="11" t="s">
        <v>81</v>
      </c>
      <c r="C73" s="9" t="n">
        <v>55.65</v>
      </c>
      <c r="D73" s="10" t="n">
        <v>98.9</v>
      </c>
      <c r="E73" s="10" t="n">
        <v>98.9</v>
      </c>
      <c r="F73" s="10" t="n">
        <f aca="false">E73*19%</f>
        <v>18.791</v>
      </c>
      <c r="G73" s="10" t="n">
        <v>17.45</v>
      </c>
      <c r="H73" s="10" t="n">
        <f aca="false">E73-F73-G73-C73</f>
        <v>7.00900000000001</v>
      </c>
      <c r="I73" s="10" t="n">
        <f aca="false">E73*5%</f>
        <v>4.945</v>
      </c>
      <c r="J73" s="10" t="n">
        <f aca="false">H73-I73</f>
        <v>2.06400000000001</v>
      </c>
    </row>
    <row r="74" customFormat="false" ht="13.8" hidden="false" customHeight="false" outlineLevel="0" collapsed="false">
      <c r="A74" s="11" t="s">
        <v>82</v>
      </c>
      <c r="B74" s="11" t="s">
        <v>83</v>
      </c>
      <c r="C74" s="9" t="n">
        <v>50.03</v>
      </c>
      <c r="D74" s="10" t="n">
        <v>98.9</v>
      </c>
      <c r="E74" s="10" t="n">
        <v>98.9</v>
      </c>
      <c r="F74" s="10" t="n">
        <f aca="false">E74*19%</f>
        <v>18.791</v>
      </c>
      <c r="G74" s="10" t="n">
        <v>17.45</v>
      </c>
      <c r="H74" s="10" t="n">
        <f aca="false">E74-F74-G74-C74</f>
        <v>12.629</v>
      </c>
      <c r="I74" s="10" t="n">
        <f aca="false">E74*5%</f>
        <v>4.945</v>
      </c>
      <c r="J74" s="10" t="n">
        <f aca="false">H74-I74</f>
        <v>7.684</v>
      </c>
    </row>
    <row r="75" customFormat="false" ht="13.8" hidden="false" customHeight="false" outlineLevel="0" collapsed="false">
      <c r="A75" s="11" t="s">
        <v>84</v>
      </c>
      <c r="B75" s="11" t="s">
        <v>85</v>
      </c>
      <c r="C75" s="9" t="n">
        <v>38.79</v>
      </c>
      <c r="D75" s="10" t="n">
        <v>65.9</v>
      </c>
      <c r="E75" s="10" t="n">
        <v>65.9</v>
      </c>
      <c r="F75" s="10" t="n">
        <f aca="false">E75*19%</f>
        <v>12.521</v>
      </c>
      <c r="G75" s="10" t="n">
        <v>0</v>
      </c>
      <c r="H75" s="10" t="n">
        <f aca="false">E75-F75-G75-C75</f>
        <v>14.589</v>
      </c>
      <c r="I75" s="10" t="n">
        <f aca="false">E75*5%</f>
        <v>3.295</v>
      </c>
      <c r="J75" s="10" t="n">
        <f aca="false">H75-I75</f>
        <v>11.294</v>
      </c>
    </row>
    <row r="76" customFormat="false" ht="13.8" hidden="false" customHeight="false" outlineLevel="0" collapsed="false">
      <c r="A76" s="11" t="s">
        <v>86</v>
      </c>
      <c r="B76" s="11" t="s">
        <v>87</v>
      </c>
      <c r="C76" s="9" t="n">
        <v>44.41</v>
      </c>
      <c r="D76" s="10" t="n">
        <v>78.9</v>
      </c>
      <c r="E76" s="10" t="n">
        <v>78.9</v>
      </c>
      <c r="F76" s="10" t="n">
        <f aca="false">E76*24%</f>
        <v>18.936</v>
      </c>
      <c r="G76" s="10" t="n">
        <v>0</v>
      </c>
      <c r="H76" s="10" t="n">
        <f aca="false">E76-F76-G76-C76</f>
        <v>15.554</v>
      </c>
      <c r="I76" s="10" t="n">
        <f aca="false">E76*5%</f>
        <v>3.945</v>
      </c>
      <c r="J76" s="10" t="n">
        <f aca="false">H76-I76</f>
        <v>11.609</v>
      </c>
    </row>
    <row r="77" customFormat="false" ht="13.8" hidden="false" customHeight="false" outlineLevel="0" collapsed="false">
      <c r="A77" s="7" t="n">
        <v>736</v>
      </c>
      <c r="B77" s="11" t="s">
        <v>88</v>
      </c>
      <c r="C77" s="9" t="n">
        <v>72.52</v>
      </c>
      <c r="D77" s="10" t="n">
        <v>135.9</v>
      </c>
      <c r="E77" s="10" t="n">
        <v>119.9</v>
      </c>
      <c r="F77" s="10" t="n">
        <f aca="false">E77*19%</f>
        <v>22.781</v>
      </c>
      <c r="G77" s="10" t="n">
        <v>17.45</v>
      </c>
      <c r="H77" s="10" t="n">
        <f aca="false">E77-F77-G77-C77</f>
        <v>7.149</v>
      </c>
      <c r="I77" s="10" t="n">
        <f aca="false">E77*5%</f>
        <v>5.995</v>
      </c>
      <c r="J77" s="10" t="n">
        <f aca="false">H77-I77</f>
        <v>1.154</v>
      </c>
    </row>
    <row r="78" customFormat="false" ht="13.8" hidden="false" customHeight="false" outlineLevel="0" collapsed="false">
      <c r="A78" s="7"/>
      <c r="B78" s="11" t="s">
        <v>89</v>
      </c>
      <c r="C78" s="9" t="n">
        <v>111.87</v>
      </c>
      <c r="D78" s="10" t="n">
        <v>205</v>
      </c>
      <c r="E78" s="10" t="n">
        <v>189.9</v>
      </c>
      <c r="F78" s="10" t="n">
        <f aca="false">E78*19%</f>
        <v>36.081</v>
      </c>
      <c r="G78" s="10" t="n">
        <v>17.45</v>
      </c>
      <c r="H78" s="10" t="n">
        <f aca="false">E78-F78-G78-C78</f>
        <v>24.499</v>
      </c>
      <c r="I78" s="10" t="n">
        <f aca="false">E78*5%</f>
        <v>9.495</v>
      </c>
      <c r="J78" s="10" t="n">
        <f aca="false">H78-I78</f>
        <v>15.004</v>
      </c>
    </row>
    <row r="79" customFormat="false" ht="13.8" hidden="false" customHeight="false" outlineLevel="0" collapsed="false">
      <c r="A79" s="7" t="n">
        <v>743</v>
      </c>
      <c r="B79" s="11" t="s">
        <v>90</v>
      </c>
      <c r="C79" s="9" t="n">
        <v>66.9</v>
      </c>
      <c r="D79" s="10" t="n">
        <v>125.9</v>
      </c>
      <c r="E79" s="10" t="n">
        <v>119.9</v>
      </c>
      <c r="F79" s="10" t="n">
        <f aca="false">E79*19%</f>
        <v>22.781</v>
      </c>
      <c r="G79" s="10" t="n">
        <v>17.45</v>
      </c>
      <c r="H79" s="10" t="n">
        <f aca="false">E79-F79-G79-C79</f>
        <v>12.769</v>
      </c>
      <c r="I79" s="10" t="n">
        <f aca="false">E79*5%</f>
        <v>5.995</v>
      </c>
      <c r="J79" s="10" t="n">
        <f aca="false">H79-I79</f>
        <v>6.77399999999999</v>
      </c>
    </row>
    <row r="80" customFormat="false" ht="13.8" hidden="false" customHeight="false" outlineLevel="0" collapsed="false">
      <c r="A80" s="11" t="s">
        <v>91</v>
      </c>
      <c r="B80" s="11" t="s">
        <v>92</v>
      </c>
      <c r="C80" s="9" t="n">
        <v>48.15</v>
      </c>
      <c r="D80" s="10" t="n">
        <v>78.9</v>
      </c>
      <c r="E80" s="10" t="n">
        <v>78.9</v>
      </c>
      <c r="F80" s="10" t="n">
        <f aca="false">E80*24%</f>
        <v>18.936</v>
      </c>
      <c r="G80" s="10" t="n">
        <v>0</v>
      </c>
      <c r="H80" s="10" t="n">
        <f aca="false">E80-F80-G80-C80</f>
        <v>11.814</v>
      </c>
      <c r="I80" s="10" t="n">
        <f aca="false">E80*5%</f>
        <v>3.945</v>
      </c>
      <c r="J80" s="10" t="n">
        <f aca="false">H80-I80</f>
        <v>7.86900000000001</v>
      </c>
    </row>
    <row r="81" customFormat="false" ht="13.8" hidden="false" customHeight="false" outlineLevel="0" collapsed="false">
      <c r="A81" s="11"/>
      <c r="B81" s="11" t="s">
        <v>93</v>
      </c>
      <c r="C81" s="9" t="n">
        <v>72.52</v>
      </c>
      <c r="D81" s="10" t="n">
        <v>129.9</v>
      </c>
      <c r="E81" s="10" t="n">
        <v>125.9</v>
      </c>
      <c r="F81" s="10" t="n">
        <f aca="false">E81*19%</f>
        <v>23.921</v>
      </c>
      <c r="G81" s="10" t="n">
        <v>17.45</v>
      </c>
      <c r="H81" s="10" t="n">
        <f aca="false">E81-F81-G81-C81</f>
        <v>12.009</v>
      </c>
      <c r="I81" s="10" t="n">
        <f aca="false">E81*5%</f>
        <v>6.295</v>
      </c>
      <c r="J81" s="10" t="n">
        <f aca="false">H81-I81</f>
        <v>5.714</v>
      </c>
    </row>
    <row r="82" customFormat="false" ht="13.8" hidden="false" customHeight="false" outlineLevel="0" collapsed="false">
      <c r="A82" s="11" t="n">
        <v>1143</v>
      </c>
      <c r="B82" s="11" t="s">
        <v>94</v>
      </c>
      <c r="C82" s="9" t="n">
        <v>55.65</v>
      </c>
      <c r="D82" s="10" t="n">
        <v>119.9</v>
      </c>
      <c r="E82" s="10" t="n">
        <v>109.9</v>
      </c>
      <c r="F82" s="10" t="n">
        <f aca="false">E82*17%</f>
        <v>18.683</v>
      </c>
      <c r="G82" s="10" t="n">
        <v>17.45</v>
      </c>
      <c r="H82" s="10" t="n">
        <f aca="false">E82-F82-G82-C82</f>
        <v>18.117</v>
      </c>
      <c r="I82" s="10" t="n">
        <f aca="false">E82*5%</f>
        <v>5.495</v>
      </c>
      <c r="J82" s="10" t="n">
        <f aca="false">H82-I82</f>
        <v>12.622</v>
      </c>
    </row>
    <row r="83" customFormat="false" ht="13.8" hidden="false" customHeight="false" outlineLevel="0" collapsed="false">
      <c r="A83" s="11" t="n">
        <v>4964</v>
      </c>
      <c r="B83" s="11" t="s">
        <v>95</v>
      </c>
      <c r="C83" s="9" t="n">
        <v>78.14</v>
      </c>
      <c r="D83" s="10" t="n">
        <v>139.9</v>
      </c>
      <c r="E83" s="10" t="n">
        <v>139.9</v>
      </c>
      <c r="F83" s="10" t="n">
        <f aca="false">E83*17%</f>
        <v>23.783</v>
      </c>
      <c r="G83" s="10" t="n">
        <v>17.45</v>
      </c>
      <c r="H83" s="10" t="n">
        <f aca="false">E83-F83-G83-C83</f>
        <v>20.527</v>
      </c>
      <c r="I83" s="10" t="n">
        <f aca="false">E83*5%</f>
        <v>6.995</v>
      </c>
      <c r="J83" s="10" t="n">
        <f aca="false">H83-I83</f>
        <v>13.532</v>
      </c>
    </row>
    <row r="84" customFormat="false" ht="13.8" hidden="false" customHeight="false" outlineLevel="0" collapsed="false">
      <c r="A84" s="11" t="n">
        <v>1184</v>
      </c>
      <c r="B84" s="11" t="s">
        <v>96</v>
      </c>
      <c r="C84" s="9" t="n">
        <v>55.65</v>
      </c>
      <c r="D84" s="10" t="n">
        <v>105</v>
      </c>
      <c r="E84" s="10" t="n">
        <v>99.9</v>
      </c>
      <c r="F84" s="10" t="n">
        <f aca="false">E84*17%</f>
        <v>16.983</v>
      </c>
      <c r="G84" s="10" t="n">
        <v>17.45</v>
      </c>
      <c r="H84" s="10" t="n">
        <f aca="false">E84-F84-G84-C84</f>
        <v>9.817</v>
      </c>
      <c r="I84" s="10" t="n">
        <f aca="false">E84*5%</f>
        <v>4.995</v>
      </c>
      <c r="J84" s="10" t="n">
        <f aca="false">H84-I84</f>
        <v>4.822</v>
      </c>
    </row>
    <row r="85" customFormat="false" ht="13.8" hidden="false" customHeight="false" outlineLevel="0" collapsed="false">
      <c r="A85" s="7" t="n">
        <v>5620</v>
      </c>
      <c r="B85" s="11" t="s">
        <v>97</v>
      </c>
      <c r="C85" s="9" t="n">
        <v>103.78</v>
      </c>
      <c r="D85" s="10" t="n">
        <v>205.9</v>
      </c>
      <c r="E85" s="10" t="n">
        <v>189.9</v>
      </c>
      <c r="F85" s="10" t="n">
        <f aca="false">E85*19%</f>
        <v>36.081</v>
      </c>
      <c r="G85" s="10" t="n">
        <v>17.45</v>
      </c>
      <c r="H85" s="10" t="n">
        <f aca="false">E85-F85-G85-C85</f>
        <v>32.589</v>
      </c>
      <c r="I85" s="10" t="n">
        <f aca="false">E85*5%</f>
        <v>9.495</v>
      </c>
      <c r="J85" s="10" t="n">
        <f aca="false">H85-I85</f>
        <v>23.094</v>
      </c>
    </row>
    <row r="86" customFormat="false" ht="13.8" hidden="false" customHeight="false" outlineLevel="0" collapsed="false">
      <c r="A86" s="11" t="n">
        <v>3091</v>
      </c>
      <c r="B86" s="11" t="s">
        <v>98</v>
      </c>
      <c r="C86" s="9" t="n">
        <v>70.65</v>
      </c>
      <c r="D86" s="10" t="n">
        <v>139.9</v>
      </c>
      <c r="E86" s="10" t="n">
        <v>115.9</v>
      </c>
      <c r="F86" s="10" t="n">
        <f aca="false">E86*17%</f>
        <v>19.703</v>
      </c>
      <c r="G86" s="10" t="n">
        <v>17.45</v>
      </c>
      <c r="H86" s="10" t="n">
        <f aca="false">E86-F86-G86-C86</f>
        <v>8.09699999999999</v>
      </c>
      <c r="I86" s="10" t="n">
        <f aca="false">E86*5%</f>
        <v>5.795</v>
      </c>
      <c r="J86" s="10" t="n">
        <f aca="false">H86-I86</f>
        <v>2.30199999999999</v>
      </c>
    </row>
    <row r="87" customFormat="false" ht="13.8" hidden="false" customHeight="false" outlineLevel="0" collapsed="false">
      <c r="A87" s="7"/>
      <c r="B87" s="11" t="s">
        <v>99</v>
      </c>
      <c r="C87" s="9" t="n">
        <v>66.9</v>
      </c>
      <c r="D87" s="10" t="n">
        <v>125</v>
      </c>
      <c r="E87" s="10" t="n">
        <v>115.9</v>
      </c>
      <c r="F87" s="10" t="n">
        <f aca="false">E87*19%</f>
        <v>22.021</v>
      </c>
      <c r="G87" s="10" t="n">
        <v>17.45</v>
      </c>
      <c r="H87" s="10" t="n">
        <f aca="false">E87-F87-G87-C87</f>
        <v>9.529</v>
      </c>
      <c r="I87" s="10" t="n">
        <f aca="false">E87*5%</f>
        <v>5.795</v>
      </c>
      <c r="J87" s="10" t="n">
        <f aca="false">H87-I87</f>
        <v>3.734</v>
      </c>
    </row>
    <row r="88" customFormat="false" ht="13.8" hidden="false" customHeight="false" outlineLevel="0" collapsed="false">
      <c r="A88" s="11" t="n">
        <v>4965</v>
      </c>
      <c r="B88" s="11" t="s">
        <v>100</v>
      </c>
      <c r="C88" s="9" t="n">
        <v>83.76</v>
      </c>
      <c r="D88" s="10" t="n">
        <v>149</v>
      </c>
      <c r="E88" s="10" t="n">
        <v>179.9</v>
      </c>
      <c r="F88" s="10" t="n">
        <f aca="false">E88*19%</f>
        <v>34.181</v>
      </c>
      <c r="G88" s="10" t="n">
        <v>17.45</v>
      </c>
      <c r="H88" s="10" t="n">
        <f aca="false">E88-F88-G88-C88</f>
        <v>44.509</v>
      </c>
      <c r="I88" s="10" t="n">
        <f aca="false">E88*5%</f>
        <v>8.995</v>
      </c>
      <c r="J88" s="10" t="n">
        <f aca="false">H88-I88</f>
        <v>35.514</v>
      </c>
    </row>
    <row r="89" customFormat="false" ht="13.8" hidden="false" customHeight="false" outlineLevel="0" collapsed="false">
      <c r="A89" s="11" t="n">
        <v>757</v>
      </c>
      <c r="B89" s="11" t="s">
        <v>101</v>
      </c>
      <c r="C89" s="9" t="n">
        <v>66.9</v>
      </c>
      <c r="D89" s="10" t="n">
        <v>119.9</v>
      </c>
      <c r="E89" s="10" t="n">
        <v>109.9</v>
      </c>
      <c r="F89" s="10" t="n">
        <f aca="false">E89*17%</f>
        <v>18.683</v>
      </c>
      <c r="G89" s="10" t="n">
        <v>17.45</v>
      </c>
      <c r="H89" s="10" t="n">
        <f aca="false">E89-F89-G89-C89</f>
        <v>6.86699999999999</v>
      </c>
      <c r="I89" s="10" t="n">
        <f aca="false">E89*5%</f>
        <v>5.495</v>
      </c>
      <c r="J89" s="10" t="n">
        <f aca="false">H89-I89</f>
        <v>1.37199999999999</v>
      </c>
    </row>
    <row r="90" customFormat="false" ht="13.8" hidden="false" customHeight="false" outlineLevel="0" collapsed="false">
      <c r="A90" s="7" t="n">
        <v>757</v>
      </c>
      <c r="B90" s="11" t="s">
        <v>101</v>
      </c>
      <c r="C90" s="9" t="n">
        <v>66.9</v>
      </c>
      <c r="D90" s="10" t="n">
        <v>125.9</v>
      </c>
      <c r="E90" s="10" t="n">
        <v>119.9</v>
      </c>
      <c r="F90" s="10" t="n">
        <f aca="false">E90*19%</f>
        <v>22.781</v>
      </c>
      <c r="G90" s="10" t="n">
        <v>17.45</v>
      </c>
      <c r="H90" s="10" t="n">
        <f aca="false">E90-F90-G90-C90</f>
        <v>12.769</v>
      </c>
      <c r="I90" s="10" t="n">
        <f aca="false">E90*5%</f>
        <v>5.995</v>
      </c>
      <c r="J90" s="10" t="n">
        <f aca="false">H90-I90</f>
        <v>6.77399999999999</v>
      </c>
    </row>
    <row r="91" customFormat="false" ht="13.8" hidden="false" customHeight="false" outlineLevel="0" collapsed="false">
      <c r="A91" s="11" t="n">
        <v>3087</v>
      </c>
      <c r="B91" s="11" t="s">
        <v>102</v>
      </c>
      <c r="C91" s="9" t="n">
        <v>55.65</v>
      </c>
      <c r="D91" s="10" t="n">
        <v>139.9</v>
      </c>
      <c r="E91" s="10" t="n">
        <v>129.9</v>
      </c>
      <c r="F91" s="10" t="n">
        <f aca="false">E91*17%</f>
        <v>22.083</v>
      </c>
      <c r="G91" s="10" t="n">
        <v>17.45</v>
      </c>
      <c r="H91" s="10" t="n">
        <f aca="false">E91-F91-G91-C91</f>
        <v>34.717</v>
      </c>
      <c r="I91" s="10" t="n">
        <f aca="false">E91*5%</f>
        <v>6.495</v>
      </c>
      <c r="J91" s="10" t="n">
        <f aca="false">H91-I91</f>
        <v>28.222</v>
      </c>
    </row>
    <row r="92" customFormat="false" ht="13.8" hidden="false" customHeight="false" outlineLevel="0" collapsed="false">
      <c r="A92" s="7"/>
      <c r="B92" s="11" t="s">
        <v>103</v>
      </c>
      <c r="C92" s="9" t="n">
        <v>66.9</v>
      </c>
      <c r="D92" s="10" t="n">
        <v>125</v>
      </c>
      <c r="E92" s="10" t="n">
        <v>118.9</v>
      </c>
      <c r="F92" s="10" t="n">
        <f aca="false">E92*19%</f>
        <v>22.591</v>
      </c>
      <c r="G92" s="10" t="n">
        <v>17.45</v>
      </c>
      <c r="H92" s="10" t="n">
        <f aca="false">E92-F92-G92-C92</f>
        <v>11.959</v>
      </c>
      <c r="I92" s="10" t="n">
        <f aca="false">E92*5%</f>
        <v>5.945</v>
      </c>
      <c r="J92" s="10" t="n">
        <f aca="false">H92-I92</f>
        <v>6.01399999999999</v>
      </c>
    </row>
    <row r="93" customFormat="false" ht="13.8" hidden="false" customHeight="false" outlineLevel="0" collapsed="false">
      <c r="A93" s="7"/>
      <c r="B93" s="8" t="s">
        <v>104</v>
      </c>
      <c r="C93" s="9" t="n">
        <v>320.3</v>
      </c>
      <c r="D93" s="10"/>
      <c r="E93" s="10" t="n">
        <v>439.9</v>
      </c>
      <c r="F93" s="10" t="n">
        <f aca="false">E93*19%</f>
        <v>83.581</v>
      </c>
      <c r="G93" s="10" t="n">
        <v>17.45</v>
      </c>
      <c r="H93" s="10" t="n">
        <f aca="false">E93-F93-G93-C93</f>
        <v>18.569</v>
      </c>
      <c r="I93" s="10" t="n">
        <f aca="false">E93*5%</f>
        <v>21.995</v>
      </c>
      <c r="J93" s="10" t="n">
        <f aca="false">H93-I93</f>
        <v>-3.42600000000004</v>
      </c>
    </row>
    <row r="94" customFormat="false" ht="13.8" hidden="false" customHeight="false" outlineLevel="0" collapsed="false">
      <c r="A94" s="7"/>
      <c r="B94" s="8" t="s">
        <v>105</v>
      </c>
      <c r="C94" s="9" t="n">
        <v>26.08</v>
      </c>
      <c r="D94" s="10"/>
      <c r="E94" s="10" t="n">
        <v>49.9</v>
      </c>
      <c r="F94" s="10" t="n">
        <f aca="false">E94*19%</f>
        <v>9.481</v>
      </c>
      <c r="G94" s="10" t="n">
        <v>0</v>
      </c>
      <c r="H94" s="10" t="n">
        <f aca="false">E94-F94-G94-C94</f>
        <v>14.339</v>
      </c>
      <c r="I94" s="10" t="n">
        <f aca="false">E94*5%</f>
        <v>2.495</v>
      </c>
      <c r="J94" s="10" t="n">
        <f aca="false">H94-I94</f>
        <v>11.844</v>
      </c>
    </row>
    <row r="95" customFormat="false" ht="13.8" hidden="false" customHeight="false" outlineLevel="0" collapsed="false">
      <c r="A95" s="11" t="n">
        <v>3756</v>
      </c>
      <c r="B95" s="11" t="s">
        <v>106</v>
      </c>
      <c r="C95" s="9" t="n">
        <v>58.9</v>
      </c>
      <c r="D95" s="10" t="n">
        <v>119.9</v>
      </c>
      <c r="E95" s="10" t="n">
        <v>129.9</v>
      </c>
      <c r="F95" s="10" t="n">
        <f aca="false">E95*17%</f>
        <v>22.083</v>
      </c>
      <c r="G95" s="10" t="n">
        <v>35.95</v>
      </c>
      <c r="H95" s="10" t="n">
        <f aca="false">E95-F95-G95-C95</f>
        <v>12.967</v>
      </c>
      <c r="I95" s="10" t="n">
        <f aca="false">E95*5%</f>
        <v>6.495</v>
      </c>
      <c r="J95" s="10" t="n">
        <f aca="false">H95-I95</f>
        <v>6.47200000000001</v>
      </c>
    </row>
    <row r="96" customFormat="false" ht="13.8" hidden="false" customHeight="false" outlineLevel="0" collapsed="false">
      <c r="A96" s="11" t="n">
        <v>3751</v>
      </c>
      <c r="B96" s="11" t="s">
        <v>107</v>
      </c>
      <c r="C96" s="9" t="n">
        <v>48.9</v>
      </c>
      <c r="D96" s="10" t="n">
        <v>89.9</v>
      </c>
      <c r="E96" s="10" t="n">
        <v>78.9</v>
      </c>
      <c r="F96" s="10" t="n">
        <v>20</v>
      </c>
      <c r="G96" s="10" t="n">
        <v>0</v>
      </c>
      <c r="H96" s="10" t="n">
        <f aca="false">E96-F96-G96-C96</f>
        <v>10</v>
      </c>
      <c r="I96" s="10" t="n">
        <f aca="false">E96*5%</f>
        <v>3.945</v>
      </c>
      <c r="J96" s="10" t="n">
        <f aca="false">H96-I96</f>
        <v>6.05500000000001</v>
      </c>
    </row>
    <row r="97" customFormat="false" ht="14.25" hidden="false" customHeight="true" outlineLevel="0" collapsed="false">
      <c r="B97" s="11" t="s">
        <v>108</v>
      </c>
      <c r="C97" s="9" t="n">
        <v>8.4</v>
      </c>
      <c r="D97" s="10" t="n">
        <v>29.9</v>
      </c>
      <c r="E97" s="10" t="n">
        <v>29.9</v>
      </c>
      <c r="F97" s="10" t="n">
        <f aca="false">E97*19%</f>
        <v>5.681</v>
      </c>
      <c r="G97" s="10" t="n">
        <v>6</v>
      </c>
      <c r="H97" s="10" t="n">
        <f aca="false">E97-F97-G97-C97</f>
        <v>9.819</v>
      </c>
      <c r="I97" s="10" t="n">
        <f aca="false">E97*5%</f>
        <v>1.495</v>
      </c>
      <c r="J97" s="10" t="n">
        <f aca="false">H97-I97</f>
        <v>8.324</v>
      </c>
    </row>
    <row r="98" customFormat="false" ht="14.25" hidden="false" customHeight="true" outlineLevel="0" collapsed="false">
      <c r="B98" s="11" t="s">
        <v>109</v>
      </c>
      <c r="C98" s="9" t="n">
        <v>72.52</v>
      </c>
      <c r="D98" s="10"/>
      <c r="E98" s="10" t="n">
        <v>129.9</v>
      </c>
      <c r="F98" s="10" t="n">
        <f aca="false">E98*19%</f>
        <v>24.681</v>
      </c>
      <c r="G98" s="10" t="n">
        <v>20</v>
      </c>
      <c r="H98" s="10" t="n">
        <f aca="false">E98-F98-G98-C98</f>
        <v>12.699</v>
      </c>
      <c r="I98" s="10" t="n">
        <f aca="false">E98*4%</f>
        <v>5.196</v>
      </c>
      <c r="J98" s="10" t="n">
        <f aca="false">H98-I98</f>
        <v>7.50300000000001</v>
      </c>
    </row>
    <row r="99" customFormat="false" ht="13.8" hidden="false" customHeight="false" outlineLevel="0" collapsed="false">
      <c r="B99" s="11" t="s">
        <v>110</v>
      </c>
      <c r="C99" s="9" t="n">
        <v>34.56</v>
      </c>
      <c r="D99" s="10" t="n">
        <v>59</v>
      </c>
      <c r="E99" s="10" t="n">
        <v>59.9</v>
      </c>
      <c r="F99" s="10" t="n">
        <f aca="false">E99*19%</f>
        <v>11.381</v>
      </c>
      <c r="G99" s="10" t="n">
        <v>6</v>
      </c>
      <c r="H99" s="10" t="n">
        <f aca="false">E99-F99-G99-C99</f>
        <v>7.959</v>
      </c>
      <c r="I99" s="10" t="n">
        <f aca="false">E99*5%</f>
        <v>2.995</v>
      </c>
      <c r="J99" s="10" t="n">
        <f aca="false">H99-I99</f>
        <v>4.964</v>
      </c>
    </row>
    <row r="100" customFormat="false" ht="13.8" hidden="false" customHeight="false" outlineLevel="0" collapsed="false">
      <c r="A100" s="11" t="s">
        <v>111</v>
      </c>
      <c r="B100" s="11" t="s">
        <v>112</v>
      </c>
      <c r="C100" s="9" t="n">
        <v>50.03</v>
      </c>
      <c r="D100" s="10" t="n">
        <v>78.9</v>
      </c>
      <c r="E100" s="10" t="n">
        <v>78.9</v>
      </c>
      <c r="F100" s="10" t="n">
        <f aca="false">E100*25%</f>
        <v>19.725</v>
      </c>
      <c r="G100" s="10" t="n">
        <v>0</v>
      </c>
      <c r="H100" s="10" t="n">
        <f aca="false">E100-F100-G100-C100</f>
        <v>9.145</v>
      </c>
      <c r="I100" s="10" t="n">
        <f aca="false">E100*5%</f>
        <v>3.945</v>
      </c>
      <c r="J100" s="10" t="n">
        <f aca="false">H100-I100</f>
        <v>5.2</v>
      </c>
    </row>
    <row r="101" customFormat="false" ht="13.8" hidden="false" customHeight="false" outlineLevel="0" collapsed="false">
      <c r="A101" s="11" t="s">
        <v>113</v>
      </c>
      <c r="B101" s="11" t="s">
        <v>114</v>
      </c>
      <c r="C101" s="9" t="n">
        <v>50.03</v>
      </c>
      <c r="D101" s="10" t="n">
        <v>78.9</v>
      </c>
      <c r="E101" s="10" t="n">
        <v>78.9</v>
      </c>
      <c r="F101" s="10" t="n">
        <f aca="false">E101*25%</f>
        <v>19.725</v>
      </c>
      <c r="G101" s="10" t="n">
        <v>0</v>
      </c>
      <c r="H101" s="10" t="n">
        <f aca="false">E101-F101-G101-C101</f>
        <v>9.145</v>
      </c>
      <c r="I101" s="10" t="n">
        <f aca="false">E101*5%</f>
        <v>3.945</v>
      </c>
      <c r="J101" s="10" t="n">
        <f aca="false">H101-I101</f>
        <v>5.2</v>
      </c>
    </row>
    <row r="102" customFormat="false" ht="13.8" hidden="false" customHeight="false" outlineLevel="0" collapsed="false">
      <c r="A102" s="7"/>
      <c r="B102" s="13" t="s">
        <v>115</v>
      </c>
      <c r="C102" s="9" t="n">
        <v>78.15</v>
      </c>
      <c r="D102" s="10" t="n">
        <v>149</v>
      </c>
      <c r="E102" s="10" t="n">
        <v>129.9</v>
      </c>
      <c r="F102" s="10" t="n">
        <f aca="false">E102*19%</f>
        <v>24.681</v>
      </c>
      <c r="G102" s="14" t="n">
        <v>17.45</v>
      </c>
      <c r="H102" s="10" t="n">
        <f aca="false">E102-F102-G102-C102</f>
        <v>9.619</v>
      </c>
      <c r="I102" s="10" t="n">
        <f aca="false">E102*5%</f>
        <v>6.495</v>
      </c>
      <c r="J102" s="10" t="n">
        <f aca="false">H102-I102</f>
        <v>3.124</v>
      </c>
    </row>
    <row r="103" customFormat="false" ht="13.8" hidden="false" customHeight="false" outlineLevel="0" collapsed="false">
      <c r="A103" s="17"/>
      <c r="B103" s="8" t="s">
        <v>116</v>
      </c>
      <c r="C103" s="9" t="n">
        <v>100.63</v>
      </c>
      <c r="D103" s="10" t="n">
        <v>189.9</v>
      </c>
      <c r="E103" s="10" t="n">
        <v>169.9</v>
      </c>
      <c r="F103" s="10" t="n">
        <f aca="false">E103*19%</f>
        <v>32.281</v>
      </c>
      <c r="G103" s="10" t="n">
        <v>18.95</v>
      </c>
      <c r="H103" s="10" t="n">
        <f aca="false">E103-F103-G103-C103</f>
        <v>18.039</v>
      </c>
      <c r="I103" s="10" t="n">
        <f aca="false">E103*5%</f>
        <v>8.495</v>
      </c>
      <c r="J103" s="10" t="n">
        <f aca="false">H103-I103</f>
        <v>9.544</v>
      </c>
    </row>
    <row r="104" customFormat="false" ht="13.8" hidden="false" customHeight="false" outlineLevel="0" collapsed="false">
      <c r="A104" s="17"/>
      <c r="B104" s="13" t="s">
        <v>117</v>
      </c>
      <c r="C104" s="9" t="n">
        <v>156.84</v>
      </c>
      <c r="D104" s="10" t="n">
        <v>289.9</v>
      </c>
      <c r="E104" s="10" t="n">
        <v>259.9</v>
      </c>
      <c r="F104" s="10" t="n">
        <f aca="false">E104*19%</f>
        <v>49.381</v>
      </c>
      <c r="G104" s="10" t="n">
        <v>18.95</v>
      </c>
      <c r="H104" s="10" t="n">
        <f aca="false">E104-F104-G104-C104</f>
        <v>34.729</v>
      </c>
      <c r="I104" s="10" t="n">
        <f aca="false">E104*5%</f>
        <v>12.995</v>
      </c>
      <c r="J104" s="10" t="n">
        <f aca="false">H104-I104</f>
        <v>21.734</v>
      </c>
    </row>
    <row r="105" customFormat="false" ht="13.8" hidden="false" customHeight="false" outlineLevel="0" collapsed="false">
      <c r="A105" s="7" t="n">
        <v>1377</v>
      </c>
      <c r="B105" s="11" t="s">
        <v>118</v>
      </c>
      <c r="C105" s="9" t="n">
        <v>128.74</v>
      </c>
      <c r="D105" s="10" t="n">
        <v>239.9</v>
      </c>
      <c r="E105" s="10" t="n">
        <v>219.9</v>
      </c>
      <c r="F105" s="10" t="n">
        <f aca="false">E105*19%</f>
        <v>41.781</v>
      </c>
      <c r="G105" s="10" t="n">
        <v>17.45</v>
      </c>
      <c r="H105" s="10" t="n">
        <f aca="false">E105-F105-G105-C105</f>
        <v>31.929</v>
      </c>
      <c r="I105" s="10" t="n">
        <f aca="false">E105*5%</f>
        <v>10.995</v>
      </c>
      <c r="J105" s="10" t="n">
        <f aca="false">H105-I105</f>
        <v>20.934</v>
      </c>
    </row>
    <row r="106" customFormat="false" ht="13.8" hidden="false" customHeight="false" outlineLevel="0" collapsed="false">
      <c r="B106" s="13" t="s">
        <v>119</v>
      </c>
      <c r="C106" s="9" t="n">
        <v>189.5</v>
      </c>
      <c r="D106" s="10" t="n">
        <v>369.9</v>
      </c>
      <c r="E106" s="10" t="n">
        <v>329.9</v>
      </c>
      <c r="F106" s="10" t="n">
        <f aca="false">E106*19%</f>
        <v>62.681</v>
      </c>
      <c r="G106" s="10" t="n">
        <v>18.95</v>
      </c>
      <c r="H106" s="10" t="n">
        <f aca="false">E106-F106-G106-C106</f>
        <v>58.769</v>
      </c>
      <c r="I106" s="10" t="n">
        <f aca="false">E106*5%</f>
        <v>16.495</v>
      </c>
      <c r="J106" s="10" t="n">
        <f aca="false">H106-I106</f>
        <v>42.274</v>
      </c>
    </row>
    <row r="107" customFormat="false" ht="13.8" hidden="false" customHeight="false" outlineLevel="0" collapsed="false">
      <c r="B107" s="11" t="s">
        <v>120</v>
      </c>
      <c r="C107" s="9" t="n">
        <v>82</v>
      </c>
      <c r="D107" s="10"/>
      <c r="E107" s="10" t="n">
        <v>159.9</v>
      </c>
      <c r="F107" s="10" t="n">
        <f aca="false">E107*19%</f>
        <v>30.381</v>
      </c>
      <c r="G107" s="10" t="n">
        <v>18</v>
      </c>
      <c r="H107" s="10" t="n">
        <f aca="false">E107-F107-G107-C107</f>
        <v>29.519</v>
      </c>
      <c r="I107" s="10" t="n">
        <f aca="false">E107*4%</f>
        <v>6.396</v>
      </c>
      <c r="J107" s="10" t="n">
        <f aca="false">H107-I107</f>
        <v>23.123</v>
      </c>
    </row>
    <row r="108" customFormat="false" ht="13.8" hidden="false" customHeight="false" outlineLevel="0" collapsed="false">
      <c r="B108" s="11" t="s">
        <v>121</v>
      </c>
      <c r="C108" s="9" t="n">
        <v>189.5</v>
      </c>
      <c r="D108" s="10" t="n">
        <v>369.9</v>
      </c>
      <c r="E108" s="10" t="n">
        <v>339.9</v>
      </c>
      <c r="F108" s="10" t="n">
        <f aca="false">E108*19%</f>
        <v>64.581</v>
      </c>
      <c r="G108" s="10" t="n">
        <v>18.95</v>
      </c>
      <c r="H108" s="10" t="n">
        <f aca="false">E108-F108-G108-C108</f>
        <v>66.869</v>
      </c>
      <c r="I108" s="10" t="n">
        <f aca="false">E108*5%</f>
        <v>16.995</v>
      </c>
      <c r="J108" s="10" t="n">
        <f aca="false">H108-I108</f>
        <v>49.874</v>
      </c>
    </row>
    <row r="109" customFormat="false" ht="13.8" hidden="false" customHeight="false" outlineLevel="0" collapsed="false">
      <c r="B109" s="11" t="s">
        <v>122</v>
      </c>
      <c r="C109" s="9" t="n">
        <v>189.5</v>
      </c>
      <c r="D109" s="10" t="n">
        <v>369.9</v>
      </c>
      <c r="E109" s="10" t="n">
        <v>329.9</v>
      </c>
      <c r="F109" s="10" t="n">
        <f aca="false">E109*19%</f>
        <v>62.681</v>
      </c>
      <c r="G109" s="10" t="n">
        <v>18.95</v>
      </c>
      <c r="H109" s="10" t="n">
        <f aca="false">E109-F109-G109-C109</f>
        <v>58.769</v>
      </c>
      <c r="I109" s="10" t="n">
        <f aca="false">E109*5%</f>
        <v>16.495</v>
      </c>
      <c r="J109" s="10" t="n">
        <f aca="false">H109-I109</f>
        <v>42.274</v>
      </c>
    </row>
    <row r="110" customFormat="false" ht="13.8" hidden="false" customHeight="false" outlineLevel="0" collapsed="false">
      <c r="B110" s="11" t="s">
        <v>123</v>
      </c>
      <c r="C110" s="9" t="n">
        <v>258</v>
      </c>
      <c r="D110" s="10" t="n">
        <v>499.9</v>
      </c>
      <c r="E110" s="10" t="n">
        <v>399.9</v>
      </c>
      <c r="F110" s="10" t="n">
        <f aca="false">E110*19%</f>
        <v>75.981</v>
      </c>
      <c r="G110" s="10" t="n">
        <v>18.95</v>
      </c>
      <c r="H110" s="10" t="n">
        <f aca="false">E110-F110-G110-C110</f>
        <v>46.969</v>
      </c>
      <c r="I110" s="10" t="n">
        <f aca="false">E110*5%</f>
        <v>19.995</v>
      </c>
      <c r="J110" s="10" t="n">
        <f aca="false">H110-I110</f>
        <v>26.974</v>
      </c>
    </row>
    <row r="111" customFormat="false" ht="13.8" hidden="false" customHeight="false" outlineLevel="0" collapsed="false">
      <c r="B111" s="13" t="s">
        <v>124</v>
      </c>
      <c r="C111" s="9" t="n">
        <v>258.12</v>
      </c>
      <c r="D111" s="10" t="n">
        <v>499.9</v>
      </c>
      <c r="E111" s="10" t="n">
        <v>419.9</v>
      </c>
      <c r="F111" s="10" t="n">
        <f aca="false">E111*19%</f>
        <v>79.781</v>
      </c>
      <c r="G111" s="10" t="n">
        <v>18.95</v>
      </c>
      <c r="H111" s="10" t="n">
        <f aca="false">E111-F111-G111-C111</f>
        <v>63.049</v>
      </c>
      <c r="I111" s="10" t="n">
        <f aca="false">E111*5%</f>
        <v>20.995</v>
      </c>
      <c r="J111" s="10" t="n">
        <f aca="false">H111-I111</f>
        <v>42.054</v>
      </c>
    </row>
    <row r="112" customFormat="false" ht="13.8" hidden="false" customHeight="false" outlineLevel="0" collapsed="false">
      <c r="A112" s="7"/>
      <c r="B112" s="13" t="s">
        <v>125</v>
      </c>
      <c r="C112" s="9" t="n">
        <v>62.89</v>
      </c>
      <c r="D112" s="10" t="n">
        <v>149</v>
      </c>
      <c r="E112" s="10" t="n">
        <v>129.9</v>
      </c>
      <c r="F112" s="10" t="n">
        <f aca="false">E112*19%</f>
        <v>24.681</v>
      </c>
      <c r="G112" s="14" t="n">
        <v>17.45</v>
      </c>
      <c r="H112" s="10" t="n">
        <f aca="false">E112-F112-G112-C112</f>
        <v>24.879</v>
      </c>
      <c r="I112" s="10" t="n">
        <f aca="false">E112*5%</f>
        <v>6.495</v>
      </c>
      <c r="J112" s="10" t="n">
        <f aca="false">H112-I112</f>
        <v>18.384</v>
      </c>
    </row>
    <row r="113" customFormat="false" ht="13.8" hidden="false" customHeight="false" outlineLevel="0" collapsed="false">
      <c r="A113" s="17"/>
      <c r="B113" s="13" t="s">
        <v>126</v>
      </c>
      <c r="C113" s="9" t="n">
        <v>86.57</v>
      </c>
      <c r="D113" s="10" t="n">
        <v>165.9</v>
      </c>
      <c r="E113" s="10" t="n">
        <v>149.9</v>
      </c>
      <c r="F113" s="10" t="n">
        <f aca="false">E113*19%</f>
        <v>28.481</v>
      </c>
      <c r="G113" s="10" t="n">
        <v>18.95</v>
      </c>
      <c r="H113" s="10" t="n">
        <f aca="false">E113-F113-G113-C113</f>
        <v>15.899</v>
      </c>
      <c r="I113" s="10" t="n">
        <f aca="false">E113*5%</f>
        <v>7.495</v>
      </c>
      <c r="J113" s="10" t="n">
        <f aca="false">H113-I113</f>
        <v>8.40400000000001</v>
      </c>
    </row>
    <row r="114" customFormat="false" ht="13.8" hidden="false" customHeight="false" outlineLevel="0" collapsed="false">
      <c r="A114" s="11" t="n">
        <v>3338</v>
      </c>
      <c r="B114" s="11" t="s">
        <v>127</v>
      </c>
      <c r="C114" s="9" t="n">
        <v>50.25</v>
      </c>
      <c r="D114" s="10" t="n">
        <v>125</v>
      </c>
      <c r="E114" s="10" t="n">
        <v>109.9</v>
      </c>
      <c r="F114" s="10" t="n">
        <f aca="false">E114*17%</f>
        <v>18.683</v>
      </c>
      <c r="G114" s="10" t="n">
        <v>17.45</v>
      </c>
      <c r="H114" s="10" t="n">
        <f aca="false">E114-F114-G114-C114</f>
        <v>23.517</v>
      </c>
      <c r="I114" s="10" t="n">
        <f aca="false">E114*5%</f>
        <v>5.495</v>
      </c>
      <c r="J114" s="10" t="n">
        <f aca="false">H114-I114</f>
        <v>18.022</v>
      </c>
    </row>
    <row r="115" customFormat="false" ht="13.8" hidden="false" customHeight="false" outlineLevel="0" collapsed="false">
      <c r="A115" s="11"/>
      <c r="B115" s="11" t="s">
        <v>128</v>
      </c>
      <c r="C115" s="9" t="n">
        <v>91</v>
      </c>
      <c r="D115" s="10" t="n">
        <v>231.9</v>
      </c>
      <c r="E115" s="10" t="n">
        <v>199.9</v>
      </c>
      <c r="F115" s="10" t="n">
        <f aca="false">E115*19%</f>
        <v>37.981</v>
      </c>
      <c r="G115" s="10" t="n">
        <v>17.45</v>
      </c>
      <c r="H115" s="10" t="n">
        <f aca="false">E115-F115-G115-C115</f>
        <v>53.469</v>
      </c>
      <c r="I115" s="10" t="n">
        <f aca="false">E115*5%</f>
        <v>9.995</v>
      </c>
      <c r="J115" s="10" t="n">
        <f aca="false">H115-I115</f>
        <v>43.474</v>
      </c>
    </row>
    <row r="116" customFormat="false" ht="13.8" hidden="false" customHeight="false" outlineLevel="0" collapsed="false">
      <c r="A116" s="11"/>
      <c r="B116" s="11" t="s">
        <v>129</v>
      </c>
      <c r="C116" s="9" t="n">
        <v>59.59</v>
      </c>
      <c r="D116" s="10" t="n">
        <v>165.9</v>
      </c>
      <c r="E116" s="10" t="n">
        <v>119.9</v>
      </c>
      <c r="F116" s="10" t="n">
        <f aca="false">E116*17%</f>
        <v>20.383</v>
      </c>
      <c r="G116" s="10" t="n">
        <v>18.95</v>
      </c>
      <c r="H116" s="10" t="n">
        <f aca="false">E116-F116-G116-C116</f>
        <v>20.977</v>
      </c>
      <c r="I116" s="10" t="n">
        <f aca="false">E116*5%</f>
        <v>5.995</v>
      </c>
      <c r="J116" s="10" t="n">
        <f aca="false">H116-I116</f>
        <v>14.982</v>
      </c>
    </row>
    <row r="117" customFormat="false" ht="13.8" hidden="false" customHeight="false" outlineLevel="0" collapsed="false">
      <c r="A117" s="17"/>
      <c r="B117" s="13" t="s">
        <v>130</v>
      </c>
      <c r="C117" s="9" t="n">
        <v>27.56</v>
      </c>
      <c r="D117" s="10" t="n">
        <v>49.9</v>
      </c>
      <c r="E117" s="10" t="n">
        <v>49.9</v>
      </c>
      <c r="F117" s="10" t="n">
        <f aca="false">E117*19%</f>
        <v>9.481</v>
      </c>
      <c r="G117" s="10" t="n">
        <v>6</v>
      </c>
      <c r="H117" s="10" t="n">
        <f aca="false">E117-F117-G117-C117</f>
        <v>6.859</v>
      </c>
      <c r="I117" s="10" t="n">
        <f aca="false">E117*5%</f>
        <v>2.495</v>
      </c>
      <c r="J117" s="10" t="n">
        <f aca="false">H117-I117</f>
        <v>4.364</v>
      </c>
    </row>
    <row r="118" customFormat="false" ht="13.8" hidden="false" customHeight="false" outlineLevel="0" collapsed="false">
      <c r="B118" s="12" t="s">
        <v>131</v>
      </c>
      <c r="C118" s="9" t="n">
        <v>80.62</v>
      </c>
      <c r="D118" s="10" t="n">
        <v>149.9</v>
      </c>
      <c r="E118" s="10" t="n">
        <v>139.9</v>
      </c>
      <c r="F118" s="10" t="n">
        <f aca="false">E118*19%</f>
        <v>26.581</v>
      </c>
      <c r="G118" s="10" t="n">
        <v>20</v>
      </c>
      <c r="H118" s="10" t="n">
        <f aca="false">E118-F118-G118-C118</f>
        <v>12.699</v>
      </c>
      <c r="I118" s="10" t="n">
        <f aca="false">E118*4%</f>
        <v>5.596</v>
      </c>
      <c r="J118" s="10" t="n">
        <f aca="false">H118-I118</f>
        <v>7.103</v>
      </c>
    </row>
    <row r="119" customFormat="false" ht="13.8" hidden="false" customHeight="false" outlineLevel="0" collapsed="false">
      <c r="B119" s="12" t="s">
        <v>132</v>
      </c>
      <c r="C119" s="9" t="n">
        <v>134.72</v>
      </c>
      <c r="D119" s="10" t="n">
        <v>289.9</v>
      </c>
      <c r="E119" s="10" t="n">
        <v>209.9</v>
      </c>
      <c r="F119" s="10" t="n">
        <f aca="false">E119*19%</f>
        <v>39.881</v>
      </c>
      <c r="G119" s="10" t="n">
        <v>20</v>
      </c>
      <c r="H119" s="10" t="n">
        <f aca="false">E119-F119-G119-C119</f>
        <v>15.299</v>
      </c>
      <c r="I119" s="10" t="n">
        <f aca="false">E119*4%</f>
        <v>8.396</v>
      </c>
      <c r="J119" s="10" t="n">
        <f aca="false">H119-I119</f>
        <v>6.90300000000001</v>
      </c>
    </row>
    <row r="120" customFormat="false" ht="13.8" hidden="false" customHeight="false" outlineLevel="0" collapsed="false">
      <c r="A120" s="11"/>
      <c r="B120" s="11" t="s">
        <v>133</v>
      </c>
      <c r="C120" s="9" t="n">
        <v>116</v>
      </c>
      <c r="D120" s="10" t="n">
        <v>279.9</v>
      </c>
      <c r="E120" s="10" t="n">
        <v>249.9</v>
      </c>
      <c r="F120" s="10" t="n">
        <f aca="false">E120*19%</f>
        <v>47.481</v>
      </c>
      <c r="G120" s="10" t="n">
        <v>17.45</v>
      </c>
      <c r="H120" s="10" t="n">
        <f aca="false">E120-F120-G120-C120</f>
        <v>68.969</v>
      </c>
      <c r="I120" s="10" t="n">
        <f aca="false">E120*5%</f>
        <v>12.495</v>
      </c>
      <c r="J120" s="10" t="n">
        <f aca="false">H120-I120</f>
        <v>56.474</v>
      </c>
    </row>
    <row r="121" customFormat="false" ht="13.8" hidden="false" customHeight="false" outlineLevel="0" collapsed="false">
      <c r="A121" s="7"/>
      <c r="B121" s="8" t="s">
        <v>134</v>
      </c>
      <c r="C121" s="9" t="n">
        <v>40.13</v>
      </c>
      <c r="D121" s="10"/>
      <c r="E121" s="10" t="n">
        <v>109.9</v>
      </c>
      <c r="F121" s="10" t="n">
        <f aca="false">E121*19%</f>
        <v>20.881</v>
      </c>
      <c r="G121" s="10" t="n">
        <v>17.45</v>
      </c>
      <c r="H121" s="10" t="n">
        <f aca="false">E121-F121-G121-C121</f>
        <v>31.439</v>
      </c>
      <c r="I121" s="10" t="n">
        <f aca="false">E121*5%</f>
        <v>5.495</v>
      </c>
      <c r="J121" s="10" t="n">
        <f aca="false">H121-I121</f>
        <v>25.944</v>
      </c>
    </row>
    <row r="122" customFormat="false" ht="13.8" hidden="false" customHeight="false" outlineLevel="0" collapsed="false">
      <c r="A122" s="7"/>
      <c r="B122" s="8" t="s">
        <v>135</v>
      </c>
      <c r="C122" s="9" t="n">
        <v>174.82</v>
      </c>
      <c r="D122" s="10"/>
      <c r="E122" s="10" t="n">
        <v>339.9</v>
      </c>
      <c r="F122" s="10" t="n">
        <f aca="false">E122*19%</f>
        <v>64.581</v>
      </c>
      <c r="G122" s="10" t="n">
        <v>17.45</v>
      </c>
      <c r="H122" s="10" t="n">
        <f aca="false">E122-F122-G122-C122</f>
        <v>83.049</v>
      </c>
      <c r="I122" s="10" t="n">
        <f aca="false">E122*5%</f>
        <v>16.995</v>
      </c>
      <c r="J122" s="10" t="n">
        <f aca="false">H122-I122</f>
        <v>66.054</v>
      </c>
    </row>
    <row r="123" customFormat="false" ht="13.8" hidden="false" customHeight="false" outlineLevel="0" collapsed="false">
      <c r="B123" s="11" t="s">
        <v>136</v>
      </c>
      <c r="C123" s="9" t="n">
        <v>205</v>
      </c>
      <c r="D123" s="10" t="n">
        <v>389.9</v>
      </c>
      <c r="E123" s="10" t="n">
        <v>289.9</v>
      </c>
      <c r="F123" s="10" t="n">
        <f aca="false">E123*19%</f>
        <v>55.081</v>
      </c>
      <c r="G123" s="10" t="n">
        <v>18.95</v>
      </c>
      <c r="H123" s="10" t="n">
        <f aca="false">E123-F123-G123-C123</f>
        <v>10.869</v>
      </c>
      <c r="I123" s="10" t="n">
        <f aca="false">E123*5%</f>
        <v>14.495</v>
      </c>
      <c r="J123" s="10" t="n">
        <f aca="false">H123-I123</f>
        <v>-3.626</v>
      </c>
    </row>
    <row r="124" customFormat="false" ht="13.8" hidden="false" customHeight="false" outlineLevel="0" collapsed="false">
      <c r="B124" s="12" t="s">
        <v>137</v>
      </c>
      <c r="C124" s="9" t="n">
        <v>396.73</v>
      </c>
      <c r="D124" s="10" t="n">
        <v>599.9</v>
      </c>
      <c r="E124" s="10" t="n">
        <v>579.9</v>
      </c>
      <c r="F124" s="10" t="n">
        <f aca="false">E124*19%</f>
        <v>110.181</v>
      </c>
      <c r="G124" s="10" t="n">
        <v>20</v>
      </c>
      <c r="H124" s="10" t="n">
        <f aca="false">E124-F124-G124-C124</f>
        <v>52.989</v>
      </c>
      <c r="I124" s="10" t="n">
        <f aca="false">E124*4%</f>
        <v>23.196</v>
      </c>
      <c r="J124" s="10" t="n">
        <f aca="false">H124-I124</f>
        <v>29.793</v>
      </c>
    </row>
    <row r="125" customFormat="false" ht="13.8" hidden="false" customHeight="false" outlineLevel="0" collapsed="false">
      <c r="B125" s="12" t="s">
        <v>138</v>
      </c>
      <c r="C125" s="9" t="n">
        <v>453.48</v>
      </c>
      <c r="D125" s="10" t="n">
        <v>799.9</v>
      </c>
      <c r="E125" s="10" t="n">
        <v>649.9</v>
      </c>
      <c r="F125" s="10" t="n">
        <f aca="false">E125*19%</f>
        <v>123.481</v>
      </c>
      <c r="G125" s="10" t="n">
        <v>20</v>
      </c>
      <c r="H125" s="10" t="n">
        <f aca="false">E125-F125-G125-C125</f>
        <v>52.939</v>
      </c>
      <c r="I125" s="10" t="n">
        <f aca="false">E125*4%</f>
        <v>25.996</v>
      </c>
      <c r="J125" s="10" t="n">
        <f aca="false">H125-I125</f>
        <v>26.943</v>
      </c>
    </row>
    <row r="126" customFormat="false" ht="13.8" hidden="false" customHeight="false" outlineLevel="0" collapsed="false">
      <c r="B126" s="12" t="s">
        <v>139</v>
      </c>
      <c r="C126" s="9" t="n">
        <v>413.75</v>
      </c>
      <c r="D126" s="10" t="n">
        <v>729.9</v>
      </c>
      <c r="E126" s="10" t="n">
        <v>599.9</v>
      </c>
      <c r="F126" s="10" t="n">
        <f aca="false">E126*19%</f>
        <v>113.981</v>
      </c>
      <c r="G126" s="10" t="n">
        <v>20</v>
      </c>
      <c r="H126" s="10" t="n">
        <f aca="false">E126-F126-G126-C126</f>
        <v>52.169</v>
      </c>
      <c r="I126" s="10" t="n">
        <f aca="false">E126*4%</f>
        <v>23.996</v>
      </c>
      <c r="J126" s="10" t="n">
        <f aca="false">H126-I126</f>
        <v>28.173</v>
      </c>
    </row>
    <row r="127" customFormat="false" ht="13.8" hidden="false" customHeight="false" outlineLevel="0" collapsed="false">
      <c r="B127" s="11" t="s">
        <v>140</v>
      </c>
      <c r="C127" s="9" t="n">
        <v>98.1</v>
      </c>
      <c r="D127" s="10" t="n">
        <v>269.9</v>
      </c>
      <c r="E127" s="10" t="n">
        <v>229.9</v>
      </c>
      <c r="F127" s="10" t="n">
        <f aca="false">E127*19%</f>
        <v>43.681</v>
      </c>
      <c r="G127" s="10" t="n">
        <v>18.95</v>
      </c>
      <c r="H127" s="10" t="n">
        <f aca="false">E127-F127-G127-C127</f>
        <v>69.169</v>
      </c>
      <c r="I127" s="10" t="n">
        <f aca="false">E127*5%</f>
        <v>11.495</v>
      </c>
      <c r="J127" s="10" t="n">
        <f aca="false">H127-I127</f>
        <v>57.674</v>
      </c>
    </row>
    <row r="128" customFormat="false" ht="13.8" hidden="false" customHeight="false" outlineLevel="0" collapsed="false">
      <c r="B128" s="12" t="s">
        <v>141</v>
      </c>
      <c r="C128" s="9" t="n">
        <v>77.59</v>
      </c>
      <c r="D128" s="10" t="n">
        <v>149.9</v>
      </c>
      <c r="E128" s="10" t="n">
        <v>219.9</v>
      </c>
      <c r="F128" s="10" t="n">
        <f aca="false">E128*19%</f>
        <v>41.781</v>
      </c>
      <c r="G128" s="10" t="n">
        <v>18.95</v>
      </c>
      <c r="H128" s="10" t="n">
        <f aca="false">E128-F128-G128-C128</f>
        <v>81.579</v>
      </c>
      <c r="I128" s="10" t="n">
        <f aca="false">E128*5%</f>
        <v>10.995</v>
      </c>
      <c r="J128" s="10" t="n">
        <f aca="false">H128-I128</f>
        <v>70.584</v>
      </c>
    </row>
    <row r="129" customFormat="false" ht="13.8" hidden="false" customHeight="false" outlineLevel="0" collapsed="false">
      <c r="B129" s="12" t="s">
        <v>142</v>
      </c>
      <c r="C129" s="9" t="n">
        <v>64.4</v>
      </c>
      <c r="D129" s="10" t="n">
        <v>119.9</v>
      </c>
      <c r="E129" s="10" t="n">
        <v>119.9</v>
      </c>
      <c r="F129" s="10" t="n">
        <f aca="false">E129*19%</f>
        <v>22.781</v>
      </c>
      <c r="G129" s="10" t="n">
        <v>20</v>
      </c>
      <c r="H129" s="10" t="n">
        <f aca="false">E129-F129-G129-C129</f>
        <v>12.719</v>
      </c>
      <c r="I129" s="10" t="n">
        <f aca="false">E129*4%</f>
        <v>4.796</v>
      </c>
      <c r="J129" s="10" t="n">
        <f aca="false">H129-I129</f>
        <v>7.92299999999999</v>
      </c>
    </row>
    <row r="130" customFormat="false" ht="13.8" hidden="false" customHeight="false" outlineLevel="0" collapsed="false">
      <c r="B130" s="12" t="s">
        <v>143</v>
      </c>
      <c r="C130" s="9" t="n">
        <v>86.04</v>
      </c>
      <c r="D130" s="10" t="n">
        <v>159.9</v>
      </c>
      <c r="E130" s="10" t="n">
        <v>149.9</v>
      </c>
      <c r="F130" s="10" t="n">
        <f aca="false">E130*19%</f>
        <v>28.481</v>
      </c>
      <c r="G130" s="10" t="n">
        <v>20</v>
      </c>
      <c r="H130" s="10" t="n">
        <f aca="false">E130-F130-G130-C130</f>
        <v>15.379</v>
      </c>
      <c r="I130" s="10" t="n">
        <f aca="false">E130*4%</f>
        <v>5.996</v>
      </c>
      <c r="J130" s="10" t="n">
        <f aca="false">H130-I130</f>
        <v>9.383</v>
      </c>
    </row>
    <row r="131" customFormat="false" ht="13.8" hidden="false" customHeight="false" outlineLevel="0" collapsed="false">
      <c r="B131" s="12" t="s">
        <v>144</v>
      </c>
      <c r="C131" s="9" t="n">
        <v>36.58</v>
      </c>
      <c r="D131" s="10" t="n">
        <v>129.9</v>
      </c>
      <c r="E131" s="10" t="n">
        <v>99.9</v>
      </c>
      <c r="F131" s="10" t="n">
        <f aca="false">E131*19%</f>
        <v>18.981</v>
      </c>
      <c r="G131" s="10" t="n">
        <v>20</v>
      </c>
      <c r="H131" s="10" t="n">
        <f aca="false">E131-F131-G131-C131</f>
        <v>24.339</v>
      </c>
      <c r="I131" s="10" t="n">
        <f aca="false">E131*4%</f>
        <v>3.996</v>
      </c>
      <c r="J131" s="10" t="n">
        <f aca="false">H131-I131</f>
        <v>20.343</v>
      </c>
    </row>
    <row r="132" customFormat="false" ht="13.8" hidden="false" customHeight="false" outlineLevel="0" collapsed="false">
      <c r="B132" s="11" t="s">
        <v>145</v>
      </c>
      <c r="C132" s="9" t="n">
        <v>74.34</v>
      </c>
      <c r="D132" s="10" t="n">
        <v>239.9</v>
      </c>
      <c r="E132" s="10" t="n">
        <v>149.9</v>
      </c>
      <c r="F132" s="10" t="n">
        <f aca="false">E132*19%</f>
        <v>28.481</v>
      </c>
      <c r="G132" s="10" t="n">
        <v>18.95</v>
      </c>
      <c r="H132" s="10" t="n">
        <f aca="false">E132-F132-G132-C132</f>
        <v>28.129</v>
      </c>
      <c r="I132" s="10" t="n">
        <f aca="false">E132*5%</f>
        <v>7.495</v>
      </c>
      <c r="J132" s="10" t="n">
        <f aca="false">H132-I132</f>
        <v>20.634</v>
      </c>
    </row>
    <row r="133" customFormat="false" ht="13.8" hidden="false" customHeight="false" outlineLevel="0" collapsed="false">
      <c r="B133" s="11" t="s">
        <v>146</v>
      </c>
      <c r="C133" s="9" t="n">
        <v>94.8</v>
      </c>
      <c r="D133" s="10" t="n">
        <v>229.9</v>
      </c>
      <c r="E133" s="10" t="n">
        <v>179.9</v>
      </c>
      <c r="F133" s="10" t="n">
        <f aca="false">E133*19%</f>
        <v>34.181</v>
      </c>
      <c r="G133" s="10" t="n">
        <v>18.95</v>
      </c>
      <c r="H133" s="10" t="n">
        <f aca="false">E133-F133-G133-C133</f>
        <v>31.969</v>
      </c>
      <c r="I133" s="10" t="n">
        <f aca="false">E133*5%</f>
        <v>8.995</v>
      </c>
      <c r="J133" s="10" t="n">
        <f aca="false">H133-I133</f>
        <v>22.974</v>
      </c>
    </row>
    <row r="134" customFormat="false" ht="13.8" hidden="false" customHeight="false" outlineLevel="0" collapsed="false">
      <c r="B134" s="11" t="s">
        <v>147</v>
      </c>
      <c r="C134" s="9" t="n">
        <v>116.44</v>
      </c>
      <c r="D134" s="10" t="n">
        <v>279.9</v>
      </c>
      <c r="E134" s="10" t="n">
        <v>249.9</v>
      </c>
      <c r="F134" s="10" t="n">
        <f aca="false">E134*19%</f>
        <v>47.481</v>
      </c>
      <c r="G134" s="10" t="n">
        <v>18.95</v>
      </c>
      <c r="H134" s="10" t="n">
        <f aca="false">E134-F134-G134-C134</f>
        <v>67.029</v>
      </c>
      <c r="I134" s="10" t="n">
        <f aca="false">E134*5%</f>
        <v>12.495</v>
      </c>
      <c r="J134" s="10" t="n">
        <f aca="false">H134-I134</f>
        <v>54.534</v>
      </c>
    </row>
    <row r="135" customFormat="false" ht="13.8" hidden="false" customHeight="false" outlineLevel="0" collapsed="false">
      <c r="A135" s="7"/>
      <c r="B135" s="8" t="s">
        <v>148</v>
      </c>
      <c r="C135" s="9" t="n">
        <v>53.63</v>
      </c>
      <c r="D135" s="10"/>
      <c r="E135" s="10" t="n">
        <v>139.9</v>
      </c>
      <c r="F135" s="10" t="n">
        <f aca="false">E135*19%</f>
        <v>26.581</v>
      </c>
      <c r="G135" s="10" t="n">
        <v>17.45</v>
      </c>
      <c r="H135" s="10" t="n">
        <f aca="false">E135-F135-G135-C135</f>
        <v>42.239</v>
      </c>
      <c r="I135" s="10" t="n">
        <f aca="false">E135*5%</f>
        <v>6.995</v>
      </c>
      <c r="J135" s="10" t="n">
        <f aca="false">H135-I135</f>
        <v>35.244</v>
      </c>
    </row>
    <row r="136" customFormat="false" ht="13.8" hidden="false" customHeight="false" outlineLevel="0" collapsed="false">
      <c r="A136" s="11"/>
      <c r="B136" s="11" t="s">
        <v>149</v>
      </c>
      <c r="C136" s="9" t="n">
        <v>110.97</v>
      </c>
      <c r="D136" s="10" t="n">
        <v>296.9</v>
      </c>
      <c r="E136" s="10" t="n">
        <v>299.9</v>
      </c>
      <c r="F136" s="10" t="n">
        <f aca="false">E136*19%</f>
        <v>56.981</v>
      </c>
      <c r="G136" s="10" t="n">
        <v>17.45</v>
      </c>
      <c r="H136" s="10" t="n">
        <f aca="false">E136-F136-G136-C136</f>
        <v>114.499</v>
      </c>
      <c r="I136" s="10" t="n">
        <f aca="false">E136*5%</f>
        <v>14.995</v>
      </c>
      <c r="J136" s="10" t="n">
        <f aca="false">H136-I136</f>
        <v>99.504</v>
      </c>
    </row>
    <row r="137" customFormat="false" ht="13.8" hidden="false" customHeight="false" outlineLevel="0" collapsed="false">
      <c r="A137" s="7"/>
      <c r="B137" s="13" t="s">
        <v>150</v>
      </c>
      <c r="C137" s="9" t="n">
        <v>37.57</v>
      </c>
      <c r="D137" s="10" t="n">
        <v>75</v>
      </c>
      <c r="E137" s="10" t="n">
        <v>69.9</v>
      </c>
      <c r="F137" s="10" t="n">
        <f aca="false">E137*19%</f>
        <v>13.281</v>
      </c>
      <c r="G137" s="10" t="n">
        <v>6</v>
      </c>
      <c r="H137" s="10" t="n">
        <f aca="false">E137-F137-G137-C137</f>
        <v>13.049</v>
      </c>
      <c r="I137" s="10" t="n">
        <f aca="false">E137*5%</f>
        <v>3.495</v>
      </c>
      <c r="J137" s="10" t="n">
        <f aca="false">H137-I137</f>
        <v>9.55400000000001</v>
      </c>
    </row>
    <row r="138" customFormat="false" ht="13.8" hidden="false" customHeight="false" outlineLevel="0" collapsed="false">
      <c r="B138" s="11" t="s">
        <v>151</v>
      </c>
      <c r="C138" s="9" t="n">
        <v>73.84</v>
      </c>
      <c r="D138" s="10" t="n">
        <v>149.9</v>
      </c>
      <c r="E138" s="10" t="n">
        <v>139.9</v>
      </c>
      <c r="F138" s="10" t="n">
        <f aca="false">E138*19%</f>
        <v>26.581</v>
      </c>
      <c r="G138" s="10" t="n">
        <v>18.95</v>
      </c>
      <c r="H138" s="10" t="n">
        <f aca="false">E138-F138-G138-C138</f>
        <v>20.529</v>
      </c>
      <c r="I138" s="10" t="n">
        <f aca="false">E138*5%</f>
        <v>6.995</v>
      </c>
      <c r="J138" s="10" t="n">
        <f aca="false">H138-I138</f>
        <v>13.534</v>
      </c>
    </row>
    <row r="139" customFormat="false" ht="13.8" hidden="false" customHeight="false" outlineLevel="0" collapsed="false">
      <c r="A139" s="17"/>
      <c r="B139" s="13" t="s">
        <v>152</v>
      </c>
      <c r="C139" s="9" t="n">
        <v>48.46</v>
      </c>
      <c r="D139" s="10" t="n">
        <v>95.9</v>
      </c>
      <c r="E139" s="10" t="n">
        <v>78.9</v>
      </c>
      <c r="F139" s="10" t="n">
        <f aca="false">E139*19%</f>
        <v>14.991</v>
      </c>
      <c r="G139" s="10" t="n">
        <v>6</v>
      </c>
      <c r="H139" s="10" t="n">
        <f aca="false">E139-F139-G139-C139</f>
        <v>9.44900000000001</v>
      </c>
      <c r="I139" s="10" t="n">
        <f aca="false">E139*5%</f>
        <v>3.945</v>
      </c>
      <c r="J139" s="10" t="n">
        <f aca="false">H139-I139</f>
        <v>5.50400000000001</v>
      </c>
    </row>
    <row r="140" customFormat="false" ht="13.8" hidden="false" customHeight="false" outlineLevel="0" collapsed="false">
      <c r="B140" s="13" t="s">
        <v>153</v>
      </c>
      <c r="C140" s="9" t="n">
        <v>45.35</v>
      </c>
      <c r="D140" s="10" t="n">
        <v>125.9</v>
      </c>
      <c r="E140" s="10" t="n">
        <v>99.9</v>
      </c>
      <c r="F140" s="10" t="n">
        <f aca="false">E140*19%</f>
        <v>18.981</v>
      </c>
      <c r="G140" s="10" t="n">
        <v>18.95</v>
      </c>
      <c r="H140" s="10" t="n">
        <f aca="false">E140-F140-G140-C140</f>
        <v>16.619</v>
      </c>
      <c r="I140" s="10" t="n">
        <f aca="false">E140*5%</f>
        <v>4.995</v>
      </c>
      <c r="J140" s="10" t="n">
        <f aca="false">H140-I140</f>
        <v>11.624</v>
      </c>
    </row>
    <row r="141" customFormat="false" ht="13.8" hidden="false" customHeight="false" outlineLevel="0" collapsed="false">
      <c r="B141" s="11" t="s">
        <v>154</v>
      </c>
      <c r="C141" s="9" t="n">
        <v>81.44</v>
      </c>
      <c r="D141" s="10" t="n">
        <v>165</v>
      </c>
      <c r="E141" s="10" t="n">
        <v>149.9</v>
      </c>
      <c r="F141" s="10" t="n">
        <f aca="false">E141*19%</f>
        <v>28.481</v>
      </c>
      <c r="G141" s="10" t="n">
        <v>20</v>
      </c>
      <c r="H141" s="10" t="n">
        <f aca="false">E141-F141-G141-C141</f>
        <v>19.979</v>
      </c>
      <c r="I141" s="10" t="n">
        <f aca="false">E141*5%</f>
        <v>7.495</v>
      </c>
      <c r="J141" s="10" t="n">
        <f aca="false">H141-I141</f>
        <v>12.484</v>
      </c>
    </row>
    <row r="142" customFormat="false" ht="13.8" hidden="false" customHeight="false" outlineLevel="0" collapsed="false">
      <c r="A142" s="7"/>
      <c r="B142" s="8" t="s">
        <v>155</v>
      </c>
      <c r="C142" s="9" t="n">
        <v>105.15</v>
      </c>
      <c r="D142" s="10"/>
      <c r="E142" s="10" t="n">
        <v>199.9</v>
      </c>
      <c r="F142" s="10" t="n">
        <f aca="false">E142*19%</f>
        <v>37.981</v>
      </c>
      <c r="G142" s="10" t="n">
        <v>17.45</v>
      </c>
      <c r="H142" s="10" t="n">
        <f aca="false">E142-F142-G142-C142</f>
        <v>39.319</v>
      </c>
      <c r="I142" s="10" t="n">
        <f aca="false">E142*5%</f>
        <v>9.995</v>
      </c>
      <c r="J142" s="10" t="n">
        <f aca="false">H142-I142</f>
        <v>29.324</v>
      </c>
    </row>
    <row r="143" customFormat="false" ht="13.8" hidden="false" customHeight="false" outlineLevel="0" collapsed="false">
      <c r="B143" s="11" t="s">
        <v>156</v>
      </c>
      <c r="C143" s="9" t="n">
        <v>86.57</v>
      </c>
      <c r="D143" s="10" t="n">
        <v>165.9</v>
      </c>
      <c r="E143" s="10" t="n">
        <v>149.9</v>
      </c>
      <c r="F143" s="10" t="n">
        <f aca="false">E143*19%</f>
        <v>28.481</v>
      </c>
      <c r="G143" s="10" t="n">
        <v>18.95</v>
      </c>
      <c r="H143" s="10" t="n">
        <f aca="false">E143-F143-G143-C143</f>
        <v>15.899</v>
      </c>
      <c r="I143" s="10" t="n">
        <f aca="false">E143*5%</f>
        <v>7.495</v>
      </c>
      <c r="J143" s="10" t="n">
        <f aca="false">H143-I143</f>
        <v>8.40400000000001</v>
      </c>
    </row>
    <row r="144" customFormat="false" ht="13.8" hidden="false" customHeight="false" outlineLevel="0" collapsed="false">
      <c r="B144" s="11" t="s">
        <v>157</v>
      </c>
      <c r="C144" s="9" t="n">
        <v>97.46</v>
      </c>
      <c r="D144" s="10" t="n">
        <v>185.9</v>
      </c>
      <c r="E144" s="10" t="n">
        <v>169.9</v>
      </c>
      <c r="F144" s="10" t="n">
        <f aca="false">E144*19%</f>
        <v>32.281</v>
      </c>
      <c r="G144" s="10" t="n">
        <v>18.95</v>
      </c>
      <c r="H144" s="10" t="n">
        <f aca="false">E144-F144-G144-C144</f>
        <v>21.209</v>
      </c>
      <c r="I144" s="10" t="n">
        <f aca="false">E144*5%</f>
        <v>8.495</v>
      </c>
      <c r="J144" s="10" t="n">
        <f aca="false">H144-I144</f>
        <v>12.714</v>
      </c>
    </row>
    <row r="145" customFormat="false" ht="13.8" hidden="false" customHeight="false" outlineLevel="0" collapsed="false">
      <c r="B145" s="11" t="s">
        <v>158</v>
      </c>
      <c r="C145" s="9" t="n">
        <v>50.03</v>
      </c>
      <c r="D145" s="10" t="n">
        <v>109.9</v>
      </c>
      <c r="E145" s="10" t="n">
        <v>99.9</v>
      </c>
      <c r="F145" s="10" t="n">
        <f aca="false">E145*19%</f>
        <v>18.981</v>
      </c>
      <c r="G145" s="10" t="n">
        <v>18.95</v>
      </c>
      <c r="H145" s="10" t="n">
        <f aca="false">E145-F145-G145-C145</f>
        <v>11.939</v>
      </c>
      <c r="I145" s="10" t="n">
        <f aca="false">E145*5%</f>
        <v>4.995</v>
      </c>
      <c r="J145" s="10" t="n">
        <f aca="false">H145-I145</f>
        <v>6.94400000000001</v>
      </c>
    </row>
    <row r="146" customFormat="false" ht="13.8" hidden="false" customHeight="false" outlineLevel="0" collapsed="false">
      <c r="A146" s="11" t="n">
        <v>4690</v>
      </c>
      <c r="B146" s="11" t="s">
        <v>159</v>
      </c>
      <c r="C146" s="9" t="n">
        <v>44.84</v>
      </c>
      <c r="D146" s="10" t="n">
        <v>94.9</v>
      </c>
      <c r="E146" s="10" t="n">
        <v>94.9</v>
      </c>
      <c r="F146" s="10" t="n">
        <f aca="false">E146*19%</f>
        <v>18.031</v>
      </c>
      <c r="G146" s="10" t="n">
        <v>17.45</v>
      </c>
      <c r="H146" s="10" t="n">
        <f aca="false">E146-F146-G146-C146</f>
        <v>14.579</v>
      </c>
      <c r="I146" s="10" t="n">
        <f aca="false">E146*5%</f>
        <v>4.745</v>
      </c>
      <c r="J146" s="10" t="n">
        <f aca="false">H146-I146</f>
        <v>9.83399999999999</v>
      </c>
    </row>
    <row r="147" customFormat="false" ht="13.8" hidden="false" customHeight="false" outlineLevel="0" collapsed="false">
      <c r="A147" s="11" t="n">
        <v>3124</v>
      </c>
      <c r="B147" s="11" t="s">
        <v>159</v>
      </c>
      <c r="C147" s="9" t="n">
        <v>44.84</v>
      </c>
      <c r="D147" s="10" t="n">
        <v>94.9</v>
      </c>
      <c r="E147" s="10" t="n">
        <v>94.9</v>
      </c>
      <c r="F147" s="10" t="n">
        <f aca="false">E147*19%</f>
        <v>18.031</v>
      </c>
      <c r="G147" s="10" t="n">
        <v>17.45</v>
      </c>
      <c r="H147" s="10" t="n">
        <f aca="false">E147-F147-G147-C147</f>
        <v>14.579</v>
      </c>
      <c r="I147" s="10" t="n">
        <f aca="false">E147*5%</f>
        <v>4.745</v>
      </c>
      <c r="J147" s="10" t="n">
        <f aca="false">H147-I147</f>
        <v>9.83399999999999</v>
      </c>
    </row>
    <row r="148" customFormat="false" ht="13.8" hidden="false" customHeight="false" outlineLevel="0" collapsed="false">
      <c r="B148" s="11" t="s">
        <v>160</v>
      </c>
      <c r="C148" s="9" t="n">
        <v>61.87</v>
      </c>
      <c r="D148" s="10" t="n">
        <v>109.9</v>
      </c>
      <c r="E148" s="10" t="n">
        <v>109.9</v>
      </c>
      <c r="F148" s="10" t="n">
        <f aca="false">E148*19%</f>
        <v>20.881</v>
      </c>
      <c r="G148" s="10" t="n">
        <v>18.95</v>
      </c>
      <c r="H148" s="10" t="n">
        <f aca="false">E148-F148-G148-C148</f>
        <v>8.19900000000001</v>
      </c>
      <c r="I148" s="10" t="n">
        <f aca="false">E148*5%</f>
        <v>5.495</v>
      </c>
      <c r="J148" s="10" t="n">
        <f aca="false">H148-I148</f>
        <v>2.704</v>
      </c>
    </row>
    <row r="149" customFormat="false" ht="13.8" hidden="false" customHeight="false" outlineLevel="0" collapsed="false">
      <c r="B149" s="11" t="s">
        <v>161</v>
      </c>
      <c r="C149" s="9" t="n">
        <v>44.41</v>
      </c>
      <c r="D149" s="10" t="n">
        <v>99.9</v>
      </c>
      <c r="E149" s="10" t="n">
        <v>77.9</v>
      </c>
      <c r="F149" s="10" t="n">
        <f aca="false">E149*19%</f>
        <v>14.801</v>
      </c>
      <c r="G149" s="10" t="n">
        <v>6</v>
      </c>
      <c r="H149" s="10" t="n">
        <f aca="false">E149-F149-G149-C149</f>
        <v>12.689</v>
      </c>
      <c r="I149" s="10" t="n">
        <f aca="false">E149*5%</f>
        <v>3.895</v>
      </c>
      <c r="J149" s="10" t="n">
        <f aca="false">H149-I149</f>
        <v>8.79400000000001</v>
      </c>
    </row>
    <row r="150" customFormat="false" ht="13.8" hidden="false" customHeight="false" outlineLevel="0" collapsed="false">
      <c r="B150" s="11" t="s">
        <v>162</v>
      </c>
      <c r="C150" s="9" t="n">
        <v>50.03</v>
      </c>
      <c r="D150" s="10" t="n">
        <v>109.9</v>
      </c>
      <c r="E150" s="10" t="n">
        <v>104.9</v>
      </c>
      <c r="F150" s="10" t="n">
        <f aca="false">E150*19%</f>
        <v>19.931</v>
      </c>
      <c r="G150" s="10" t="n">
        <v>18.95</v>
      </c>
      <c r="H150" s="10" t="n">
        <f aca="false">E150-F150-G150-C150</f>
        <v>15.989</v>
      </c>
      <c r="I150" s="10" t="n">
        <f aca="false">E150*5%</f>
        <v>5.245</v>
      </c>
      <c r="J150" s="10" t="n">
        <f aca="false">H150-I150</f>
        <v>10.744</v>
      </c>
    </row>
    <row r="151" customFormat="false" ht="13.8" hidden="false" customHeight="false" outlineLevel="0" collapsed="false">
      <c r="B151" s="11" t="s">
        <v>163</v>
      </c>
      <c r="C151" s="9" t="n">
        <v>56.19</v>
      </c>
      <c r="D151" s="10" t="n">
        <v>109.9</v>
      </c>
      <c r="E151" s="10" t="n">
        <v>104.9</v>
      </c>
      <c r="F151" s="10" t="n">
        <f aca="false">E151*19%</f>
        <v>19.931</v>
      </c>
      <c r="G151" s="10" t="n">
        <v>18.95</v>
      </c>
      <c r="H151" s="10" t="n">
        <f aca="false">E151-F151-G151-C151</f>
        <v>9.82900000000001</v>
      </c>
      <c r="I151" s="10" t="n">
        <f aca="false">E151*5%</f>
        <v>5.245</v>
      </c>
      <c r="J151" s="10" t="n">
        <f aca="false">H151-I151</f>
        <v>4.58400000000001</v>
      </c>
    </row>
    <row r="152" customFormat="false" ht="13.8" hidden="false" customHeight="false" outlineLevel="0" collapsed="false">
      <c r="A152" s="7"/>
      <c r="B152" s="8" t="s">
        <v>164</v>
      </c>
      <c r="C152" s="9" t="n">
        <v>50.51</v>
      </c>
      <c r="D152" s="10"/>
      <c r="E152" s="10" t="n">
        <v>99.9</v>
      </c>
      <c r="F152" s="10" t="n">
        <f aca="false">E152*19%</f>
        <v>18.981</v>
      </c>
      <c r="G152" s="10" t="n">
        <v>17.45</v>
      </c>
      <c r="H152" s="10" t="n">
        <f aca="false">E152-F152-G152-C152</f>
        <v>12.959</v>
      </c>
      <c r="I152" s="10" t="n">
        <f aca="false">E152*5%</f>
        <v>4.995</v>
      </c>
      <c r="J152" s="10" t="n">
        <f aca="false">H152-I152</f>
        <v>7.96400000000001</v>
      </c>
    </row>
    <row r="153" customFormat="false" ht="13.8" hidden="false" customHeight="false" outlineLevel="0" collapsed="false">
      <c r="A153" s="7"/>
      <c r="B153" s="8" t="s">
        <v>165</v>
      </c>
      <c r="C153" s="9" t="n">
        <v>47</v>
      </c>
      <c r="D153" s="10"/>
      <c r="E153" s="10" t="n">
        <v>99.9</v>
      </c>
      <c r="F153" s="10" t="n">
        <f aca="false">E153*19%</f>
        <v>18.981</v>
      </c>
      <c r="G153" s="10" t="n">
        <v>17.45</v>
      </c>
      <c r="H153" s="10" t="n">
        <f aca="false">E153-F153-G153-C153</f>
        <v>16.469</v>
      </c>
      <c r="I153" s="10" t="n">
        <f aca="false">E153*5%</f>
        <v>4.995</v>
      </c>
      <c r="J153" s="10" t="n">
        <f aca="false">H153-I153</f>
        <v>11.474</v>
      </c>
    </row>
    <row r="154" customFormat="false" ht="13.8" hidden="false" customHeight="false" outlineLevel="0" collapsed="false">
      <c r="A154" s="7"/>
      <c r="B154" s="8" t="s">
        <v>166</v>
      </c>
      <c r="C154" s="9" t="n">
        <v>282.53</v>
      </c>
      <c r="D154" s="10"/>
      <c r="E154" s="10" t="n">
        <v>399.9</v>
      </c>
      <c r="F154" s="10" t="n">
        <f aca="false">E154*19%</f>
        <v>75.981</v>
      </c>
      <c r="G154" s="10" t="n">
        <v>17.45</v>
      </c>
      <c r="H154" s="10" t="n">
        <f aca="false">E154-F154-G154-C154</f>
        <v>23.939</v>
      </c>
      <c r="I154" s="10" t="n">
        <f aca="false">E154*5%</f>
        <v>19.995</v>
      </c>
      <c r="J154" s="10" t="n">
        <f aca="false">H154-I154</f>
        <v>3.94400000000002</v>
      </c>
    </row>
    <row r="155" customFormat="false" ht="13.8" hidden="false" customHeight="false" outlineLevel="0" collapsed="false">
      <c r="B155" s="11" t="s">
        <v>167</v>
      </c>
      <c r="C155" s="9" t="n">
        <v>194.77</v>
      </c>
      <c r="D155" s="10" t="n">
        <v>329.9</v>
      </c>
      <c r="E155" s="10" t="n">
        <v>309.9</v>
      </c>
      <c r="F155" s="10" t="n">
        <f aca="false">E155*19%</f>
        <v>58.881</v>
      </c>
      <c r="G155" s="10" t="n">
        <v>18.95</v>
      </c>
      <c r="H155" s="10" t="n">
        <f aca="false">E155-F155-G155-C155</f>
        <v>37.299</v>
      </c>
      <c r="I155" s="10" t="n">
        <f aca="false">E155*5%</f>
        <v>15.495</v>
      </c>
      <c r="J155" s="10" t="n">
        <f aca="false">H155-I155</f>
        <v>21.804</v>
      </c>
    </row>
    <row r="156" customFormat="false" ht="13.8" hidden="false" customHeight="false" outlineLevel="0" collapsed="false">
      <c r="A156" s="7"/>
      <c r="B156" s="8" t="s">
        <v>168</v>
      </c>
      <c r="C156" s="9" t="n">
        <v>190.57</v>
      </c>
      <c r="D156" s="10"/>
      <c r="E156" s="10" t="n">
        <v>299.9</v>
      </c>
      <c r="F156" s="10" t="n">
        <f aca="false">E156*19%</f>
        <v>56.981</v>
      </c>
      <c r="G156" s="10" t="n">
        <v>17.45</v>
      </c>
      <c r="H156" s="10" t="n">
        <f aca="false">E156-F156-G156-C156</f>
        <v>34.899</v>
      </c>
      <c r="I156" s="10" t="n">
        <f aca="false">E156*5%</f>
        <v>14.995</v>
      </c>
      <c r="J156" s="10" t="n">
        <f aca="false">H156-I156</f>
        <v>19.904</v>
      </c>
    </row>
    <row r="157" customFormat="false" ht="13.8" hidden="false" customHeight="false" outlineLevel="0" collapsed="false">
      <c r="B157" s="11" t="s">
        <v>169</v>
      </c>
      <c r="C157" s="9" t="n">
        <v>213.2</v>
      </c>
      <c r="D157" s="10" t="n">
        <v>369.9</v>
      </c>
      <c r="E157" s="10" t="n">
        <v>319.9</v>
      </c>
      <c r="F157" s="10" t="n">
        <f aca="false">E157*19%</f>
        <v>60.781</v>
      </c>
      <c r="G157" s="10" t="n">
        <v>18.95</v>
      </c>
      <c r="H157" s="10" t="n">
        <f aca="false">E157-F157-G157-C157</f>
        <v>26.969</v>
      </c>
      <c r="I157" s="10" t="n">
        <f aca="false">E157*5%</f>
        <v>15.995</v>
      </c>
      <c r="J157" s="10" t="n">
        <f aca="false">H157-I157</f>
        <v>10.974</v>
      </c>
    </row>
    <row r="158" customFormat="false" ht="13.8" hidden="false" customHeight="false" outlineLevel="0" collapsed="false">
      <c r="A158" s="7"/>
      <c r="B158" s="13" t="s">
        <v>170</v>
      </c>
      <c r="C158" s="9" t="n">
        <v>215.11</v>
      </c>
      <c r="D158" s="10" t="n">
        <v>419</v>
      </c>
      <c r="E158" s="10" t="n">
        <v>369.9</v>
      </c>
      <c r="F158" s="10" t="n">
        <f aca="false">E158*19%</f>
        <v>70.281</v>
      </c>
      <c r="G158" s="14" t="n">
        <v>17.45</v>
      </c>
      <c r="H158" s="10" t="n">
        <f aca="false">E158-F158-G158-C158</f>
        <v>67.059</v>
      </c>
      <c r="I158" s="10" t="n">
        <f aca="false">E158*5%</f>
        <v>18.495</v>
      </c>
      <c r="J158" s="10" t="n">
        <f aca="false">H158-I158</f>
        <v>48.564</v>
      </c>
    </row>
    <row r="159" customFormat="false" ht="13.8" hidden="false" customHeight="false" outlineLevel="0" collapsed="false">
      <c r="A159" s="7"/>
      <c r="B159" s="8" t="s">
        <v>171</v>
      </c>
      <c r="C159" s="9" t="n">
        <v>461.64</v>
      </c>
      <c r="D159" s="10"/>
      <c r="E159" s="10" t="n">
        <v>689.9</v>
      </c>
      <c r="F159" s="10" t="n">
        <f aca="false">E159*19%</f>
        <v>131.081</v>
      </c>
      <c r="G159" s="10" t="n">
        <v>17.45</v>
      </c>
      <c r="H159" s="10" t="n">
        <f aca="false">E159-F159-G159-C159</f>
        <v>79.7289999999999</v>
      </c>
      <c r="I159" s="10" t="n">
        <f aca="false">E159*5%</f>
        <v>34.495</v>
      </c>
      <c r="J159" s="10" t="n">
        <f aca="false">H159-I159</f>
        <v>45.2339999999999</v>
      </c>
    </row>
    <row r="160" customFormat="false" ht="13.8" hidden="false" customHeight="false" outlineLevel="0" collapsed="false">
      <c r="B160" s="12" t="s">
        <v>172</v>
      </c>
      <c r="C160" s="9" t="n">
        <v>461.65</v>
      </c>
      <c r="D160" s="10" t="n">
        <v>799.9</v>
      </c>
      <c r="E160" s="10" t="n">
        <v>689.9</v>
      </c>
      <c r="F160" s="10" t="n">
        <f aca="false">E160*19%</f>
        <v>131.081</v>
      </c>
      <c r="G160" s="10" t="n">
        <v>18.95</v>
      </c>
      <c r="H160" s="10" t="n">
        <f aca="false">E160-F160-G160-C160</f>
        <v>78.2189999999999</v>
      </c>
      <c r="I160" s="10" t="n">
        <f aca="false">E160*5%</f>
        <v>34.495</v>
      </c>
      <c r="J160" s="10" t="n">
        <f aca="false">H160-I160</f>
        <v>43.7239999999999</v>
      </c>
    </row>
    <row r="161" customFormat="false" ht="13.8" hidden="false" customHeight="false" outlineLevel="0" collapsed="false">
      <c r="A161" s="11" t="n">
        <v>984</v>
      </c>
      <c r="B161" s="11" t="s">
        <v>173</v>
      </c>
      <c r="C161" s="9" t="n">
        <v>120.88</v>
      </c>
      <c r="D161" s="10" t="n">
        <v>235</v>
      </c>
      <c r="E161" s="10" t="n">
        <v>209.9</v>
      </c>
      <c r="F161" s="10" t="n">
        <f aca="false">E161*17%</f>
        <v>35.683</v>
      </c>
      <c r="G161" s="10" t="n">
        <v>18.95</v>
      </c>
      <c r="H161" s="10" t="n">
        <f aca="false">E161-F161-G161-C161</f>
        <v>34.387</v>
      </c>
      <c r="I161" s="10" t="n">
        <f aca="false">E161*5%</f>
        <v>10.495</v>
      </c>
      <c r="J161" s="10" t="n">
        <f aca="false">H161-I161</f>
        <v>23.892</v>
      </c>
    </row>
    <row r="162" customFormat="false" ht="13.8" hidden="false" customHeight="false" outlineLevel="0" collapsed="false">
      <c r="B162" s="11" t="s">
        <v>174</v>
      </c>
      <c r="C162" s="9" t="n">
        <v>36.54</v>
      </c>
      <c r="D162" s="10"/>
      <c r="E162" s="10" t="n">
        <v>69.9</v>
      </c>
      <c r="F162" s="10" t="n">
        <f aca="false">E162*19%</f>
        <v>13.281</v>
      </c>
      <c r="G162" s="10" t="n">
        <v>6</v>
      </c>
      <c r="H162" s="10" t="n">
        <f aca="false">E162-F162-G162-C162</f>
        <v>14.079</v>
      </c>
      <c r="I162" s="10" t="n">
        <f aca="false">E162*4%</f>
        <v>2.796</v>
      </c>
      <c r="J162" s="10" t="n">
        <f aca="false">H162-I162</f>
        <v>11.283</v>
      </c>
    </row>
    <row r="163" customFormat="false" ht="13.8" hidden="false" customHeight="false" outlineLevel="0" collapsed="false">
      <c r="B163" s="11" t="s">
        <v>175</v>
      </c>
      <c r="C163" s="9" t="n">
        <v>36.54</v>
      </c>
      <c r="D163" s="10"/>
      <c r="E163" s="10" t="n">
        <v>69.9</v>
      </c>
      <c r="F163" s="10" t="n">
        <f aca="false">E163*19%</f>
        <v>13.281</v>
      </c>
      <c r="G163" s="10" t="n">
        <v>6</v>
      </c>
      <c r="H163" s="10" t="n">
        <f aca="false">E163-F163-G163-C163</f>
        <v>14.079</v>
      </c>
      <c r="I163" s="10" t="n">
        <f aca="false">E163*4%</f>
        <v>2.796</v>
      </c>
      <c r="J163" s="10" t="n">
        <f aca="false">H163-I163</f>
        <v>11.283</v>
      </c>
    </row>
    <row r="164" customFormat="false" ht="13.8" hidden="false" customHeight="false" outlineLevel="0" collapsed="false">
      <c r="A164" s="11" t="n">
        <v>3490</v>
      </c>
      <c r="B164" s="11" t="s">
        <v>176</v>
      </c>
      <c r="C164" s="9" t="n">
        <v>123.93</v>
      </c>
      <c r="D164" s="10" t="n">
        <v>299.9</v>
      </c>
      <c r="E164" s="10" t="n">
        <v>249.9</v>
      </c>
      <c r="F164" s="10" t="n">
        <f aca="false">E164*17%</f>
        <v>42.483</v>
      </c>
      <c r="G164" s="10" t="n">
        <v>17.45</v>
      </c>
      <c r="H164" s="10" t="n">
        <f aca="false">E164-F164-G164-C164</f>
        <v>66.037</v>
      </c>
      <c r="I164" s="10" t="n">
        <f aca="false">E164*5%</f>
        <v>12.495</v>
      </c>
      <c r="J164" s="10" t="n">
        <f aca="false">H164-I164</f>
        <v>53.542</v>
      </c>
    </row>
    <row r="165" customFormat="false" ht="13.8" hidden="false" customHeight="false" outlineLevel="0" collapsed="false">
      <c r="B165" s="11" t="s">
        <v>177</v>
      </c>
      <c r="C165" s="9" t="n">
        <v>262.12</v>
      </c>
      <c r="D165" s="10" t="n">
        <v>499.9</v>
      </c>
      <c r="E165" s="10" t="n">
        <v>429.9</v>
      </c>
      <c r="F165" s="10" t="n">
        <f aca="false">E165*19%</f>
        <v>81.681</v>
      </c>
      <c r="G165" s="10" t="n">
        <v>18.95</v>
      </c>
      <c r="H165" s="10" t="n">
        <f aca="false">E165-F165-G165-C165</f>
        <v>67.149</v>
      </c>
      <c r="I165" s="10" t="n">
        <f aca="false">E165*5%</f>
        <v>21.495</v>
      </c>
      <c r="J165" s="10" t="n">
        <f aca="false">H165-I165</f>
        <v>45.654</v>
      </c>
    </row>
    <row r="166" customFormat="false" ht="13.8" hidden="false" customHeight="false" outlineLevel="0" collapsed="false">
      <c r="A166" s="11" t="n">
        <v>788</v>
      </c>
      <c r="B166" s="11" t="s">
        <v>178</v>
      </c>
      <c r="C166" s="9" t="n">
        <v>101.93</v>
      </c>
      <c r="D166" s="10" t="n">
        <v>259.9</v>
      </c>
      <c r="E166" s="10" t="n">
        <v>229.9</v>
      </c>
      <c r="F166" s="10" t="n">
        <f aca="false">E166*17%</f>
        <v>39.083</v>
      </c>
      <c r="G166" s="10" t="n">
        <v>17.45</v>
      </c>
      <c r="H166" s="10" t="n">
        <f aca="false">E166-F166-G166-C166</f>
        <v>71.437</v>
      </c>
      <c r="I166" s="10" t="n">
        <f aca="false">E166*5%</f>
        <v>11.495</v>
      </c>
      <c r="J166" s="10" t="n">
        <f aca="false">H166-I166</f>
        <v>59.942</v>
      </c>
    </row>
    <row r="167" customFormat="false" ht="13.8" hidden="false" customHeight="false" outlineLevel="0" collapsed="false">
      <c r="A167" s="7"/>
      <c r="B167" s="13" t="s">
        <v>179</v>
      </c>
      <c r="C167" s="9" t="n">
        <v>417</v>
      </c>
      <c r="D167" s="10" t="n">
        <v>789</v>
      </c>
      <c r="E167" s="10" t="n">
        <v>609.9</v>
      </c>
      <c r="F167" s="10" t="n">
        <f aca="false">E167*19%</f>
        <v>115.881</v>
      </c>
      <c r="G167" s="14" t="n">
        <v>17.45</v>
      </c>
      <c r="H167" s="10" t="n">
        <f aca="false">E167-F167-G167-C167</f>
        <v>59.569</v>
      </c>
      <c r="I167" s="10" t="n">
        <f aca="false">E167*5%</f>
        <v>30.495</v>
      </c>
      <c r="J167" s="10" t="n">
        <f aca="false">H167-I167</f>
        <v>29.074</v>
      </c>
    </row>
    <row r="168" customFormat="false" ht="13.8" hidden="false" customHeight="false" outlineLevel="0" collapsed="false">
      <c r="B168" s="11" t="s">
        <v>180</v>
      </c>
      <c r="C168" s="9" t="n">
        <v>26.25</v>
      </c>
      <c r="D168" s="10" t="n">
        <v>49.9</v>
      </c>
      <c r="E168" s="10" t="n">
        <v>40.9</v>
      </c>
      <c r="F168" s="10" t="n">
        <f aca="false">E168*19%</f>
        <v>7.771</v>
      </c>
      <c r="G168" s="10" t="n">
        <v>6</v>
      </c>
      <c r="H168" s="10" t="n">
        <f aca="false">E168-F168-G168-C168</f>
        <v>0.878999999999998</v>
      </c>
      <c r="I168" s="10" t="n">
        <f aca="false">E168*5%</f>
        <v>2.045</v>
      </c>
      <c r="J168" s="10" t="n">
        <f aca="false">H168-I168</f>
        <v>-1.166</v>
      </c>
    </row>
    <row r="169" customFormat="false" ht="13.8" hidden="false" customHeight="false" outlineLevel="0" collapsed="false">
      <c r="A169" s="11" t="n">
        <v>3490</v>
      </c>
      <c r="B169" s="11" t="s">
        <v>181</v>
      </c>
      <c r="C169" s="9" t="n">
        <v>179.33</v>
      </c>
      <c r="D169" s="10" t="n">
        <v>329.9</v>
      </c>
      <c r="E169" s="10" t="n">
        <v>299.9</v>
      </c>
      <c r="F169" s="10" t="n">
        <f aca="false">E169*17%</f>
        <v>50.983</v>
      </c>
      <c r="G169" s="10" t="n">
        <v>17.45</v>
      </c>
      <c r="H169" s="10" t="n">
        <f aca="false">E169-F169-G169-C169</f>
        <v>52.137</v>
      </c>
      <c r="I169" s="10" t="n">
        <f aca="false">E169*5%</f>
        <v>14.995</v>
      </c>
      <c r="J169" s="10" t="n">
        <f aca="false">H169-I169</f>
        <v>37.142</v>
      </c>
    </row>
    <row r="170" customFormat="false" ht="13.8" hidden="false" customHeight="false" outlineLevel="0" collapsed="false">
      <c r="B170" s="11" t="s">
        <v>182</v>
      </c>
      <c r="C170" s="9" t="n">
        <v>117.4</v>
      </c>
      <c r="D170" s="10" t="n">
        <v>229.9</v>
      </c>
      <c r="E170" s="10" t="n">
        <v>209.9</v>
      </c>
      <c r="F170" s="10" t="n">
        <f aca="false">E170*19%</f>
        <v>39.881</v>
      </c>
      <c r="G170" s="10" t="n">
        <v>18.95</v>
      </c>
      <c r="H170" s="10" t="n">
        <f aca="false">E170-F170-G170-C170</f>
        <v>33.669</v>
      </c>
      <c r="I170" s="10" t="n">
        <f aca="false">E170*5%</f>
        <v>10.495</v>
      </c>
      <c r="J170" s="10" t="n">
        <f aca="false">H170-I170</f>
        <v>23.174</v>
      </c>
    </row>
    <row r="171" customFormat="false" ht="13.8" hidden="false" customHeight="false" outlineLevel="0" collapsed="false">
      <c r="A171" s="7"/>
      <c r="B171" s="13" t="s">
        <v>183</v>
      </c>
      <c r="C171" s="9" t="n">
        <v>127.54</v>
      </c>
      <c r="D171" s="10" t="n">
        <v>255</v>
      </c>
      <c r="E171" s="10" t="n">
        <v>239.9</v>
      </c>
      <c r="F171" s="10" t="n">
        <f aca="false">E171*19%</f>
        <v>45.581</v>
      </c>
      <c r="G171" s="14" t="n">
        <v>17.45</v>
      </c>
      <c r="H171" s="10" t="n">
        <f aca="false">E171-F171-G171-C171</f>
        <v>49.329</v>
      </c>
      <c r="I171" s="10" t="n">
        <f aca="false">E171*5%</f>
        <v>11.995</v>
      </c>
      <c r="J171" s="10" t="n">
        <f aca="false">H171-I171</f>
        <v>37.334</v>
      </c>
    </row>
    <row r="172" customFormat="false" ht="13.8" hidden="false" customHeight="false" outlineLevel="0" collapsed="false">
      <c r="A172" s="7"/>
      <c r="B172" s="8" t="s">
        <v>184</v>
      </c>
      <c r="C172" s="9" t="n">
        <v>224.3</v>
      </c>
      <c r="D172" s="10"/>
      <c r="E172" s="10" t="n">
        <v>359.9</v>
      </c>
      <c r="F172" s="10" t="n">
        <f aca="false">E172*19%</f>
        <v>68.381</v>
      </c>
      <c r="G172" s="10" t="n">
        <v>17.45</v>
      </c>
      <c r="H172" s="10" t="n">
        <f aca="false">E172-F172-G172-C172</f>
        <v>49.769</v>
      </c>
      <c r="I172" s="10" t="n">
        <f aca="false">E172*5%</f>
        <v>17.995</v>
      </c>
      <c r="J172" s="10" t="n">
        <f aca="false">H172-I172</f>
        <v>31.774</v>
      </c>
    </row>
    <row r="173" customFormat="false" ht="13.8" hidden="false" customHeight="false" outlineLevel="0" collapsed="false">
      <c r="A173" s="11" t="n">
        <v>789</v>
      </c>
      <c r="B173" s="11" t="s">
        <v>185</v>
      </c>
      <c r="C173" s="9" t="n">
        <v>85.23</v>
      </c>
      <c r="D173" s="10" t="n">
        <v>199.9</v>
      </c>
      <c r="E173" s="10" t="n">
        <v>159.9</v>
      </c>
      <c r="F173" s="10" t="n">
        <f aca="false">E173*17%</f>
        <v>27.183</v>
      </c>
      <c r="G173" s="10" t="n">
        <v>18.95</v>
      </c>
      <c r="H173" s="10" t="n">
        <f aca="false">E173-F173-G173-C173</f>
        <v>28.537</v>
      </c>
      <c r="I173" s="10" t="n">
        <f aca="false">E173*5%</f>
        <v>7.995</v>
      </c>
      <c r="J173" s="10" t="n">
        <f aca="false">H173-I173</f>
        <v>20.542</v>
      </c>
    </row>
    <row r="174" customFormat="false" ht="13.8" hidden="false" customHeight="false" outlineLevel="0" collapsed="false">
      <c r="A174" s="11" t="n">
        <v>1545</v>
      </c>
      <c r="B174" s="11" t="s">
        <v>186</v>
      </c>
      <c r="C174" s="9" t="n">
        <v>156.84</v>
      </c>
      <c r="D174" s="10" t="n">
        <v>279.9</v>
      </c>
      <c r="E174" s="10" t="n">
        <v>249.9</v>
      </c>
      <c r="F174" s="10" t="n">
        <f aca="false">E174*18%</f>
        <v>44.982</v>
      </c>
      <c r="G174" s="10" t="n">
        <v>17.45</v>
      </c>
      <c r="H174" s="10" t="n">
        <f aca="false">E174-F174-G174-C174</f>
        <v>30.628</v>
      </c>
      <c r="I174" s="10" t="n">
        <f aca="false">E174*5%</f>
        <v>12.495</v>
      </c>
      <c r="J174" s="10" t="n">
        <f aca="false">H174-I174</f>
        <v>18.133</v>
      </c>
    </row>
    <row r="175" customFormat="false" ht="13.8" hidden="false" customHeight="false" outlineLevel="0" collapsed="false">
      <c r="A175" s="7" t="n">
        <v>2948</v>
      </c>
      <c r="B175" s="11" t="s">
        <v>187</v>
      </c>
      <c r="C175" s="9" t="n">
        <v>207.44</v>
      </c>
      <c r="D175" s="10" t="n">
        <v>369.9</v>
      </c>
      <c r="E175" s="10" t="n">
        <v>309.9</v>
      </c>
      <c r="F175" s="10" t="n">
        <f aca="false">E175*19%</f>
        <v>58.881</v>
      </c>
      <c r="G175" s="10" t="n">
        <v>17.45</v>
      </c>
      <c r="H175" s="10" t="n">
        <f aca="false">E175-F175-G175-C175</f>
        <v>26.129</v>
      </c>
      <c r="I175" s="10" t="n">
        <f aca="false">E175*5%</f>
        <v>15.495</v>
      </c>
      <c r="J175" s="10" t="n">
        <f aca="false">H175-I175</f>
        <v>10.634</v>
      </c>
    </row>
    <row r="176" customFormat="false" ht="13.8" hidden="false" customHeight="false" outlineLevel="0" collapsed="false">
      <c r="A176" s="7" t="n">
        <v>1530</v>
      </c>
      <c r="B176" s="11" t="s">
        <v>188</v>
      </c>
      <c r="C176" s="9" t="n">
        <v>123.11</v>
      </c>
      <c r="D176" s="10" t="n">
        <v>219.9</v>
      </c>
      <c r="E176" s="10" t="n">
        <v>199.9</v>
      </c>
      <c r="F176" s="10" t="n">
        <f aca="false">E176*19%</f>
        <v>37.981</v>
      </c>
      <c r="G176" s="10" t="n">
        <v>17.45</v>
      </c>
      <c r="H176" s="10" t="n">
        <f aca="false">E176-F176-G177-C176</f>
        <v>21.359</v>
      </c>
      <c r="I176" s="10" t="n">
        <f aca="false">E176*5%</f>
        <v>9.995</v>
      </c>
      <c r="J176" s="10" t="n">
        <f aca="false">H176-I176</f>
        <v>11.364</v>
      </c>
    </row>
    <row r="177" customFormat="false" ht="13.8" hidden="false" customHeight="false" outlineLevel="0" collapsed="false">
      <c r="A177" s="7"/>
      <c r="B177" s="11" t="s">
        <v>189</v>
      </c>
      <c r="C177" s="9" t="n">
        <v>139.98</v>
      </c>
      <c r="D177" s="10" t="n">
        <v>249.9</v>
      </c>
      <c r="E177" s="10" t="n">
        <v>219.9</v>
      </c>
      <c r="F177" s="10" t="n">
        <f aca="false">E177*19%</f>
        <v>41.781</v>
      </c>
      <c r="G177" s="10" t="n">
        <v>17.45</v>
      </c>
      <c r="H177" s="10" t="n">
        <f aca="false">E177-F177-G178-C177</f>
        <v>20.689</v>
      </c>
      <c r="I177" s="10" t="n">
        <f aca="false">E177*5%</f>
        <v>10.995</v>
      </c>
      <c r="J177" s="10" t="n">
        <f aca="false">H177-I177</f>
        <v>9.69400000000002</v>
      </c>
    </row>
    <row r="178" customFormat="false" ht="13.8" hidden="false" customHeight="false" outlineLevel="0" collapsed="false">
      <c r="A178" s="7"/>
      <c r="B178" s="8" t="s">
        <v>190</v>
      </c>
      <c r="C178" s="9" t="n">
        <v>137.33</v>
      </c>
      <c r="D178" s="10"/>
      <c r="E178" s="10" t="n">
        <v>249.9</v>
      </c>
      <c r="F178" s="10" t="n">
        <f aca="false">E178*19%</f>
        <v>47.481</v>
      </c>
      <c r="G178" s="10" t="n">
        <v>17.45</v>
      </c>
      <c r="H178" s="10" t="n">
        <f aca="false">E178-F178-G178-C178</f>
        <v>47.639</v>
      </c>
      <c r="I178" s="10" t="n">
        <f aca="false">E178*5%</f>
        <v>12.495</v>
      </c>
      <c r="J178" s="10" t="n">
        <f aca="false">H178-I178</f>
        <v>35.144</v>
      </c>
    </row>
    <row r="179" customFormat="false" ht="13.8" hidden="false" customHeight="false" outlineLevel="0" collapsed="false">
      <c r="B179" s="13" t="s">
        <v>191</v>
      </c>
      <c r="C179" s="9" t="n">
        <v>137.34</v>
      </c>
      <c r="D179" s="10" t="n">
        <v>359.9</v>
      </c>
      <c r="E179" s="10" t="n">
        <v>249.9</v>
      </c>
      <c r="F179" s="10" t="n">
        <f aca="false">E179*19%</f>
        <v>47.481</v>
      </c>
      <c r="G179" s="10" t="n">
        <v>18.95</v>
      </c>
      <c r="H179" s="10" t="n">
        <f aca="false">E179-F179-G179-C179</f>
        <v>46.129</v>
      </c>
      <c r="I179" s="10" t="n">
        <f aca="false">E179*5%</f>
        <v>12.495</v>
      </c>
      <c r="J179" s="10" t="n">
        <f aca="false">H179-I179</f>
        <v>33.634</v>
      </c>
    </row>
    <row r="180" customFormat="false" ht="13.8" hidden="false" customHeight="false" outlineLevel="0" collapsed="false">
      <c r="A180" s="7"/>
      <c r="B180" s="8" t="s">
        <v>192</v>
      </c>
      <c r="C180" s="9" t="n">
        <v>113.72</v>
      </c>
      <c r="D180" s="10"/>
      <c r="E180" s="10" t="n">
        <v>229.9</v>
      </c>
      <c r="F180" s="10" t="n">
        <f aca="false">E180*19%</f>
        <v>43.681</v>
      </c>
      <c r="G180" s="10" t="n">
        <v>17.45</v>
      </c>
      <c r="H180" s="10" t="n">
        <f aca="false">E180-F180-G180-C180</f>
        <v>55.049</v>
      </c>
      <c r="I180" s="10" t="n">
        <f aca="false">E180*5%</f>
        <v>11.495</v>
      </c>
      <c r="J180" s="10" t="n">
        <f aca="false">H180-I180</f>
        <v>43.554</v>
      </c>
    </row>
    <row r="181" customFormat="false" ht="13.8" hidden="false" customHeight="false" outlineLevel="0" collapsed="false">
      <c r="B181" s="11" t="s">
        <v>193</v>
      </c>
      <c r="C181" s="9" t="n">
        <v>263.4</v>
      </c>
      <c r="D181" s="10" t="n">
        <v>499.9</v>
      </c>
      <c r="E181" s="10" t="n">
        <v>409.9</v>
      </c>
      <c r="F181" s="10" t="n">
        <f aca="false">E181*19%</f>
        <v>77.881</v>
      </c>
      <c r="G181" s="10" t="n">
        <v>18.95</v>
      </c>
      <c r="H181" s="10" t="n">
        <f aca="false">E181-F181-G181-C181</f>
        <v>49.669</v>
      </c>
      <c r="I181" s="10" t="n">
        <f aca="false">E181*5%</f>
        <v>20.495</v>
      </c>
      <c r="J181" s="10" t="n">
        <f aca="false">H181-I181</f>
        <v>29.174</v>
      </c>
    </row>
    <row r="182" customFormat="false" ht="13.8" hidden="false" customHeight="false" outlineLevel="0" collapsed="false">
      <c r="A182" s="7" t="n">
        <v>5538</v>
      </c>
      <c r="B182" s="11" t="s">
        <v>194</v>
      </c>
      <c r="C182" s="9" t="n">
        <v>227.31</v>
      </c>
      <c r="D182" s="10" t="n">
        <v>419.9</v>
      </c>
      <c r="E182" s="10" t="n">
        <v>399.9</v>
      </c>
      <c r="F182" s="10" t="n">
        <f aca="false">E182*19%</f>
        <v>75.981</v>
      </c>
      <c r="G182" s="10" t="n">
        <v>17.45</v>
      </c>
      <c r="H182" s="10" t="n">
        <f aca="false">E182-F182-G182-C182</f>
        <v>79.159</v>
      </c>
      <c r="I182" s="10" t="n">
        <f aca="false">E182*5%</f>
        <v>19.995</v>
      </c>
      <c r="J182" s="10" t="n">
        <f aca="false">H182-I182</f>
        <v>59.164</v>
      </c>
    </row>
    <row r="183" customFormat="false" ht="13.8" hidden="false" customHeight="false" outlineLevel="0" collapsed="false">
      <c r="B183" s="12" t="s">
        <v>195</v>
      </c>
      <c r="C183" s="9" t="n">
        <v>324.97</v>
      </c>
      <c r="D183" s="10" t="n">
        <v>609.9</v>
      </c>
      <c r="E183" s="10" t="n">
        <v>529.9</v>
      </c>
      <c r="F183" s="10" t="n">
        <f aca="false">E183*19%</f>
        <v>100.681</v>
      </c>
      <c r="G183" s="10" t="n">
        <v>18.95</v>
      </c>
      <c r="H183" s="10" t="n">
        <f aca="false">E183-F183-G183-C183</f>
        <v>85.299</v>
      </c>
      <c r="I183" s="10" t="n">
        <f aca="false">E183*5%</f>
        <v>26.495</v>
      </c>
      <c r="J183" s="10" t="n">
        <f aca="false">H183-I183</f>
        <v>58.804</v>
      </c>
    </row>
    <row r="184" customFormat="false" ht="13.8" hidden="false" customHeight="false" outlineLevel="0" collapsed="false">
      <c r="A184" s="11" t="n">
        <v>3131</v>
      </c>
      <c r="B184" s="11" t="s">
        <v>196</v>
      </c>
      <c r="C184" s="9" t="n">
        <v>20.19</v>
      </c>
      <c r="D184" s="10" t="n">
        <v>36.9</v>
      </c>
      <c r="E184" s="10" t="n">
        <v>36.9</v>
      </c>
      <c r="F184" s="10" t="n">
        <f aca="false">E184*33%</f>
        <v>12.177</v>
      </c>
      <c r="G184" s="10" t="n">
        <v>0</v>
      </c>
      <c r="H184" s="10" t="n">
        <f aca="false">E184-F184-G184-C184</f>
        <v>4.533</v>
      </c>
      <c r="I184" s="10" t="n">
        <f aca="false">E184*5%</f>
        <v>1.845</v>
      </c>
      <c r="J184" s="10" t="n">
        <f aca="false">H184-I184</f>
        <v>2.688</v>
      </c>
    </row>
    <row r="185" customFormat="false" ht="13.8" hidden="false" customHeight="false" outlineLevel="0" collapsed="false">
      <c r="A185" s="11" t="n">
        <v>3130</v>
      </c>
      <c r="B185" s="11" t="s">
        <v>197</v>
      </c>
      <c r="C185" s="9" t="n">
        <v>20.19</v>
      </c>
      <c r="D185" s="10" t="n">
        <v>36.9</v>
      </c>
      <c r="E185" s="10" t="n">
        <v>36.9</v>
      </c>
      <c r="F185" s="10" t="n">
        <f aca="false">E185*33%</f>
        <v>12.177</v>
      </c>
      <c r="G185" s="10" t="n">
        <v>0</v>
      </c>
      <c r="H185" s="10" t="n">
        <f aca="false">E185-F185-G185-C185</f>
        <v>4.533</v>
      </c>
      <c r="I185" s="10" t="n">
        <f aca="false">E185*5%</f>
        <v>1.845</v>
      </c>
      <c r="J185" s="10" t="n">
        <f aca="false">H185-I185</f>
        <v>2.688</v>
      </c>
    </row>
    <row r="186" customFormat="false" ht="13.8" hidden="false" customHeight="false" outlineLevel="0" collapsed="false">
      <c r="A186" s="11" t="s">
        <v>198</v>
      </c>
      <c r="B186" s="11" t="s">
        <v>199</v>
      </c>
      <c r="C186" s="9" t="n">
        <v>27.55</v>
      </c>
      <c r="D186" s="10" t="n">
        <v>0</v>
      </c>
      <c r="E186" s="10" t="n">
        <v>59.9</v>
      </c>
      <c r="F186" s="10" t="n">
        <f aca="false">E186*19%</f>
        <v>11.381</v>
      </c>
      <c r="G186" s="10" t="n">
        <v>0</v>
      </c>
      <c r="H186" s="10" t="n">
        <f aca="false">E186-F186-G186-C186</f>
        <v>20.969</v>
      </c>
      <c r="I186" s="10" t="n">
        <f aca="false">E186*5%</f>
        <v>2.995</v>
      </c>
      <c r="J186" s="10" t="n">
        <f aca="false">H186-I186</f>
        <v>17.974</v>
      </c>
    </row>
    <row r="187" customFormat="false" ht="13.8" hidden="false" customHeight="false" outlineLevel="0" collapsed="false">
      <c r="A187" s="7"/>
      <c r="B187" s="8" t="s">
        <v>200</v>
      </c>
      <c r="C187" s="9" t="n">
        <v>26.42</v>
      </c>
      <c r="D187" s="10"/>
      <c r="E187" s="10" t="n">
        <v>49.9</v>
      </c>
      <c r="F187" s="10" t="n">
        <f aca="false">E187*19%</f>
        <v>9.481</v>
      </c>
      <c r="G187" s="10" t="n">
        <v>0</v>
      </c>
      <c r="H187" s="10" t="n">
        <f aca="false">E187-F187-G187-C187</f>
        <v>13.999</v>
      </c>
      <c r="I187" s="10" t="n">
        <f aca="false">E187*5%</f>
        <v>2.495</v>
      </c>
      <c r="J187" s="10" t="n">
        <f aca="false">H187-I187</f>
        <v>11.504</v>
      </c>
    </row>
    <row r="188" customFormat="false" ht="13.8" hidden="false" customHeight="false" outlineLevel="0" collapsed="false">
      <c r="A188" s="11" t="n">
        <v>6117</v>
      </c>
      <c r="B188" s="11" t="s">
        <v>201</v>
      </c>
      <c r="C188" s="9" t="n">
        <v>21.92</v>
      </c>
      <c r="D188" s="10" t="n">
        <v>39.9</v>
      </c>
      <c r="E188" s="10" t="n">
        <v>39.9</v>
      </c>
      <c r="F188" s="10" t="n">
        <f aca="false">E188*33%</f>
        <v>13.167</v>
      </c>
      <c r="G188" s="10" t="n">
        <v>0</v>
      </c>
      <c r="H188" s="10" t="n">
        <f aca="false">E188-F188-G188-C188</f>
        <v>4.813</v>
      </c>
      <c r="I188" s="10" t="n">
        <f aca="false">E188*5%</f>
        <v>1.995</v>
      </c>
      <c r="J188" s="10" t="n">
        <f aca="false">H188-I188</f>
        <v>2.81799999999999</v>
      </c>
    </row>
    <row r="189" customFormat="false" ht="13.8" hidden="false" customHeight="false" outlineLevel="0" collapsed="false">
      <c r="A189" s="11" t="n">
        <v>6113</v>
      </c>
      <c r="B189" s="11" t="s">
        <v>202</v>
      </c>
      <c r="C189" s="9" t="n">
        <v>20.24</v>
      </c>
      <c r="D189" s="10" t="n">
        <v>39.9</v>
      </c>
      <c r="E189" s="10" t="n">
        <v>39.9</v>
      </c>
      <c r="F189" s="10" t="n">
        <f aca="false">E189*33%</f>
        <v>13.167</v>
      </c>
      <c r="G189" s="10" t="n">
        <v>0</v>
      </c>
      <c r="H189" s="10" t="n">
        <f aca="false">E189-F189-G189-C189</f>
        <v>6.493</v>
      </c>
      <c r="I189" s="10" t="n">
        <f aca="false">E189*5%</f>
        <v>1.995</v>
      </c>
      <c r="J189" s="10" t="n">
        <f aca="false">H189-I189</f>
        <v>4.498</v>
      </c>
    </row>
    <row r="190" customFormat="false" ht="13.8" hidden="false" customHeight="false" outlineLevel="0" collapsed="false">
      <c r="A190" s="11" t="s">
        <v>203</v>
      </c>
      <c r="B190" s="11" t="s">
        <v>204</v>
      </c>
      <c r="C190" s="9" t="n">
        <v>12.93</v>
      </c>
      <c r="D190" s="10" t="n">
        <v>12.28</v>
      </c>
      <c r="E190" s="10" t="n">
        <v>29.9</v>
      </c>
      <c r="F190" s="10" t="n">
        <f aca="false">E190*19%</f>
        <v>5.681</v>
      </c>
      <c r="G190" s="10" t="n">
        <v>0</v>
      </c>
      <c r="H190" s="10" t="n">
        <f aca="false">E190-F190-G190-C190</f>
        <v>11.289</v>
      </c>
      <c r="I190" s="10" t="n">
        <f aca="false">E190*5%</f>
        <v>1.495</v>
      </c>
      <c r="J190" s="10" t="n">
        <f aca="false">H190-I190</f>
        <v>9.794</v>
      </c>
    </row>
    <row r="191" customFormat="false" ht="13.8" hidden="false" customHeight="false" outlineLevel="0" collapsed="false">
      <c r="A191" s="11" t="s">
        <v>205</v>
      </c>
      <c r="B191" s="11" t="s">
        <v>206</v>
      </c>
      <c r="C191" s="9" t="n">
        <v>10.12</v>
      </c>
      <c r="D191" s="10" t="n">
        <v>9.61</v>
      </c>
      <c r="E191" s="10" t="n">
        <v>29.9</v>
      </c>
      <c r="F191" s="10" t="n">
        <f aca="false">E191*19%</f>
        <v>5.681</v>
      </c>
      <c r="G191" s="10" t="n">
        <v>0</v>
      </c>
      <c r="H191" s="10" t="n">
        <f aca="false">E191-F191-G191-C191</f>
        <v>14.099</v>
      </c>
      <c r="I191" s="10" t="n">
        <f aca="false">E191*5%</f>
        <v>1.495</v>
      </c>
      <c r="J191" s="10" t="n">
        <f aca="false">H191-I191</f>
        <v>12.604</v>
      </c>
    </row>
    <row r="192" customFormat="false" ht="13.8" hidden="false" customHeight="false" outlineLevel="0" collapsed="false">
      <c r="A192" s="11" t="n">
        <v>1883</v>
      </c>
      <c r="B192" s="11" t="s">
        <v>207</v>
      </c>
      <c r="C192" s="9" t="n">
        <v>20.75</v>
      </c>
      <c r="D192" s="10" t="n">
        <v>36.9</v>
      </c>
      <c r="E192" s="10" t="n">
        <v>36.9</v>
      </c>
      <c r="F192" s="10" t="n">
        <f aca="false">E192*33%</f>
        <v>12.177</v>
      </c>
      <c r="G192" s="10" t="n">
        <v>0</v>
      </c>
      <c r="H192" s="10" t="n">
        <f aca="false">E192-F192-G192-C192</f>
        <v>3.973</v>
      </c>
      <c r="I192" s="10" t="n">
        <f aca="false">E192*5%</f>
        <v>1.845</v>
      </c>
      <c r="J192" s="10" t="n">
        <f aca="false">H192-I192</f>
        <v>2.128</v>
      </c>
    </row>
    <row r="193" customFormat="false" ht="13.8" hidden="false" customHeight="false" outlineLevel="0" collapsed="false">
      <c r="B193" s="13" t="s">
        <v>208</v>
      </c>
      <c r="C193" s="9" t="n">
        <v>16.31</v>
      </c>
      <c r="D193" s="10" t="n">
        <v>34.9</v>
      </c>
      <c r="E193" s="10" t="n">
        <v>34.9</v>
      </c>
      <c r="F193" s="10" t="n">
        <f aca="false">E193*19%</f>
        <v>6.631</v>
      </c>
      <c r="G193" s="10" t="n">
        <v>6</v>
      </c>
      <c r="H193" s="10" t="n">
        <f aca="false">E193-F193-G193-C193</f>
        <v>5.959</v>
      </c>
      <c r="I193" s="10" t="n">
        <f aca="false">E193*5%</f>
        <v>1.745</v>
      </c>
      <c r="J193" s="10" t="n">
        <f aca="false">H193-I193</f>
        <v>4.214</v>
      </c>
    </row>
    <row r="194" customFormat="false" ht="13.8" hidden="false" customHeight="false" outlineLevel="0" collapsed="false">
      <c r="A194" s="11" t="n">
        <v>270</v>
      </c>
      <c r="B194" s="11" t="s">
        <v>209</v>
      </c>
      <c r="C194" s="9" t="n">
        <v>211.04</v>
      </c>
      <c r="D194" s="10" t="n">
        <v>399.9</v>
      </c>
      <c r="E194" s="10" t="n">
        <v>339.9</v>
      </c>
      <c r="F194" s="10" t="n">
        <f aca="false">E194*19%</f>
        <v>64.581</v>
      </c>
      <c r="G194" s="10" t="n">
        <v>19.45</v>
      </c>
      <c r="H194" s="10" t="n">
        <f aca="false">E194-F194-G194-C194</f>
        <v>44.829</v>
      </c>
      <c r="I194" s="10" t="n">
        <f aca="false">E194*5%</f>
        <v>16.995</v>
      </c>
      <c r="J194" s="10" t="n">
        <f aca="false">H194-I194</f>
        <v>27.834</v>
      </c>
    </row>
    <row r="195" customFormat="false" ht="13.8" hidden="false" customHeight="false" outlineLevel="0" collapsed="false">
      <c r="A195" s="11" t="n">
        <v>195</v>
      </c>
      <c r="B195" s="16" t="s">
        <v>210</v>
      </c>
      <c r="C195" s="9" t="n">
        <v>211.04</v>
      </c>
      <c r="D195" s="10" t="n">
        <v>399.9</v>
      </c>
      <c r="E195" s="10" t="n">
        <v>339.9</v>
      </c>
      <c r="F195" s="10" t="n">
        <f aca="false">E195*19%</f>
        <v>64.581</v>
      </c>
      <c r="G195" s="10" t="n">
        <v>19.45</v>
      </c>
      <c r="H195" s="10" t="n">
        <f aca="false">E195-F195-G195-C195</f>
        <v>44.829</v>
      </c>
      <c r="I195" s="10" t="n">
        <f aca="false">E195*5%</f>
        <v>16.995</v>
      </c>
      <c r="J195" s="10" t="n">
        <f aca="false">H195-I195</f>
        <v>27.834</v>
      </c>
    </row>
    <row r="196" customFormat="false" ht="13.8" hidden="false" customHeight="false" outlineLevel="0" collapsed="false">
      <c r="A196" s="11" t="s">
        <v>211</v>
      </c>
      <c r="B196" s="11" t="s">
        <v>212</v>
      </c>
      <c r="C196" s="9" t="n">
        <v>224.76</v>
      </c>
      <c r="D196" s="10" t="n">
        <v>399.9</v>
      </c>
      <c r="E196" s="10" t="n">
        <v>339.9</v>
      </c>
      <c r="F196" s="10" t="n">
        <f aca="false">E196*19%</f>
        <v>64.581</v>
      </c>
      <c r="G196" s="10" t="n">
        <v>19.45</v>
      </c>
      <c r="H196" s="10" t="n">
        <f aca="false">E196-F196-G196-C196</f>
        <v>31.109</v>
      </c>
      <c r="I196" s="10" t="n">
        <f aca="false">E196*5%</f>
        <v>16.995</v>
      </c>
      <c r="J196" s="10" t="n">
        <f aca="false">H196-I196</f>
        <v>14.114</v>
      </c>
    </row>
    <row r="197" customFormat="false" ht="13.8" hidden="false" customHeight="false" outlineLevel="0" collapsed="false">
      <c r="A197" s="11" t="n">
        <v>236</v>
      </c>
      <c r="B197" s="11" t="s">
        <v>213</v>
      </c>
      <c r="C197" s="9" t="n">
        <v>224.76</v>
      </c>
      <c r="D197" s="10" t="n">
        <v>399.9</v>
      </c>
      <c r="E197" s="10" t="n">
        <v>339.9</v>
      </c>
      <c r="F197" s="10" t="n">
        <f aca="false">E197*19%</f>
        <v>64.581</v>
      </c>
      <c r="G197" s="10" t="n">
        <v>19.45</v>
      </c>
      <c r="H197" s="10" t="n">
        <f aca="false">E197-F197-G197-C197</f>
        <v>31.109</v>
      </c>
      <c r="I197" s="10" t="n">
        <f aca="false">E197*5%</f>
        <v>16.995</v>
      </c>
      <c r="J197" s="10" t="n">
        <f aca="false">H197-I197</f>
        <v>14.114</v>
      </c>
    </row>
    <row r="198" customFormat="false" ht="13.8" hidden="false" customHeight="false" outlineLevel="0" collapsed="false">
      <c r="A198" s="7"/>
      <c r="B198" s="8" t="s">
        <v>214</v>
      </c>
      <c r="C198" s="9" t="n">
        <v>230.53</v>
      </c>
      <c r="D198" s="10"/>
      <c r="E198" s="10" t="n">
        <v>379.9</v>
      </c>
      <c r="F198" s="10" t="n">
        <f aca="false">E198*19%</f>
        <v>72.181</v>
      </c>
      <c r="G198" s="10" t="n">
        <v>19.45</v>
      </c>
      <c r="H198" s="10" t="n">
        <f aca="false">E198-F198-G198-C198</f>
        <v>57.739</v>
      </c>
      <c r="I198" s="10" t="n">
        <f aca="false">E198*5%</f>
        <v>18.995</v>
      </c>
      <c r="J198" s="10" t="n">
        <f aca="false">H198-I198</f>
        <v>38.744</v>
      </c>
    </row>
    <row r="199" customFormat="false" ht="13.8" hidden="false" customHeight="false" outlineLevel="0" collapsed="false">
      <c r="B199" s="12" t="s">
        <v>215</v>
      </c>
      <c r="C199" s="9" t="n">
        <v>324.97</v>
      </c>
      <c r="D199" s="10" t="n">
        <v>609.9</v>
      </c>
      <c r="E199" s="10" t="n">
        <v>529.9</v>
      </c>
      <c r="F199" s="10" t="n">
        <f aca="false">E199*19%</f>
        <v>100.681</v>
      </c>
      <c r="G199" s="10" t="n">
        <v>18.95</v>
      </c>
      <c r="H199" s="10" t="n">
        <f aca="false">E199-F199-G199-C199</f>
        <v>85.299</v>
      </c>
      <c r="I199" s="10" t="n">
        <f aca="false">E199*5%</f>
        <v>26.495</v>
      </c>
      <c r="J199" s="10" t="n">
        <f aca="false">H199-I199</f>
        <v>58.804</v>
      </c>
    </row>
    <row r="200" customFormat="false" ht="13.8" hidden="false" customHeight="false" outlineLevel="0" collapsed="false">
      <c r="A200" s="7"/>
      <c r="B200" s="8" t="s">
        <v>216</v>
      </c>
      <c r="C200" s="9" t="n">
        <v>282.53</v>
      </c>
      <c r="D200" s="10"/>
      <c r="E200" s="10" t="n">
        <v>449.9</v>
      </c>
      <c r="F200" s="10" t="n">
        <f aca="false">E200*19%</f>
        <v>85.481</v>
      </c>
      <c r="G200" s="10" t="n">
        <v>17.45</v>
      </c>
      <c r="H200" s="10" t="n">
        <f aca="false">E200-F200-G200-C200</f>
        <v>64.439</v>
      </c>
      <c r="I200" s="10" t="n">
        <f aca="false">E200*5%</f>
        <v>22.495</v>
      </c>
      <c r="J200" s="10" t="n">
        <f aca="false">H200-I200</f>
        <v>41.944</v>
      </c>
    </row>
    <row r="201" customFormat="false" ht="13.8" hidden="false" customHeight="false" outlineLevel="0" collapsed="false">
      <c r="B201" s="12" t="s">
        <v>217</v>
      </c>
      <c r="C201" s="9" t="n">
        <v>433</v>
      </c>
      <c r="D201" s="10"/>
      <c r="E201" s="10" t="n">
        <v>699.9</v>
      </c>
      <c r="F201" s="10" t="n">
        <f aca="false">E201*19%</f>
        <v>132.981</v>
      </c>
      <c r="G201" s="10" t="n">
        <v>25</v>
      </c>
      <c r="H201" s="10" t="n">
        <f aca="false">E201-F201-G201-C201</f>
        <v>108.919</v>
      </c>
      <c r="I201" s="10" t="n">
        <f aca="false">E201*4%</f>
        <v>27.996</v>
      </c>
      <c r="J201" s="10" t="n">
        <f aca="false">H201-I201</f>
        <v>80.923</v>
      </c>
    </row>
    <row r="202" customFormat="false" ht="13.8" hidden="false" customHeight="false" outlineLevel="0" collapsed="false">
      <c r="B202" s="11" t="s">
        <v>218</v>
      </c>
      <c r="C202" s="9" t="n">
        <v>129.67</v>
      </c>
      <c r="D202" s="10" t="n">
        <v>249.9</v>
      </c>
      <c r="E202" s="10" t="n">
        <v>209.9</v>
      </c>
      <c r="F202" s="10" t="n">
        <f aca="false">E202*19%</f>
        <v>39.881</v>
      </c>
      <c r="G202" s="10" t="n">
        <v>18.95</v>
      </c>
      <c r="H202" s="10" t="n">
        <f aca="false">E202-F202-G202-C202</f>
        <v>21.399</v>
      </c>
      <c r="I202" s="10" t="n">
        <f aca="false">E202*5%</f>
        <v>10.495</v>
      </c>
      <c r="J202" s="10" t="n">
        <f aca="false">H202-I202</f>
        <v>10.904</v>
      </c>
    </row>
    <row r="203" customFormat="false" ht="13.8" hidden="false" customHeight="false" outlineLevel="0" collapsed="false">
      <c r="A203" s="11"/>
      <c r="B203" s="11" t="s">
        <v>219</v>
      </c>
      <c r="C203" s="9" t="n">
        <v>138.09</v>
      </c>
      <c r="D203" s="10" t="n">
        <v>249.9</v>
      </c>
      <c r="E203" s="10" t="n">
        <v>219.9</v>
      </c>
      <c r="F203" s="10" t="n">
        <f aca="false">E203*19%</f>
        <v>41.781</v>
      </c>
      <c r="G203" s="10" t="n">
        <v>19.45</v>
      </c>
      <c r="H203" s="10" t="n">
        <f aca="false">E203-F203-G203-C203</f>
        <v>20.579</v>
      </c>
      <c r="I203" s="10" t="n">
        <f aca="false">E203*5%</f>
        <v>10.995</v>
      </c>
      <c r="J203" s="10" t="n">
        <f aca="false">H203-I203</f>
        <v>9.58400000000001</v>
      </c>
    </row>
    <row r="204" customFormat="false" ht="13.8" hidden="false" customHeight="false" outlineLevel="0" collapsed="false">
      <c r="A204" s="7" t="n">
        <v>274</v>
      </c>
      <c r="B204" s="11" t="s">
        <v>220</v>
      </c>
      <c r="C204" s="9" t="n">
        <v>292.42</v>
      </c>
      <c r="D204" s="10" t="n">
        <v>549.9</v>
      </c>
      <c r="E204" s="10" t="n">
        <v>529.9</v>
      </c>
      <c r="F204" s="10" t="n">
        <f aca="false">E204*19%</f>
        <v>100.681</v>
      </c>
      <c r="G204" s="10" t="n">
        <v>17.45</v>
      </c>
      <c r="H204" s="10" t="n">
        <f aca="false">E204-F204-G204-C204</f>
        <v>119.349</v>
      </c>
      <c r="I204" s="10" t="n">
        <f aca="false">E204*5%</f>
        <v>26.495</v>
      </c>
      <c r="J204" s="10" t="n">
        <f aca="false">H204-I204</f>
        <v>92.854</v>
      </c>
    </row>
    <row r="205" customFormat="false" ht="13.8" hidden="false" customHeight="false" outlineLevel="0" collapsed="false">
      <c r="A205" s="11"/>
      <c r="B205" s="11" t="s">
        <v>221</v>
      </c>
      <c r="C205" s="9" t="n">
        <v>232.74</v>
      </c>
      <c r="D205" s="10" t="n">
        <v>439.9</v>
      </c>
      <c r="E205" s="10" t="n">
        <v>409.9</v>
      </c>
      <c r="F205" s="10" t="n">
        <f aca="false">E205*19%</f>
        <v>77.881</v>
      </c>
      <c r="G205" s="10" t="n">
        <v>19.45</v>
      </c>
      <c r="H205" s="10" t="n">
        <f aca="false">E205-F205-G205-C205</f>
        <v>79.829</v>
      </c>
      <c r="I205" s="10" t="n">
        <f aca="false">E205*5%</f>
        <v>20.495</v>
      </c>
      <c r="J205" s="10" t="n">
        <f aca="false">H205-I205</f>
        <v>59.334</v>
      </c>
    </row>
    <row r="206" customFormat="false" ht="13.8" hidden="false" customHeight="false" outlineLevel="0" collapsed="false">
      <c r="A206" s="7"/>
      <c r="B206" s="8" t="s">
        <v>222</v>
      </c>
      <c r="C206" s="9" t="n">
        <v>311.42</v>
      </c>
      <c r="D206" s="10"/>
      <c r="E206" s="10" t="n">
        <v>529.9</v>
      </c>
      <c r="F206" s="10" t="n">
        <f aca="false">E206*19%</f>
        <v>100.681</v>
      </c>
      <c r="G206" s="10" t="n">
        <v>17.45</v>
      </c>
      <c r="H206" s="10" t="n">
        <f aca="false">E206-F206-G206-C206</f>
        <v>100.349</v>
      </c>
      <c r="I206" s="10" t="n">
        <f aca="false">E206*5%</f>
        <v>26.495</v>
      </c>
      <c r="J206" s="10" t="n">
        <f aca="false">H206-I206</f>
        <v>73.854</v>
      </c>
    </row>
    <row r="207" customFormat="false" ht="13.8" hidden="false" customHeight="false" outlineLevel="0" collapsed="false">
      <c r="B207" s="11" t="s">
        <v>223</v>
      </c>
      <c r="C207" s="9" t="n">
        <v>324.9</v>
      </c>
      <c r="D207" s="10"/>
      <c r="E207" s="10" t="n">
        <v>529.9</v>
      </c>
      <c r="F207" s="10" t="n">
        <f aca="false">E207*19%</f>
        <v>100.681</v>
      </c>
      <c r="G207" s="10" t="n">
        <v>25</v>
      </c>
      <c r="H207" s="10" t="n">
        <f aca="false">E207-F207-G207-C207</f>
        <v>79.319</v>
      </c>
      <c r="I207" s="10" t="n">
        <f aca="false">E207*4%</f>
        <v>21.196</v>
      </c>
      <c r="J207" s="10" t="n">
        <f aca="false">H207-I207</f>
        <v>58.123</v>
      </c>
    </row>
    <row r="208" customFormat="false" ht="13.8" hidden="false" customHeight="false" outlineLevel="0" collapsed="false">
      <c r="A208" s="11" t="n">
        <v>1054</v>
      </c>
      <c r="B208" s="11" t="s">
        <v>224</v>
      </c>
      <c r="C208" s="9" t="n">
        <v>231.31</v>
      </c>
      <c r="D208" s="10" t="n">
        <v>479.9</v>
      </c>
      <c r="E208" s="10" t="n">
        <v>409.9</v>
      </c>
      <c r="F208" s="10" t="n">
        <f aca="false">E208*19%</f>
        <v>77.881</v>
      </c>
      <c r="G208" s="10" t="n">
        <v>19.45</v>
      </c>
      <c r="H208" s="10" t="n">
        <f aca="false">E208-F208-G208-C208</f>
        <v>81.259</v>
      </c>
      <c r="I208" s="10" t="n">
        <f aca="false">E208*5%</f>
        <v>20.495</v>
      </c>
      <c r="J208" s="10" t="n">
        <f aca="false">H208-I208</f>
        <v>60.764</v>
      </c>
    </row>
    <row r="209" customFormat="false" ht="13.8" hidden="false" customHeight="false" outlineLevel="0" collapsed="false">
      <c r="A209" s="11" t="n">
        <v>1051</v>
      </c>
      <c r="B209" s="11" t="s">
        <v>224</v>
      </c>
      <c r="C209" s="9" t="n">
        <v>270.98</v>
      </c>
      <c r="D209" s="10" t="n">
        <v>479.9</v>
      </c>
      <c r="E209" s="10" t="n">
        <v>409.9</v>
      </c>
      <c r="F209" s="10" t="n">
        <f aca="false">E209*19%</f>
        <v>77.881</v>
      </c>
      <c r="G209" s="10" t="n">
        <v>19.45</v>
      </c>
      <c r="H209" s="10" t="n">
        <f aca="false">E209-F209-G209-C209</f>
        <v>41.589</v>
      </c>
      <c r="I209" s="10" t="n">
        <f aca="false">E209*5%</f>
        <v>20.495</v>
      </c>
      <c r="J209" s="10" t="n">
        <f aca="false">H209-I209</f>
        <v>21.094</v>
      </c>
    </row>
    <row r="210" customFormat="false" ht="13.8" hidden="false" customHeight="false" outlineLevel="0" collapsed="false">
      <c r="A210" s="11" t="s">
        <v>225</v>
      </c>
      <c r="B210" s="11" t="s">
        <v>226</v>
      </c>
      <c r="C210" s="9" t="n">
        <v>54.22</v>
      </c>
      <c r="D210" s="10" t="n">
        <v>94.9</v>
      </c>
      <c r="E210" s="10" t="n">
        <v>94.9</v>
      </c>
      <c r="F210" s="10" t="n">
        <f aca="false">E210*17%</f>
        <v>16.133</v>
      </c>
      <c r="G210" s="10" t="n">
        <v>17.45</v>
      </c>
      <c r="H210" s="10" t="n">
        <f aca="false">E210-F210-G210-C210</f>
        <v>7.09699999999999</v>
      </c>
      <c r="I210" s="10" t="n">
        <f aca="false">E210*5%</f>
        <v>4.745</v>
      </c>
      <c r="J210" s="10" t="n">
        <f aca="false">H210-I210</f>
        <v>2.35199999999999</v>
      </c>
    </row>
    <row r="211" customFormat="false" ht="13.8" hidden="false" customHeight="false" outlineLevel="0" collapsed="false">
      <c r="A211" s="11" t="n">
        <v>3093</v>
      </c>
      <c r="B211" s="11" t="s">
        <v>227</v>
      </c>
      <c r="C211" s="9" t="n">
        <v>106.25</v>
      </c>
      <c r="D211" s="10" t="n">
        <v>199.9</v>
      </c>
      <c r="E211" s="10" t="n">
        <v>169.9</v>
      </c>
      <c r="F211" s="10" t="n">
        <f aca="false">E211*17%</f>
        <v>28.883</v>
      </c>
      <c r="G211" s="10" t="n">
        <v>17.45</v>
      </c>
      <c r="H211" s="10" t="n">
        <f aca="false">E211-F211-G211-C211</f>
        <v>17.317</v>
      </c>
      <c r="I211" s="10" t="n">
        <f aca="false">E211*5%</f>
        <v>8.495</v>
      </c>
      <c r="J211" s="10" t="n">
        <f aca="false">H211-I211</f>
        <v>8.82199999999999</v>
      </c>
    </row>
    <row r="212" customFormat="false" ht="13.8" hidden="false" customHeight="false" outlineLevel="0" collapsed="false">
      <c r="A212" s="7"/>
      <c r="B212" s="8" t="s">
        <v>228</v>
      </c>
      <c r="C212" s="9" t="n">
        <v>155.91</v>
      </c>
      <c r="D212" s="10"/>
      <c r="E212" s="10" t="n">
        <v>259.9</v>
      </c>
      <c r="F212" s="10" t="n">
        <f aca="false">E212*19%</f>
        <v>49.381</v>
      </c>
      <c r="G212" s="10" t="n">
        <v>17.45</v>
      </c>
      <c r="H212" s="10" t="n">
        <f aca="false">E212-F212-G212-C212</f>
        <v>37.159</v>
      </c>
      <c r="I212" s="10" t="n">
        <f aca="false">E212*5%</f>
        <v>12.995</v>
      </c>
      <c r="J212" s="10" t="n">
        <f aca="false">H212-I212</f>
        <v>24.164</v>
      </c>
    </row>
    <row r="213" customFormat="false" ht="13.8" hidden="false" customHeight="false" outlineLevel="0" collapsed="false">
      <c r="A213" s="7" t="n">
        <v>779</v>
      </c>
      <c r="B213" s="11" t="s">
        <v>229</v>
      </c>
      <c r="C213" s="9" t="n">
        <v>95.01</v>
      </c>
      <c r="D213" s="10" t="n">
        <v>175.9</v>
      </c>
      <c r="E213" s="10" t="n">
        <v>159.9</v>
      </c>
      <c r="F213" s="10" t="n">
        <f aca="false">E213*19%</f>
        <v>30.381</v>
      </c>
      <c r="G213" s="10" t="n">
        <v>17.45</v>
      </c>
      <c r="H213" s="10" t="n">
        <f aca="false">E213-F213-G213-C213</f>
        <v>17.059</v>
      </c>
      <c r="I213" s="10" t="n">
        <f aca="false">E213*5%</f>
        <v>7.995</v>
      </c>
      <c r="J213" s="10" t="n">
        <f aca="false">H213-I213</f>
        <v>9.064</v>
      </c>
    </row>
    <row r="214" customFormat="false" ht="13.8" hidden="false" customHeight="false" outlineLevel="0" collapsed="false">
      <c r="A214" s="18"/>
      <c r="B214" s="19" t="s">
        <v>230</v>
      </c>
      <c r="C214" s="20" t="n">
        <v>121.14</v>
      </c>
      <c r="D214" s="14"/>
      <c r="E214" s="14" t="n">
        <v>209.9</v>
      </c>
      <c r="F214" s="14" t="n">
        <f aca="false">E214*19%</f>
        <v>39.881</v>
      </c>
      <c r="G214" s="14" t="n">
        <v>17.45</v>
      </c>
      <c r="H214" s="14" t="n">
        <f aca="false">E214-F214-G214-C214</f>
        <v>31.429</v>
      </c>
      <c r="I214" s="10" t="n">
        <f aca="false">E214*5%</f>
        <v>10.495</v>
      </c>
      <c r="J214" s="10" t="n">
        <f aca="false">H214-I214</f>
        <v>20.934</v>
      </c>
    </row>
    <row r="215" customFormat="false" ht="13.8" hidden="false" customHeight="false" outlineLevel="0" collapsed="false">
      <c r="A215" s="7"/>
      <c r="B215" s="11" t="s">
        <v>231</v>
      </c>
      <c r="C215" s="9" t="n">
        <v>56.19</v>
      </c>
      <c r="D215" s="10" t="n">
        <v>109.9</v>
      </c>
      <c r="E215" s="10" t="n">
        <v>105.9</v>
      </c>
      <c r="F215" s="10" t="n">
        <f aca="false">E215*19%</f>
        <v>20.121</v>
      </c>
      <c r="G215" s="10" t="n">
        <v>17.45</v>
      </c>
      <c r="H215" s="10" t="n">
        <f aca="false">E215-F215-G215-C215</f>
        <v>12.139</v>
      </c>
      <c r="I215" s="10" t="n">
        <f aca="false">E215*5%</f>
        <v>5.295</v>
      </c>
      <c r="J215" s="10" t="n">
        <f aca="false">H215-I215</f>
        <v>6.844</v>
      </c>
    </row>
    <row r="216" customFormat="false" ht="13.8" hidden="false" customHeight="false" outlineLevel="0" collapsed="false">
      <c r="A216" s="17"/>
      <c r="B216" s="13" t="s">
        <v>232</v>
      </c>
      <c r="C216" s="9" t="n">
        <v>38.79</v>
      </c>
      <c r="D216" s="10" t="n">
        <v>69.9</v>
      </c>
      <c r="E216" s="10" t="n">
        <v>69.9</v>
      </c>
      <c r="F216" s="10" t="n">
        <f aca="false">E216*19%</f>
        <v>13.281</v>
      </c>
      <c r="G216" s="10" t="n">
        <v>6</v>
      </c>
      <c r="H216" s="10" t="n">
        <f aca="false">E216-F216-G216-C216</f>
        <v>11.829</v>
      </c>
      <c r="I216" s="10" t="n">
        <f aca="false">E216*5%</f>
        <v>3.495</v>
      </c>
      <c r="J216" s="10" t="n">
        <f aca="false">H216-I216</f>
        <v>8.33400000000001</v>
      </c>
    </row>
    <row r="217" customFormat="false" ht="13.8" hidden="false" customHeight="false" outlineLevel="0" collapsed="false">
      <c r="B217" s="11" t="s">
        <v>233</v>
      </c>
      <c r="C217" s="9" t="n">
        <v>13.28</v>
      </c>
      <c r="D217" s="10" t="n">
        <v>29.9</v>
      </c>
      <c r="E217" s="10" t="n">
        <v>29.9</v>
      </c>
      <c r="F217" s="10" t="n">
        <f aca="false">E217*19%</f>
        <v>5.681</v>
      </c>
      <c r="G217" s="10" t="n">
        <v>6</v>
      </c>
      <c r="H217" s="10" t="n">
        <f aca="false">E217-F217-G217-C217</f>
        <v>4.939</v>
      </c>
      <c r="I217" s="10" t="n">
        <f aca="false">E217*5%</f>
        <v>1.495</v>
      </c>
      <c r="J217" s="10" t="n">
        <f aca="false">H217-I217</f>
        <v>3.444</v>
      </c>
    </row>
    <row r="218" customFormat="false" ht="13.8" hidden="false" customHeight="false" outlineLevel="0" collapsed="false">
      <c r="B218" s="11" t="s">
        <v>234</v>
      </c>
      <c r="C218" s="9" t="n">
        <v>14.19</v>
      </c>
      <c r="D218" s="10" t="n">
        <v>29.9</v>
      </c>
      <c r="E218" s="10" t="n">
        <v>29.9</v>
      </c>
      <c r="F218" s="10" t="n">
        <f aca="false">E218*19%</f>
        <v>5.681</v>
      </c>
      <c r="G218" s="10" t="n">
        <v>6</v>
      </c>
      <c r="H218" s="10" t="n">
        <f aca="false">E218-F218-G218-C218</f>
        <v>4.029</v>
      </c>
      <c r="I218" s="10" t="n">
        <f aca="false">E218*5%</f>
        <v>1.495</v>
      </c>
      <c r="J218" s="10" t="n">
        <f aca="false">H218-I218</f>
        <v>2.534</v>
      </c>
    </row>
    <row r="219" customFormat="false" ht="13.8" hidden="false" customHeight="false" outlineLevel="0" collapsed="false">
      <c r="A219" s="7"/>
      <c r="B219" s="13" t="s">
        <v>235</v>
      </c>
      <c r="C219" s="9" t="n">
        <v>12.5</v>
      </c>
      <c r="D219" s="10" t="n">
        <v>29.9</v>
      </c>
      <c r="E219" s="10" t="n">
        <v>29.9</v>
      </c>
      <c r="F219" s="10" t="n">
        <f aca="false">E219*19%</f>
        <v>5.681</v>
      </c>
      <c r="G219" s="10" t="n">
        <v>6</v>
      </c>
      <c r="H219" s="10" t="n">
        <f aca="false">E219-F219-G219-C219</f>
        <v>5.719</v>
      </c>
      <c r="I219" s="10" t="n">
        <f aca="false">E219*5%</f>
        <v>1.495</v>
      </c>
      <c r="J219" s="10" t="n">
        <f aca="false">H219-I219</f>
        <v>4.224</v>
      </c>
    </row>
    <row r="220" customFormat="false" ht="13.8" hidden="false" customHeight="false" outlineLevel="0" collapsed="false">
      <c r="B220" s="11" t="s">
        <v>236</v>
      </c>
      <c r="C220" s="9" t="n">
        <v>39.17</v>
      </c>
      <c r="D220" s="10" t="n">
        <v>79.9</v>
      </c>
      <c r="E220" s="10" t="n">
        <v>69.9</v>
      </c>
      <c r="F220" s="10" t="n">
        <f aca="false">E220*19%</f>
        <v>13.281</v>
      </c>
      <c r="G220" s="10" t="n">
        <v>6</v>
      </c>
      <c r="H220" s="10" t="n">
        <f aca="false">E220-F220-G220-C220</f>
        <v>11.449</v>
      </c>
      <c r="I220" s="10" t="n">
        <f aca="false">E220*5%</f>
        <v>3.495</v>
      </c>
      <c r="J220" s="10" t="n">
        <f aca="false">H220-I220</f>
        <v>7.954</v>
      </c>
    </row>
    <row r="221" customFormat="false" ht="13.8" hidden="false" customHeight="false" outlineLevel="0" collapsed="false">
      <c r="A221" s="11" t="n">
        <v>2464</v>
      </c>
      <c r="B221" s="11" t="s">
        <v>237</v>
      </c>
      <c r="C221" s="9" t="n">
        <v>52.02</v>
      </c>
      <c r="D221" s="10" t="n">
        <v>99.9</v>
      </c>
      <c r="E221" s="10" t="n">
        <v>78.9</v>
      </c>
      <c r="F221" s="10" t="n">
        <f aca="false">E221*17%</f>
        <v>13.413</v>
      </c>
      <c r="G221" s="10" t="n">
        <v>0</v>
      </c>
      <c r="H221" s="10" t="n">
        <f aca="false">E221-F221-G221-C221</f>
        <v>13.467</v>
      </c>
      <c r="I221" s="10" t="n">
        <f aca="false">E221*5%</f>
        <v>3.945</v>
      </c>
      <c r="J221" s="10" t="n">
        <f aca="false">H221-I221</f>
        <v>9.52200000000001</v>
      </c>
    </row>
    <row r="222" customFormat="false" ht="13.8" hidden="false" customHeight="false" outlineLevel="0" collapsed="false">
      <c r="A222" s="7"/>
      <c r="B222" s="13" t="s">
        <v>238</v>
      </c>
      <c r="C222" s="9" t="n">
        <v>50.24</v>
      </c>
      <c r="D222" s="10" t="n">
        <v>129</v>
      </c>
      <c r="E222" s="10" t="n">
        <v>99.9</v>
      </c>
      <c r="F222" s="10" t="n">
        <f aca="false">E222*19%</f>
        <v>18.981</v>
      </c>
      <c r="G222" s="14" t="n">
        <v>17.45</v>
      </c>
      <c r="H222" s="10" t="n">
        <f aca="false">E222-F222-G222-C222</f>
        <v>13.229</v>
      </c>
      <c r="I222" s="10" t="n">
        <f aca="false">E222*5%</f>
        <v>4.995</v>
      </c>
      <c r="J222" s="10" t="n">
        <f aca="false">H222-I222</f>
        <v>8.23400000000001</v>
      </c>
    </row>
    <row r="223" customFormat="false" ht="13.8" hidden="false" customHeight="false" outlineLevel="0" collapsed="false">
      <c r="B223" s="13" t="s">
        <v>239</v>
      </c>
      <c r="C223" s="9" t="n">
        <v>62.81</v>
      </c>
      <c r="D223" s="10" t="n">
        <v>109.9</v>
      </c>
      <c r="E223" s="10" t="n">
        <v>109.9</v>
      </c>
      <c r="F223" s="10" t="n">
        <f aca="false">E223*19%</f>
        <v>20.881</v>
      </c>
      <c r="G223" s="10" t="n">
        <v>18.95</v>
      </c>
      <c r="H223" s="10" t="n">
        <f aca="false">E223-F223-G223-C223</f>
        <v>7.259</v>
      </c>
      <c r="I223" s="10" t="n">
        <f aca="false">E223*5%</f>
        <v>5.495</v>
      </c>
      <c r="J223" s="10" t="n">
        <f aca="false">H223-I223</f>
        <v>1.764</v>
      </c>
    </row>
    <row r="224" customFormat="false" ht="13.8" hidden="false" customHeight="false" outlineLevel="0" collapsed="false">
      <c r="B224" s="13" t="s">
        <v>240</v>
      </c>
      <c r="C224" s="9" t="n">
        <v>44.87</v>
      </c>
      <c r="D224" s="10" t="n">
        <v>99.9</v>
      </c>
      <c r="E224" s="10" t="n">
        <v>99.9</v>
      </c>
      <c r="F224" s="10" t="n">
        <f aca="false">E224*19%</f>
        <v>18.981</v>
      </c>
      <c r="G224" s="10" t="n">
        <v>18.95</v>
      </c>
      <c r="H224" s="10" t="n">
        <f aca="false">E224-F224-G224-C224</f>
        <v>17.099</v>
      </c>
      <c r="I224" s="10" t="n">
        <f aca="false">E224*5%</f>
        <v>4.995</v>
      </c>
      <c r="J224" s="10" t="n">
        <f aca="false">H224-I224</f>
        <v>12.104</v>
      </c>
    </row>
    <row r="225" customFormat="false" ht="13.8" hidden="false" customHeight="false" outlineLevel="0" collapsed="false">
      <c r="B225" s="11" t="s">
        <v>241</v>
      </c>
      <c r="C225" s="9" t="n">
        <v>39.17</v>
      </c>
      <c r="D225" s="10" t="n">
        <v>79.9</v>
      </c>
      <c r="E225" s="10" t="n">
        <v>69.9</v>
      </c>
      <c r="F225" s="10" t="n">
        <f aca="false">E225*19%</f>
        <v>13.281</v>
      </c>
      <c r="G225" s="10" t="n">
        <v>6</v>
      </c>
      <c r="H225" s="10" t="n">
        <f aca="false">E225-F225-G225-C225</f>
        <v>11.449</v>
      </c>
      <c r="I225" s="10" t="n">
        <f aca="false">E225*5%</f>
        <v>3.495</v>
      </c>
      <c r="J225" s="10" t="n">
        <f aca="false">H225-I225</f>
        <v>7.954</v>
      </c>
    </row>
    <row r="226" customFormat="false" ht="13.8" hidden="false" customHeight="false" outlineLevel="0" collapsed="false">
      <c r="A226" s="7"/>
      <c r="B226" s="11" t="s">
        <v>241</v>
      </c>
      <c r="C226" s="9" t="n">
        <v>39.17</v>
      </c>
      <c r="D226" s="10" t="n">
        <v>79</v>
      </c>
      <c r="E226" s="10" t="n">
        <v>69.9</v>
      </c>
      <c r="F226" s="10" t="n">
        <f aca="false">E226*19%</f>
        <v>13.281</v>
      </c>
      <c r="G226" s="10" t="n">
        <v>0</v>
      </c>
      <c r="H226" s="10" t="n">
        <f aca="false">E226-F226-G226-C226</f>
        <v>17.449</v>
      </c>
      <c r="I226" s="10" t="n">
        <f aca="false">E226*5%</f>
        <v>3.495</v>
      </c>
      <c r="J226" s="10" t="n">
        <f aca="false">H226-I226</f>
        <v>13.954</v>
      </c>
    </row>
    <row r="227" customFormat="false" ht="13.8" hidden="false" customHeight="false" outlineLevel="0" collapsed="false">
      <c r="A227" s="11" t="s">
        <v>211</v>
      </c>
      <c r="B227" s="11" t="s">
        <v>242</v>
      </c>
      <c r="C227" s="9" t="n">
        <v>79.57</v>
      </c>
      <c r="D227" s="10" t="n">
        <v>149.9</v>
      </c>
      <c r="E227" s="10" t="n">
        <v>139.9</v>
      </c>
      <c r="F227" s="10" t="n">
        <f aca="false">E227*19%</f>
        <v>26.581</v>
      </c>
      <c r="G227" s="10" t="n">
        <v>17.45</v>
      </c>
      <c r="H227" s="10" t="n">
        <f aca="false">E227-F227-G227-C227</f>
        <v>16.299</v>
      </c>
      <c r="I227" s="10" t="n">
        <f aca="false">E227*5%</f>
        <v>6.995</v>
      </c>
      <c r="J227" s="10" t="n">
        <f aca="false">H227-I227</f>
        <v>9.30400000000001</v>
      </c>
    </row>
    <row r="228" customFormat="false" ht="13.8" hidden="false" customHeight="false" outlineLevel="0" collapsed="false">
      <c r="A228" s="11" t="n">
        <v>772</v>
      </c>
      <c r="B228" s="11" t="s">
        <v>243</v>
      </c>
      <c r="C228" s="9" t="n">
        <v>66.09</v>
      </c>
      <c r="D228" s="10" t="n">
        <v>159.9</v>
      </c>
      <c r="E228" s="10" t="n">
        <v>149.9</v>
      </c>
      <c r="F228" s="10" t="n">
        <f aca="false">E228*19%</f>
        <v>28.481</v>
      </c>
      <c r="G228" s="10" t="n">
        <v>17.45</v>
      </c>
      <c r="H228" s="10" t="n">
        <f aca="false">E228-F228-G228-C228</f>
        <v>37.879</v>
      </c>
      <c r="I228" s="10" t="n">
        <f aca="false">E228*5%</f>
        <v>7.495</v>
      </c>
      <c r="J228" s="10" t="n">
        <f aca="false">H228-I228</f>
        <v>30.384</v>
      </c>
    </row>
    <row r="229" customFormat="false" ht="13.8" hidden="false" customHeight="false" outlineLevel="0" collapsed="false">
      <c r="A229" s="7"/>
      <c r="B229" s="8" t="s">
        <v>244</v>
      </c>
      <c r="C229" s="9" t="n">
        <v>120.92</v>
      </c>
      <c r="D229" s="10"/>
      <c r="E229" s="10" t="n">
        <v>219.9</v>
      </c>
      <c r="F229" s="10" t="n">
        <f aca="false">E229*19%</f>
        <v>41.781</v>
      </c>
      <c r="G229" s="10" t="n">
        <v>17.45</v>
      </c>
      <c r="H229" s="10" t="n">
        <f aca="false">E229-F229-G229-C229</f>
        <v>39.749</v>
      </c>
      <c r="I229" s="10" t="n">
        <f aca="false">E229*5%</f>
        <v>10.995</v>
      </c>
      <c r="J229" s="10" t="n">
        <f aca="false">H229-I229</f>
        <v>28.754</v>
      </c>
    </row>
    <row r="230" customFormat="false" ht="13.8" hidden="false" customHeight="false" outlineLevel="0" collapsed="false">
      <c r="A230" s="7"/>
      <c r="B230" s="11" t="s">
        <v>245</v>
      </c>
      <c r="C230" s="9" t="n">
        <v>44.94</v>
      </c>
      <c r="D230" s="10" t="n">
        <v>89.9</v>
      </c>
      <c r="E230" s="10" t="n">
        <v>89.9</v>
      </c>
      <c r="F230" s="10" t="n">
        <f aca="false">E230*19%</f>
        <v>17.081</v>
      </c>
      <c r="G230" s="10" t="n">
        <v>17.45</v>
      </c>
      <c r="H230" s="10" t="n">
        <f aca="false">E230-F230-G230-C230</f>
        <v>10.429</v>
      </c>
      <c r="I230" s="10" t="n">
        <f aca="false">E230*5%</f>
        <v>4.495</v>
      </c>
      <c r="J230" s="10" t="n">
        <f aca="false">H230-I230</f>
        <v>5.934</v>
      </c>
    </row>
    <row r="231" customFormat="false" ht="13.8" hidden="false" customHeight="false" outlineLevel="0" collapsed="false">
      <c r="B231" s="13" t="s">
        <v>245</v>
      </c>
      <c r="C231" s="9" t="n">
        <v>44.84</v>
      </c>
      <c r="D231" s="10" t="n">
        <v>89.9</v>
      </c>
      <c r="E231" s="10" t="n">
        <v>89.9</v>
      </c>
      <c r="F231" s="10" t="n">
        <f aca="false">E231*19%</f>
        <v>17.081</v>
      </c>
      <c r="G231" s="10" t="n">
        <v>18.95</v>
      </c>
      <c r="H231" s="10" t="n">
        <f aca="false">E231-F231-G231-C231</f>
        <v>9.029</v>
      </c>
      <c r="I231" s="10" t="n">
        <f aca="false">E231*5%</f>
        <v>4.495</v>
      </c>
      <c r="J231" s="10" t="n">
        <f aca="false">H231-I231</f>
        <v>4.534</v>
      </c>
    </row>
    <row r="232" customFormat="false" ht="13.8" hidden="false" customHeight="false" outlineLevel="0" collapsed="false">
      <c r="B232" s="11" t="s">
        <v>246</v>
      </c>
      <c r="C232" s="9" t="n">
        <v>57.53</v>
      </c>
      <c r="D232" s="10" t="n">
        <v>109.9</v>
      </c>
      <c r="E232" s="10" t="n">
        <v>109.9</v>
      </c>
      <c r="F232" s="10" t="n">
        <f aca="false">E232*19%</f>
        <v>20.881</v>
      </c>
      <c r="G232" s="10" t="n">
        <v>18.95</v>
      </c>
      <c r="H232" s="10" t="n">
        <f aca="false">E232-F232-G232-C232</f>
        <v>12.539</v>
      </c>
      <c r="I232" s="10" t="n">
        <f aca="false">E232*5%</f>
        <v>5.495</v>
      </c>
      <c r="J232" s="10" t="n">
        <f aca="false">H232-I232</f>
        <v>7.044</v>
      </c>
    </row>
    <row r="233" customFormat="false" ht="13.8" hidden="false" customHeight="false" outlineLevel="0" collapsed="false">
      <c r="A233" s="7"/>
      <c r="B233" s="13" t="s">
        <v>247</v>
      </c>
      <c r="C233" s="9" t="n">
        <v>52</v>
      </c>
      <c r="D233" s="10" t="n">
        <v>119</v>
      </c>
      <c r="E233" s="10" t="n">
        <v>99.9</v>
      </c>
      <c r="F233" s="10" t="n">
        <f aca="false">E233*19%</f>
        <v>18.981</v>
      </c>
      <c r="G233" s="14" t="n">
        <v>17.45</v>
      </c>
      <c r="H233" s="10" t="n">
        <f aca="false">E233-F233-G233-C233</f>
        <v>11.469</v>
      </c>
      <c r="I233" s="10" t="n">
        <f aca="false">E233*5%</f>
        <v>4.995</v>
      </c>
      <c r="J233" s="10" t="n">
        <f aca="false">H233-I233</f>
        <v>6.47400000000001</v>
      </c>
    </row>
    <row r="234" customFormat="false" ht="13.8" hidden="false" customHeight="false" outlineLevel="0" collapsed="false">
      <c r="A234" s="11" t="n">
        <v>3139</v>
      </c>
      <c r="B234" s="11" t="s">
        <v>248</v>
      </c>
      <c r="C234" s="9" t="n">
        <v>57.75</v>
      </c>
      <c r="D234" s="10" t="n">
        <v>119.9</v>
      </c>
      <c r="E234" s="10" t="n">
        <v>109.9</v>
      </c>
      <c r="F234" s="10" t="n">
        <f aca="false">E234*19%</f>
        <v>20.881</v>
      </c>
      <c r="G234" s="10" t="n">
        <v>17.45</v>
      </c>
      <c r="H234" s="10" t="n">
        <f aca="false">E234-F234-G234-C234</f>
        <v>13.819</v>
      </c>
      <c r="I234" s="10" t="n">
        <f aca="false">E234*5%</f>
        <v>5.495</v>
      </c>
      <c r="J234" s="10" t="n">
        <f aca="false">H234-I234</f>
        <v>8.324</v>
      </c>
    </row>
    <row r="235" customFormat="false" ht="13.8" hidden="false" customHeight="false" outlineLevel="0" collapsed="false">
      <c r="A235" s="11" t="n">
        <v>2824</v>
      </c>
      <c r="B235" s="11" t="s">
        <v>249</v>
      </c>
      <c r="C235" s="9" t="n">
        <v>57.75</v>
      </c>
      <c r="D235" s="10" t="n">
        <v>119.9</v>
      </c>
      <c r="E235" s="10" t="n">
        <v>109.9</v>
      </c>
      <c r="F235" s="10" t="n">
        <f aca="false">E235*19%</f>
        <v>20.881</v>
      </c>
      <c r="G235" s="10" t="n">
        <v>17.45</v>
      </c>
      <c r="H235" s="10" t="n">
        <f aca="false">E235-F235-G235-C235</f>
        <v>13.819</v>
      </c>
      <c r="I235" s="10" t="n">
        <f aca="false">E235*5%</f>
        <v>5.495</v>
      </c>
      <c r="J235" s="10" t="n">
        <f aca="false">H235-I235</f>
        <v>8.324</v>
      </c>
    </row>
    <row r="236" customFormat="false" ht="13.8" hidden="false" customHeight="false" outlineLevel="0" collapsed="false">
      <c r="A236" s="11" t="n">
        <v>2825</v>
      </c>
      <c r="B236" s="11" t="s">
        <v>250</v>
      </c>
      <c r="C236" s="9" t="n">
        <v>57.75</v>
      </c>
      <c r="D236" s="10" t="n">
        <v>119.9</v>
      </c>
      <c r="E236" s="10" t="n">
        <v>109.9</v>
      </c>
      <c r="F236" s="10" t="n">
        <f aca="false">E236*19%</f>
        <v>20.881</v>
      </c>
      <c r="G236" s="10" t="n">
        <v>17.45</v>
      </c>
      <c r="H236" s="10" t="n">
        <f aca="false">E236-F236-G236-C236</f>
        <v>13.819</v>
      </c>
      <c r="I236" s="10" t="n">
        <f aca="false">E236*5%</f>
        <v>5.495</v>
      </c>
      <c r="J236" s="10" t="n">
        <f aca="false">H236-I236</f>
        <v>8.324</v>
      </c>
    </row>
    <row r="237" customFormat="false" ht="13.8" hidden="false" customHeight="false" outlineLevel="0" collapsed="false">
      <c r="A237" s="7"/>
      <c r="B237" s="13" t="s">
        <v>251</v>
      </c>
      <c r="C237" s="9" t="n">
        <v>52</v>
      </c>
      <c r="D237" s="10" t="n">
        <v>119</v>
      </c>
      <c r="E237" s="10" t="n">
        <v>99.9</v>
      </c>
      <c r="F237" s="10" t="n">
        <f aca="false">E237*19%</f>
        <v>18.981</v>
      </c>
      <c r="G237" s="14" t="n">
        <v>17.45</v>
      </c>
      <c r="H237" s="10" t="n">
        <f aca="false">E237-F237-G237-C237</f>
        <v>11.469</v>
      </c>
      <c r="I237" s="10" t="n">
        <f aca="false">E237*5%</f>
        <v>4.995</v>
      </c>
      <c r="J237" s="10" t="n">
        <f aca="false">H237-I237</f>
        <v>6.47400000000001</v>
      </c>
    </row>
    <row r="238" customFormat="false" ht="13.8" hidden="false" customHeight="false" outlineLevel="0" collapsed="false">
      <c r="A238" s="7"/>
      <c r="B238" s="11" t="s">
        <v>252</v>
      </c>
      <c r="C238" s="9" t="n">
        <v>61.86</v>
      </c>
      <c r="D238" s="10" t="n">
        <v>109.9</v>
      </c>
      <c r="E238" s="10" t="n">
        <v>109.9</v>
      </c>
      <c r="F238" s="10" t="n">
        <f aca="false">E238*19%</f>
        <v>20.881</v>
      </c>
      <c r="G238" s="10" t="n">
        <v>17.45</v>
      </c>
      <c r="H238" s="10" t="n">
        <f aca="false">E238-F238-G238-C238</f>
        <v>9.709</v>
      </c>
      <c r="I238" s="10" t="n">
        <f aca="false">E238*5%</f>
        <v>5.495</v>
      </c>
      <c r="J238" s="10" t="n">
        <f aca="false">H238-I238</f>
        <v>4.214</v>
      </c>
    </row>
    <row r="239" customFormat="false" ht="13.8" hidden="false" customHeight="false" outlineLevel="0" collapsed="false">
      <c r="A239" s="7"/>
      <c r="B239" s="11" t="s">
        <v>253</v>
      </c>
      <c r="C239" s="9" t="n">
        <v>56.19</v>
      </c>
      <c r="D239" s="10" t="n">
        <v>109.9</v>
      </c>
      <c r="E239" s="10" t="n">
        <v>109.9</v>
      </c>
      <c r="F239" s="10" t="n">
        <f aca="false">E239*19%</f>
        <v>20.881</v>
      </c>
      <c r="G239" s="10" t="n">
        <v>17.45</v>
      </c>
      <c r="H239" s="10" t="n">
        <f aca="false">E239-F239-G239-C239</f>
        <v>15.379</v>
      </c>
      <c r="I239" s="10" t="n">
        <f aca="false">E239*5%</f>
        <v>5.495</v>
      </c>
      <c r="J239" s="10" t="n">
        <f aca="false">H239-I239</f>
        <v>9.884</v>
      </c>
    </row>
    <row r="240" customFormat="false" ht="13.8" hidden="false" customHeight="false" outlineLevel="0" collapsed="false">
      <c r="A240" s="7"/>
      <c r="B240" s="11" t="s">
        <v>254</v>
      </c>
      <c r="C240" s="9" t="n">
        <v>61.86</v>
      </c>
      <c r="D240" s="10" t="n">
        <v>109.9</v>
      </c>
      <c r="E240" s="10" t="n">
        <v>109.9</v>
      </c>
      <c r="F240" s="10" t="n">
        <f aca="false">E240*19%</f>
        <v>20.881</v>
      </c>
      <c r="G240" s="10" t="n">
        <v>17.45</v>
      </c>
      <c r="H240" s="10" t="n">
        <f aca="false">E240-F240-G240-C240</f>
        <v>9.709</v>
      </c>
      <c r="I240" s="10" t="n">
        <f aca="false">E240*5%</f>
        <v>5.495</v>
      </c>
      <c r="J240" s="10" t="n">
        <f aca="false">H240-I240</f>
        <v>4.214</v>
      </c>
    </row>
    <row r="241" customFormat="false" ht="13.8" hidden="false" customHeight="false" outlineLevel="0" collapsed="false">
      <c r="A241" s="7"/>
      <c r="B241" s="11" t="s">
        <v>255</v>
      </c>
      <c r="C241" s="9" t="n">
        <v>61.86</v>
      </c>
      <c r="D241" s="10" t="n">
        <v>109.9</v>
      </c>
      <c r="E241" s="10" t="n">
        <v>109.9</v>
      </c>
      <c r="F241" s="10" t="n">
        <f aca="false">E241*19%</f>
        <v>20.881</v>
      </c>
      <c r="G241" s="10" t="n">
        <v>17.45</v>
      </c>
      <c r="H241" s="10" t="n">
        <f aca="false">E241-F241-G241-C241</f>
        <v>9.709</v>
      </c>
      <c r="I241" s="10" t="n">
        <f aca="false">E241*5%</f>
        <v>5.495</v>
      </c>
      <c r="J241" s="10" t="n">
        <f aca="false">H241-I241</f>
        <v>4.214</v>
      </c>
    </row>
    <row r="242" customFormat="false" ht="13.8" hidden="false" customHeight="false" outlineLevel="0" collapsed="false">
      <c r="A242" s="7"/>
      <c r="B242" s="11" t="s">
        <v>256</v>
      </c>
      <c r="C242" s="9" t="n">
        <v>56.19</v>
      </c>
      <c r="D242" s="10" t="n">
        <v>109.9</v>
      </c>
      <c r="E242" s="10" t="n">
        <v>109.9</v>
      </c>
      <c r="F242" s="10" t="n">
        <f aca="false">E242*19%</f>
        <v>20.881</v>
      </c>
      <c r="G242" s="10" t="n">
        <v>17.45</v>
      </c>
      <c r="H242" s="10" t="n">
        <f aca="false">E242-F242-G242-C242</f>
        <v>15.379</v>
      </c>
      <c r="I242" s="10" t="n">
        <f aca="false">E242*5%</f>
        <v>5.495</v>
      </c>
      <c r="J242" s="10" t="n">
        <f aca="false">H242-I242</f>
        <v>9.884</v>
      </c>
    </row>
    <row r="243" customFormat="false" ht="13.8" hidden="false" customHeight="false" outlineLevel="0" collapsed="false">
      <c r="A243" s="7"/>
      <c r="B243" s="11" t="s">
        <v>257</v>
      </c>
      <c r="C243" s="9" t="n">
        <v>61.86</v>
      </c>
      <c r="D243" s="10" t="n">
        <v>109.9</v>
      </c>
      <c r="E243" s="10" t="n">
        <v>109.9</v>
      </c>
      <c r="F243" s="10" t="n">
        <f aca="false">E243*19%</f>
        <v>20.881</v>
      </c>
      <c r="G243" s="10" t="n">
        <v>17.45</v>
      </c>
      <c r="H243" s="10" t="n">
        <f aca="false">E243-F243-G243-C243</f>
        <v>9.709</v>
      </c>
      <c r="I243" s="10" t="n">
        <f aca="false">E243*5%</f>
        <v>5.495</v>
      </c>
      <c r="J243" s="10" t="n">
        <f aca="false">H243-I243</f>
        <v>4.214</v>
      </c>
    </row>
    <row r="244" customFormat="false" ht="13.8" hidden="false" customHeight="false" outlineLevel="0" collapsed="false">
      <c r="A244" s="7"/>
      <c r="B244" s="11" t="s">
        <v>258</v>
      </c>
      <c r="C244" s="9" t="n">
        <v>61.86</v>
      </c>
      <c r="D244" s="10" t="n">
        <v>109.9</v>
      </c>
      <c r="E244" s="10" t="n">
        <v>109.9</v>
      </c>
      <c r="F244" s="10" t="n">
        <f aca="false">E244*19%</f>
        <v>20.881</v>
      </c>
      <c r="G244" s="10" t="n">
        <v>17.45</v>
      </c>
      <c r="H244" s="10" t="n">
        <f aca="false">E244-F244-G244-C244</f>
        <v>9.709</v>
      </c>
      <c r="I244" s="10" t="n">
        <f aca="false">E244*5%</f>
        <v>5.495</v>
      </c>
      <c r="J244" s="10" t="n">
        <f aca="false">H244-I244</f>
        <v>4.214</v>
      </c>
    </row>
    <row r="245" customFormat="false" ht="13.8" hidden="false" customHeight="false" outlineLevel="0" collapsed="false">
      <c r="A245" s="7"/>
      <c r="B245" s="11" t="s">
        <v>259</v>
      </c>
      <c r="C245" s="9" t="n">
        <v>56.19</v>
      </c>
      <c r="D245" s="10" t="n">
        <v>109.9</v>
      </c>
      <c r="E245" s="10" t="n">
        <v>109.9</v>
      </c>
      <c r="F245" s="10" t="n">
        <f aca="false">E245*19%</f>
        <v>20.881</v>
      </c>
      <c r="G245" s="10" t="n">
        <v>17.45</v>
      </c>
      <c r="H245" s="10" t="n">
        <f aca="false">E245-F245-G245-C245</f>
        <v>15.379</v>
      </c>
      <c r="I245" s="10" t="n">
        <f aca="false">E245*5%</f>
        <v>5.495</v>
      </c>
      <c r="J245" s="10" t="n">
        <f aca="false">H245-I245</f>
        <v>9.884</v>
      </c>
    </row>
    <row r="246" customFormat="false" ht="13.8" hidden="false" customHeight="false" outlineLevel="0" collapsed="false">
      <c r="A246" s="7"/>
      <c r="B246" s="11" t="s">
        <v>260</v>
      </c>
      <c r="C246" s="9" t="n">
        <v>61.86</v>
      </c>
      <c r="D246" s="10" t="n">
        <v>109.9</v>
      </c>
      <c r="E246" s="10" t="n">
        <v>109.9</v>
      </c>
      <c r="F246" s="10" t="n">
        <f aca="false">E246*19%</f>
        <v>20.881</v>
      </c>
      <c r="G246" s="10" t="n">
        <v>17.45</v>
      </c>
      <c r="H246" s="10" t="n">
        <f aca="false">E246-F246-G246-C246</f>
        <v>9.709</v>
      </c>
      <c r="I246" s="10" t="n">
        <f aca="false">E246*5%</f>
        <v>5.495</v>
      </c>
      <c r="J246" s="10" t="n">
        <f aca="false">H246-I246</f>
        <v>4.214</v>
      </c>
    </row>
    <row r="247" customFormat="false" ht="13.8" hidden="false" customHeight="false" outlineLevel="0" collapsed="false">
      <c r="A247" s="7"/>
      <c r="B247" s="11" t="s">
        <v>261</v>
      </c>
      <c r="C247" s="9" t="n">
        <v>61.86</v>
      </c>
      <c r="D247" s="10" t="n">
        <v>109.9</v>
      </c>
      <c r="E247" s="10" t="n">
        <v>109.9</v>
      </c>
      <c r="F247" s="10" t="n">
        <f aca="false">E247*19%</f>
        <v>20.881</v>
      </c>
      <c r="G247" s="10" t="n">
        <v>17.45</v>
      </c>
      <c r="H247" s="10" t="n">
        <f aca="false">E247-F247-G247-C247</f>
        <v>9.709</v>
      </c>
      <c r="I247" s="10" t="n">
        <f aca="false">E247*5%</f>
        <v>5.495</v>
      </c>
      <c r="J247" s="10" t="n">
        <f aca="false">H247-I247</f>
        <v>4.214</v>
      </c>
    </row>
    <row r="248" customFormat="false" ht="13.8" hidden="false" customHeight="false" outlineLevel="0" collapsed="false">
      <c r="A248" s="7"/>
      <c r="B248" s="11" t="s">
        <v>262</v>
      </c>
      <c r="C248" s="9" t="n">
        <v>56.19</v>
      </c>
      <c r="D248" s="10" t="n">
        <v>84.15</v>
      </c>
      <c r="E248" s="10" t="n">
        <v>109.9</v>
      </c>
      <c r="F248" s="10" t="n">
        <f aca="false">E248*19%</f>
        <v>20.881</v>
      </c>
      <c r="G248" s="10" t="n">
        <v>17.45</v>
      </c>
      <c r="H248" s="10" t="n">
        <f aca="false">E248-F248-G248-C248</f>
        <v>15.379</v>
      </c>
      <c r="I248" s="10" t="n">
        <f aca="false">E248*5%</f>
        <v>5.495</v>
      </c>
      <c r="J248" s="10" t="n">
        <f aca="false">H248-I248</f>
        <v>9.884</v>
      </c>
    </row>
    <row r="249" customFormat="false" ht="13.8" hidden="false" customHeight="false" outlineLevel="0" collapsed="false">
      <c r="A249" s="7"/>
      <c r="B249" s="11" t="s">
        <v>263</v>
      </c>
      <c r="C249" s="9" t="n">
        <v>61.87</v>
      </c>
      <c r="D249" s="10" t="n">
        <v>99.9</v>
      </c>
      <c r="E249" s="10" t="n">
        <v>109.9</v>
      </c>
      <c r="F249" s="10" t="n">
        <f aca="false">E249*19%</f>
        <v>20.881</v>
      </c>
      <c r="G249" s="10" t="n">
        <v>17.45</v>
      </c>
      <c r="H249" s="10" t="n">
        <f aca="false">E249-F249-G249-C249</f>
        <v>9.69900000000001</v>
      </c>
      <c r="I249" s="10" t="n">
        <f aca="false">E249*5%</f>
        <v>5.495</v>
      </c>
      <c r="J249" s="10" t="n">
        <f aca="false">H249-I249</f>
        <v>4.204</v>
      </c>
    </row>
    <row r="250" customFormat="false" ht="13.8" hidden="false" customHeight="false" outlineLevel="0" collapsed="false">
      <c r="A250" s="7"/>
      <c r="B250" s="11" t="s">
        <v>264</v>
      </c>
      <c r="C250" s="9" t="n">
        <v>61.86</v>
      </c>
      <c r="D250" s="10" t="n">
        <v>109.9</v>
      </c>
      <c r="E250" s="10" t="n">
        <v>109.9</v>
      </c>
      <c r="F250" s="10" t="n">
        <f aca="false">E250*19%</f>
        <v>20.881</v>
      </c>
      <c r="G250" s="10" t="n">
        <v>17.45</v>
      </c>
      <c r="H250" s="10" t="n">
        <f aca="false">E250-F250-G250-C250</f>
        <v>9.709</v>
      </c>
      <c r="I250" s="10" t="n">
        <f aca="false">E250*5%</f>
        <v>5.495</v>
      </c>
      <c r="J250" s="10" t="n">
        <f aca="false">H250-I250</f>
        <v>4.214</v>
      </c>
    </row>
    <row r="251" customFormat="false" ht="13.8" hidden="false" customHeight="false" outlineLevel="0" collapsed="false">
      <c r="A251" s="7"/>
      <c r="B251" s="11" t="s">
        <v>265</v>
      </c>
      <c r="C251" s="9" t="n">
        <v>61.9</v>
      </c>
      <c r="D251" s="10" t="n">
        <v>99.9</v>
      </c>
      <c r="E251" s="10" t="n">
        <v>109.9</v>
      </c>
      <c r="F251" s="10" t="n">
        <f aca="false">E251*19%</f>
        <v>20.881</v>
      </c>
      <c r="G251" s="10" t="n">
        <v>17.45</v>
      </c>
      <c r="H251" s="10" t="n">
        <f aca="false">E251-F251-G251-C251</f>
        <v>9.669</v>
      </c>
      <c r="I251" s="10" t="n">
        <f aca="false">E251*5%</f>
        <v>5.495</v>
      </c>
      <c r="J251" s="10" t="n">
        <f aca="false">H251-I251</f>
        <v>4.174</v>
      </c>
    </row>
    <row r="252" customFormat="false" ht="13.8" hidden="false" customHeight="false" outlineLevel="0" collapsed="false">
      <c r="A252" s="7"/>
      <c r="B252" s="11" t="s">
        <v>266</v>
      </c>
      <c r="C252" s="9" t="n">
        <v>61.86</v>
      </c>
      <c r="D252" s="10" t="n">
        <v>109.9</v>
      </c>
      <c r="E252" s="10" t="n">
        <v>109.9</v>
      </c>
      <c r="F252" s="10" t="n">
        <f aca="false">E252*19%</f>
        <v>20.881</v>
      </c>
      <c r="G252" s="10" t="n">
        <v>17.45</v>
      </c>
      <c r="H252" s="10" t="n">
        <f aca="false">E252-F252-G252-C252</f>
        <v>9.709</v>
      </c>
      <c r="I252" s="10" t="n">
        <f aca="false">E252*5%</f>
        <v>5.495</v>
      </c>
      <c r="J252" s="10" t="n">
        <f aca="false">H252-I252</f>
        <v>4.214</v>
      </c>
    </row>
    <row r="253" customFormat="false" ht="13.8" hidden="false" customHeight="false" outlineLevel="0" collapsed="false">
      <c r="A253" s="7"/>
      <c r="B253" s="11" t="s">
        <v>267</v>
      </c>
      <c r="C253" s="9" t="n">
        <v>61.86</v>
      </c>
      <c r="D253" s="10" t="n">
        <v>109.9</v>
      </c>
      <c r="E253" s="10" t="n">
        <v>109.9</v>
      </c>
      <c r="F253" s="10" t="n">
        <f aca="false">E253*19%</f>
        <v>20.881</v>
      </c>
      <c r="G253" s="10" t="n">
        <v>17.45</v>
      </c>
      <c r="H253" s="10" t="n">
        <f aca="false">E253-F253-G253-C253</f>
        <v>9.709</v>
      </c>
      <c r="I253" s="10" t="n">
        <f aca="false">E253*5%</f>
        <v>5.495</v>
      </c>
      <c r="J253" s="10" t="n">
        <f aca="false">H253-I253</f>
        <v>4.214</v>
      </c>
    </row>
    <row r="254" customFormat="false" ht="13.8" hidden="false" customHeight="false" outlineLevel="0" collapsed="false">
      <c r="A254" s="7"/>
      <c r="B254" s="11" t="s">
        <v>268</v>
      </c>
      <c r="C254" s="9" t="n">
        <v>61.86</v>
      </c>
      <c r="D254" s="10" t="n">
        <v>109.9</v>
      </c>
      <c r="E254" s="10" t="n">
        <v>109.9</v>
      </c>
      <c r="F254" s="10" t="n">
        <f aca="false">E254*19%</f>
        <v>20.881</v>
      </c>
      <c r="G254" s="10" t="n">
        <v>17.45</v>
      </c>
      <c r="H254" s="10" t="n">
        <f aca="false">E254-F254-G254-C254</f>
        <v>9.709</v>
      </c>
      <c r="I254" s="10" t="n">
        <f aca="false">E254*5%</f>
        <v>5.495</v>
      </c>
      <c r="J254" s="10" t="n">
        <f aca="false">H254-I254</f>
        <v>4.214</v>
      </c>
    </row>
    <row r="255" customFormat="false" ht="13.8" hidden="false" customHeight="false" outlineLevel="0" collapsed="false">
      <c r="A255" s="7"/>
      <c r="B255" s="11" t="s">
        <v>269</v>
      </c>
      <c r="C255" s="9" t="n">
        <v>56.19</v>
      </c>
      <c r="D255" s="10" t="n">
        <v>109.9</v>
      </c>
      <c r="E255" s="10" t="n">
        <v>109.9</v>
      </c>
      <c r="F255" s="10" t="n">
        <f aca="false">E255*19%</f>
        <v>20.881</v>
      </c>
      <c r="G255" s="10" t="n">
        <v>17.45</v>
      </c>
      <c r="H255" s="10" t="n">
        <f aca="false">E255-F255-G255-C255</f>
        <v>15.379</v>
      </c>
      <c r="I255" s="10" t="n">
        <f aca="false">E255*5%</f>
        <v>5.495</v>
      </c>
      <c r="J255" s="10" t="n">
        <f aca="false">H255-I255</f>
        <v>9.884</v>
      </c>
    </row>
    <row r="256" customFormat="false" ht="13.8" hidden="false" customHeight="false" outlineLevel="0" collapsed="false">
      <c r="A256" s="7"/>
      <c r="B256" s="11" t="s">
        <v>270</v>
      </c>
      <c r="C256" s="9" t="n">
        <v>61.86</v>
      </c>
      <c r="D256" s="10" t="n">
        <v>109.9</v>
      </c>
      <c r="E256" s="10" t="n">
        <v>109.9</v>
      </c>
      <c r="F256" s="10" t="n">
        <f aca="false">E256*19%</f>
        <v>20.881</v>
      </c>
      <c r="G256" s="10" t="n">
        <v>17.45</v>
      </c>
      <c r="H256" s="10" t="n">
        <f aca="false">E256-F256-G256-C256</f>
        <v>9.709</v>
      </c>
      <c r="I256" s="10" t="n">
        <f aca="false">E256*5%</f>
        <v>5.495</v>
      </c>
      <c r="J256" s="10" t="n">
        <f aca="false">H256-I256</f>
        <v>4.214</v>
      </c>
    </row>
    <row r="257" customFormat="false" ht="13.8" hidden="false" customHeight="false" outlineLevel="0" collapsed="false">
      <c r="A257" s="7"/>
      <c r="B257" s="11" t="s">
        <v>271</v>
      </c>
      <c r="C257" s="9" t="n">
        <v>61.9</v>
      </c>
      <c r="D257" s="10" t="n">
        <v>109.9</v>
      </c>
      <c r="E257" s="10" t="n">
        <v>109.9</v>
      </c>
      <c r="F257" s="10" t="n">
        <f aca="false">E257*19%</f>
        <v>20.881</v>
      </c>
      <c r="G257" s="10" t="n">
        <v>17.45</v>
      </c>
      <c r="H257" s="10" t="n">
        <f aca="false">E257-F257-G257-C257</f>
        <v>9.669</v>
      </c>
      <c r="I257" s="10" t="n">
        <f aca="false">E257*5%</f>
        <v>5.495</v>
      </c>
      <c r="J257" s="10" t="n">
        <f aca="false">H257-I257</f>
        <v>4.174</v>
      </c>
    </row>
    <row r="258" customFormat="false" ht="13.8" hidden="false" customHeight="false" outlineLevel="0" collapsed="false">
      <c r="A258" s="7"/>
      <c r="B258" s="11" t="s">
        <v>272</v>
      </c>
      <c r="C258" s="9" t="n">
        <v>56.18</v>
      </c>
      <c r="D258" s="10" t="n">
        <v>99</v>
      </c>
      <c r="E258" s="10" t="n">
        <v>109.9</v>
      </c>
      <c r="F258" s="10" t="n">
        <f aca="false">E258*19%</f>
        <v>20.881</v>
      </c>
      <c r="G258" s="10" t="n">
        <v>17.45</v>
      </c>
      <c r="H258" s="10" t="n">
        <f aca="false">E258-F258-G258-C258</f>
        <v>15.389</v>
      </c>
      <c r="I258" s="10" t="n">
        <f aca="false">E258*5%</f>
        <v>5.495</v>
      </c>
      <c r="J258" s="10" t="n">
        <f aca="false">H258-I258</f>
        <v>9.894</v>
      </c>
    </row>
    <row r="259" customFormat="false" ht="13.8" hidden="false" customHeight="false" outlineLevel="0" collapsed="false">
      <c r="B259" s="12" t="s">
        <v>273</v>
      </c>
      <c r="C259" s="9" t="n">
        <v>365</v>
      </c>
    </row>
    <row r="260" customFormat="false" ht="13.8" hidden="false" customHeight="false" outlineLevel="0" collapsed="false">
      <c r="A260" s="7"/>
      <c r="B260" s="11" t="s">
        <v>274</v>
      </c>
      <c r="C260" s="9" t="n">
        <v>370</v>
      </c>
      <c r="D260" s="10"/>
      <c r="E260" s="10"/>
      <c r="F260" s="10"/>
      <c r="G260" s="10"/>
      <c r="H260" s="10"/>
      <c r="I260" s="10"/>
      <c r="J260" s="10"/>
    </row>
    <row r="261" customFormat="false" ht="13.8" hidden="false" customHeight="false" outlineLevel="0" collapsed="false">
      <c r="B261" s="11" t="s">
        <v>275</v>
      </c>
      <c r="C261" s="9" t="n">
        <v>6</v>
      </c>
      <c r="D261" s="10" t="n">
        <v>15</v>
      </c>
      <c r="E261" s="10" t="n">
        <v>29.9</v>
      </c>
      <c r="F261" s="10" t="n">
        <f aca="false">E261*19%</f>
        <v>5.681</v>
      </c>
      <c r="G261" s="10" t="n">
        <v>6</v>
      </c>
      <c r="H261" s="10" t="n">
        <f aca="false">E261-F261-G261-C261</f>
        <v>12.219</v>
      </c>
      <c r="I261" s="10"/>
      <c r="J261" s="10"/>
    </row>
    <row r="262" customFormat="false" ht="13.8" hidden="false" customHeight="false" outlineLevel="0" collapsed="false">
      <c r="A262" s="21"/>
      <c r="B262" s="11" t="s">
        <v>276</v>
      </c>
      <c r="C262" s="9" t="n">
        <v>75.11</v>
      </c>
      <c r="D262" s="10" t="n">
        <v>157.9</v>
      </c>
      <c r="E262" s="10" t="n">
        <v>119.9</v>
      </c>
      <c r="F262" s="10" t="n">
        <f aca="false">E262*19%</f>
        <v>22.781</v>
      </c>
      <c r="G262" s="10" t="n">
        <v>6</v>
      </c>
      <c r="H262" s="10" t="n">
        <f aca="false">E262-F262-G262-C262</f>
        <v>16.009</v>
      </c>
      <c r="I262" s="10"/>
      <c r="J262" s="10"/>
    </row>
    <row r="263" customFormat="false" ht="13.8" hidden="false" customHeight="false" outlineLevel="0" collapsed="false">
      <c r="A263" s="21"/>
      <c r="B263" s="8" t="s">
        <v>277</v>
      </c>
      <c r="C263" s="9" t="n">
        <v>40.58</v>
      </c>
      <c r="D263" s="10" t="n">
        <v>75.5</v>
      </c>
      <c r="E263" s="10" t="n">
        <v>69.9</v>
      </c>
      <c r="F263" s="10" t="n">
        <f aca="false">E263*19%</f>
        <v>13.281</v>
      </c>
      <c r="G263" s="10" t="n">
        <v>6</v>
      </c>
      <c r="H263" s="10" t="n">
        <f aca="false">E263-F263-G263-C263</f>
        <v>10.039</v>
      </c>
      <c r="I263" s="10"/>
      <c r="J263" s="10"/>
    </row>
    <row r="264" customFormat="false" ht="13.8" hidden="false" customHeight="false" outlineLevel="0" collapsed="false">
      <c r="B264" s="13" t="s">
        <v>278</v>
      </c>
      <c r="C264" s="9" t="n">
        <v>63.82</v>
      </c>
      <c r="D264" s="10" t="n">
        <v>119</v>
      </c>
      <c r="E264" s="10" t="n">
        <v>119.9</v>
      </c>
      <c r="F264" s="10" t="n">
        <f aca="false">E264*19%</f>
        <v>22.781</v>
      </c>
      <c r="G264" s="10" t="n">
        <v>18</v>
      </c>
      <c r="H264" s="10" t="n">
        <f aca="false">E264-F264-G264-C264</f>
        <v>15.299</v>
      </c>
      <c r="I264" s="10"/>
      <c r="J264" s="10"/>
    </row>
    <row r="265" customFormat="false" ht="13.8" hidden="false" customHeight="false" outlineLevel="0" collapsed="false">
      <c r="B265" s="13" t="s">
        <v>279</v>
      </c>
      <c r="C265" s="9" t="n">
        <v>7.6</v>
      </c>
      <c r="D265" s="10" t="n">
        <v>14.9</v>
      </c>
      <c r="E265" s="10" t="n">
        <v>24.9</v>
      </c>
      <c r="F265" s="10" t="n">
        <f aca="false">E265*19%</f>
        <v>4.731</v>
      </c>
      <c r="G265" s="10" t="n">
        <v>6</v>
      </c>
      <c r="H265" s="10" t="n">
        <f aca="false">E265-F265-G265-C265</f>
        <v>6.569</v>
      </c>
      <c r="I265" s="10"/>
      <c r="J265" s="10"/>
    </row>
    <row r="266" customFormat="false" ht="13.8" hidden="false" customHeight="false" outlineLevel="0" collapsed="false">
      <c r="B266" s="11" t="s">
        <v>280</v>
      </c>
      <c r="C266" s="9" t="n">
        <v>10</v>
      </c>
      <c r="D266" s="10" t="n">
        <v>29.9</v>
      </c>
      <c r="E266" s="10" t="n">
        <v>29.9</v>
      </c>
      <c r="F266" s="10" t="n">
        <f aca="false">E266*19%</f>
        <v>5.681</v>
      </c>
      <c r="G266" s="10" t="n">
        <v>6</v>
      </c>
      <c r="H266" s="10" t="n">
        <f aca="false">E266-F266-G266-C266</f>
        <v>8.219</v>
      </c>
      <c r="I266" s="10"/>
      <c r="J266" s="10"/>
    </row>
    <row r="267" customFormat="false" ht="13.8" hidden="false" customHeight="false" outlineLevel="0" collapsed="false">
      <c r="B267" s="13" t="s">
        <v>281</v>
      </c>
      <c r="C267" s="9" t="n">
        <v>11.9</v>
      </c>
      <c r="D267" s="10" t="n">
        <v>22.5</v>
      </c>
      <c r="E267" s="10" t="n">
        <v>29.9</v>
      </c>
      <c r="F267" s="10" t="n">
        <f aca="false">E267*19%</f>
        <v>5.681</v>
      </c>
      <c r="G267" s="10" t="n">
        <v>6</v>
      </c>
      <c r="H267" s="10" t="n">
        <f aca="false">E267-F267-G267-C267</f>
        <v>6.319</v>
      </c>
      <c r="I267" s="10"/>
      <c r="J267" s="10"/>
    </row>
    <row r="268" customFormat="false" ht="13.8" hidden="false" customHeight="false" outlineLevel="0" collapsed="false">
      <c r="B268" s="11" t="s">
        <v>282</v>
      </c>
      <c r="C268" s="9" t="n">
        <v>162.61</v>
      </c>
      <c r="D268" s="10" t="n">
        <v>302.9</v>
      </c>
      <c r="E268" s="10" t="n">
        <v>239.9</v>
      </c>
      <c r="F268" s="10" t="n">
        <f aca="false">E268*19%</f>
        <v>45.581</v>
      </c>
      <c r="G268" s="10" t="n">
        <v>18.95</v>
      </c>
      <c r="H268" s="10" t="n">
        <f aca="false">E268-F268-G268-C268</f>
        <v>12.759</v>
      </c>
      <c r="I268" s="10"/>
      <c r="J268" s="10"/>
    </row>
    <row r="269" customFormat="false" ht="13.8" hidden="false" customHeight="false" outlineLevel="0" collapsed="false">
      <c r="B269" s="13" t="s">
        <v>283</v>
      </c>
      <c r="C269" s="9" t="n">
        <v>169</v>
      </c>
      <c r="D269" s="10" t="n">
        <v>314.9</v>
      </c>
      <c r="E269" s="10" t="n">
        <v>259.9</v>
      </c>
      <c r="F269" s="10" t="n">
        <f aca="false">E269*19%</f>
        <v>49.381</v>
      </c>
      <c r="G269" s="10" t="n">
        <v>18</v>
      </c>
      <c r="H269" s="10" t="n">
        <f aca="false">E269-F269-G269-C269</f>
        <v>23.519</v>
      </c>
      <c r="I269" s="10"/>
      <c r="J269" s="10"/>
    </row>
    <row r="270" customFormat="false" ht="13.8" hidden="false" customHeight="false" outlineLevel="0" collapsed="false">
      <c r="B270" s="12" t="s">
        <v>284</v>
      </c>
      <c r="C270" s="9" t="n">
        <v>47.45</v>
      </c>
      <c r="D270" s="10" t="n">
        <v>98.9</v>
      </c>
      <c r="E270" s="10" t="n">
        <v>94.9</v>
      </c>
      <c r="F270" s="10" t="n">
        <f aca="false">E270*19%</f>
        <v>18.031</v>
      </c>
      <c r="G270" s="10" t="n">
        <v>18</v>
      </c>
      <c r="H270" s="10" t="n">
        <f aca="false">E270-F270-G270-C270</f>
        <v>11.419</v>
      </c>
      <c r="I270" s="10"/>
      <c r="J270" s="10"/>
    </row>
    <row r="271" customFormat="false" ht="13.8" hidden="false" customHeight="false" outlineLevel="0" collapsed="false">
      <c r="B271" s="12" t="s">
        <v>284</v>
      </c>
      <c r="C271" s="9" t="n">
        <v>47.45</v>
      </c>
      <c r="D271" s="10" t="n">
        <v>98.9</v>
      </c>
      <c r="E271" s="10" t="n">
        <v>94.9</v>
      </c>
      <c r="F271" s="10" t="n">
        <f aca="false">E271*19%</f>
        <v>18.031</v>
      </c>
      <c r="G271" s="10" t="n">
        <v>18</v>
      </c>
      <c r="H271" s="10" t="n">
        <f aca="false">E271-F271-G271-C271</f>
        <v>11.419</v>
      </c>
      <c r="I271" s="10"/>
      <c r="J271" s="10"/>
    </row>
    <row r="272" customFormat="false" ht="13.8" hidden="false" customHeight="false" outlineLevel="0" collapsed="false">
      <c r="B272" s="13" t="s">
        <v>285</v>
      </c>
      <c r="C272" s="9" t="n">
        <v>47.45</v>
      </c>
      <c r="D272" s="10" t="n">
        <v>98</v>
      </c>
      <c r="E272" s="10" t="n">
        <v>78.9</v>
      </c>
      <c r="F272" s="10" t="n">
        <f aca="false">E272*19%</f>
        <v>14.991</v>
      </c>
      <c r="G272" s="10" t="n">
        <v>6</v>
      </c>
      <c r="H272" s="10" t="n">
        <f aca="false">E272-F272-G272-C272</f>
        <v>10.459</v>
      </c>
      <c r="I272" s="10"/>
      <c r="J272" s="10"/>
    </row>
    <row r="273" customFormat="false" ht="13.8" hidden="false" customHeight="false" outlineLevel="0" collapsed="false">
      <c r="B273" s="13" t="s">
        <v>286</v>
      </c>
      <c r="C273" s="9" t="n">
        <v>59.95</v>
      </c>
      <c r="D273" s="10" t="n">
        <v>111.9</v>
      </c>
      <c r="E273" s="10" t="n">
        <v>109.9</v>
      </c>
      <c r="F273" s="10" t="n">
        <f aca="false">E273*19%</f>
        <v>20.881</v>
      </c>
      <c r="G273" s="10" t="n">
        <v>18</v>
      </c>
      <c r="H273" s="10" t="n">
        <f aca="false">E273-F273-G273-C273</f>
        <v>11.069</v>
      </c>
      <c r="I273" s="10"/>
      <c r="J273" s="10"/>
    </row>
    <row r="274" customFormat="false" ht="13.8" hidden="false" customHeight="false" outlineLevel="0" collapsed="false">
      <c r="B274" s="13" t="s">
        <v>286</v>
      </c>
      <c r="C274" s="9" t="n">
        <v>59.95</v>
      </c>
      <c r="D274" s="10" t="n">
        <v>111.9</v>
      </c>
      <c r="E274" s="10" t="n">
        <v>109.9</v>
      </c>
      <c r="F274" s="10" t="n">
        <f aca="false">E274*19%</f>
        <v>20.881</v>
      </c>
      <c r="G274" s="10" t="n">
        <v>18</v>
      </c>
      <c r="H274" s="10" t="n">
        <f aca="false">E274-F274-G274-C274</f>
        <v>11.069</v>
      </c>
      <c r="I274" s="10"/>
      <c r="J274" s="10"/>
    </row>
    <row r="275" customFormat="false" ht="13.8" hidden="false" customHeight="false" outlineLevel="0" collapsed="false">
      <c r="B275" s="13" t="s">
        <v>287</v>
      </c>
      <c r="C275" s="9" t="n">
        <v>101.59</v>
      </c>
      <c r="D275" s="10" t="n">
        <v>189.9</v>
      </c>
      <c r="E275" s="10" t="n">
        <v>169.9</v>
      </c>
      <c r="F275" s="10" t="n">
        <f aca="false">E275*19%</f>
        <v>32.281</v>
      </c>
      <c r="G275" s="10" t="n">
        <v>18</v>
      </c>
      <c r="H275" s="10" t="n">
        <f aca="false">E275-F275-G275-C275</f>
        <v>18.029</v>
      </c>
      <c r="I275" s="10"/>
      <c r="J275" s="10"/>
    </row>
    <row r="276" customFormat="false" ht="13.8" hidden="false" customHeight="false" outlineLevel="0" collapsed="false">
      <c r="B276" s="13" t="s">
        <v>287</v>
      </c>
      <c r="C276" s="9" t="n">
        <v>101.59</v>
      </c>
      <c r="D276" s="10" t="n">
        <v>189.9</v>
      </c>
      <c r="E276" s="10" t="n">
        <v>169.9</v>
      </c>
      <c r="F276" s="10" t="n">
        <f aca="false">E276*19%</f>
        <v>32.281</v>
      </c>
      <c r="G276" s="10" t="n">
        <v>18</v>
      </c>
      <c r="H276" s="10" t="n">
        <f aca="false">E276-F276-G276-C276</f>
        <v>18.029</v>
      </c>
    </row>
    <row r="277" customFormat="false" ht="13.8" hidden="false" customHeight="false" outlineLevel="0" collapsed="false">
      <c r="B277" s="13" t="s">
        <v>288</v>
      </c>
      <c r="C277" s="9" t="n">
        <v>101.59</v>
      </c>
      <c r="D277" s="10" t="n">
        <v>189.9</v>
      </c>
      <c r="E277" s="10" t="n">
        <v>169.9</v>
      </c>
      <c r="F277" s="10" t="n">
        <f aca="false">E277*19%</f>
        <v>32.281</v>
      </c>
      <c r="G277" s="10" t="n">
        <v>18</v>
      </c>
      <c r="H277" s="10" t="n">
        <f aca="false">E277-F277-G277-C277</f>
        <v>18.029</v>
      </c>
    </row>
    <row r="278" customFormat="false" ht="13.8" hidden="false" customHeight="false" outlineLevel="0" collapsed="false">
      <c r="B278" s="13" t="s">
        <v>288</v>
      </c>
      <c r="C278" s="9" t="n">
        <v>101.59</v>
      </c>
      <c r="D278" s="10" t="n">
        <v>189.9</v>
      </c>
      <c r="E278" s="10" t="n">
        <v>169.9</v>
      </c>
      <c r="F278" s="10" t="n">
        <f aca="false">E278*19%</f>
        <v>32.281</v>
      </c>
      <c r="G278" s="10" t="n">
        <v>18</v>
      </c>
      <c r="H278" s="10" t="n">
        <f aca="false">E278-F278-G278-C278</f>
        <v>18.029</v>
      </c>
      <c r="I278" s="10"/>
      <c r="J278" s="10"/>
    </row>
    <row r="279" customFormat="false" ht="13.8" hidden="false" customHeight="false" outlineLevel="0" collapsed="false">
      <c r="B279" s="13" t="s">
        <v>289</v>
      </c>
      <c r="C279" s="9" t="n">
        <v>132.2</v>
      </c>
      <c r="D279" s="10" t="n">
        <v>245.9</v>
      </c>
      <c r="E279" s="10" t="n">
        <v>209.9</v>
      </c>
      <c r="F279" s="10" t="n">
        <f aca="false">E279*19%</f>
        <v>39.881</v>
      </c>
      <c r="G279" s="10" t="n">
        <v>18</v>
      </c>
      <c r="H279" s="10" t="n">
        <f aca="false">E279-F279-G279-C279</f>
        <v>19.819</v>
      </c>
    </row>
    <row r="280" customFormat="false" ht="13.8" hidden="false" customHeight="false" outlineLevel="0" collapsed="false">
      <c r="B280" s="13" t="s">
        <v>290</v>
      </c>
      <c r="C280" s="9"/>
      <c r="D280" s="10" t="n">
        <v>299.9</v>
      </c>
      <c r="E280" s="10" t="n">
        <v>249.9</v>
      </c>
      <c r="F280" s="10" t="n">
        <f aca="false">E280*19%</f>
        <v>47.481</v>
      </c>
      <c r="G280" s="10" t="n">
        <v>18</v>
      </c>
      <c r="H280" s="10" t="n">
        <f aca="false">E280-F280-G280-C280</f>
        <v>184.419</v>
      </c>
    </row>
    <row r="281" customFormat="false" ht="13.8" hidden="false" customHeight="false" outlineLevel="0" collapsed="false">
      <c r="B281" s="13" t="s">
        <v>291</v>
      </c>
      <c r="C281" s="9" t="n">
        <v>90.55</v>
      </c>
      <c r="D281" s="10" t="n">
        <v>168.9</v>
      </c>
      <c r="E281" s="10" t="n">
        <v>159.9</v>
      </c>
      <c r="F281" s="10" t="n">
        <f aca="false">E281*19%</f>
        <v>30.381</v>
      </c>
      <c r="G281" s="10" t="n">
        <v>18</v>
      </c>
      <c r="H281" s="10" t="n">
        <f aca="false">E281-F281-G281-C281</f>
        <v>20.969</v>
      </c>
    </row>
    <row r="282" customFormat="false" ht="13.8" hidden="false" customHeight="false" outlineLevel="0" collapsed="false">
      <c r="B282" s="12" t="s">
        <v>292</v>
      </c>
      <c r="C282" s="9" t="n">
        <v>90.55</v>
      </c>
      <c r="D282" s="10" t="n">
        <v>168.9</v>
      </c>
      <c r="E282" s="10" t="n">
        <v>159.9</v>
      </c>
      <c r="F282" s="10" t="n">
        <f aca="false">E282*19%</f>
        <v>30.381</v>
      </c>
      <c r="G282" s="10" t="n">
        <v>18</v>
      </c>
      <c r="H282" s="10" t="n">
        <f aca="false">E282-F282-G282-C282</f>
        <v>20.969</v>
      </c>
    </row>
    <row r="283" customFormat="false" ht="13.8" hidden="false" customHeight="false" outlineLevel="0" collapsed="false">
      <c r="B283" s="13" t="s">
        <v>293</v>
      </c>
      <c r="C283" s="9" t="n">
        <v>90.55</v>
      </c>
      <c r="D283" s="10" t="n">
        <v>168.9</v>
      </c>
      <c r="E283" s="10" t="n">
        <v>159.9</v>
      </c>
      <c r="F283" s="10" t="n">
        <f aca="false">E283*19%</f>
        <v>30.381</v>
      </c>
      <c r="G283" s="10" t="n">
        <v>18</v>
      </c>
      <c r="H283" s="10" t="n">
        <f aca="false">E283-F283-G283-C283</f>
        <v>20.969</v>
      </c>
    </row>
    <row r="284" customFormat="false" ht="13.8" hidden="false" customHeight="false" outlineLevel="0" collapsed="false">
      <c r="B284" s="13" t="s">
        <v>293</v>
      </c>
      <c r="C284" s="9" t="n">
        <v>90.55</v>
      </c>
      <c r="D284" s="10" t="n">
        <v>168.9</v>
      </c>
      <c r="E284" s="10" t="n">
        <v>159.9</v>
      </c>
      <c r="F284" s="10" t="n">
        <f aca="false">E284*19%</f>
        <v>30.381</v>
      </c>
      <c r="G284" s="10" t="n">
        <v>18</v>
      </c>
      <c r="H284" s="10" t="n">
        <f aca="false">E284-F284-G284-C284</f>
        <v>20.969</v>
      </c>
    </row>
    <row r="285" customFormat="false" ht="13.8" hidden="false" customHeight="false" outlineLevel="0" collapsed="false">
      <c r="B285" s="13" t="s">
        <v>294</v>
      </c>
      <c r="C285" s="9" t="n">
        <v>90.55</v>
      </c>
      <c r="D285" s="10" t="n">
        <v>168.5</v>
      </c>
      <c r="E285" s="10" t="n">
        <v>159.9</v>
      </c>
      <c r="F285" s="10" t="n">
        <f aca="false">E285*19%</f>
        <v>30.381</v>
      </c>
      <c r="G285" s="10" t="n">
        <v>18</v>
      </c>
      <c r="H285" s="10" t="n">
        <f aca="false">E285-F285-G285-C285</f>
        <v>20.969</v>
      </c>
    </row>
    <row r="286" customFormat="false" ht="13.8" hidden="false" customHeight="false" outlineLevel="0" collapsed="false">
      <c r="B286" s="13" t="s">
        <v>295</v>
      </c>
      <c r="C286" s="9" t="n">
        <v>141.3</v>
      </c>
      <c r="D286" s="10" t="n">
        <v>246.9</v>
      </c>
      <c r="E286" s="10" t="n">
        <v>229.9</v>
      </c>
      <c r="F286" s="10" t="n">
        <f aca="false">E286*19%</f>
        <v>43.681</v>
      </c>
      <c r="G286" s="10" t="n">
        <v>18</v>
      </c>
      <c r="H286" s="10" t="n">
        <f aca="false">E286-F286-G286-C286</f>
        <v>26.919</v>
      </c>
    </row>
    <row r="287" customFormat="false" ht="13.8" hidden="false" customHeight="false" outlineLevel="0" collapsed="false">
      <c r="B287" s="12" t="s">
        <v>296</v>
      </c>
      <c r="C287" s="9" t="n">
        <v>22.76</v>
      </c>
      <c r="D287" s="10" t="n">
        <v>45.9</v>
      </c>
      <c r="E287" s="10" t="n">
        <v>45.9</v>
      </c>
      <c r="F287" s="10" t="n">
        <f aca="false">E287*19%</f>
        <v>8.721</v>
      </c>
      <c r="G287" s="10" t="n">
        <v>6</v>
      </c>
      <c r="H287" s="10" t="n">
        <f aca="false">E287-F287-G287-C287</f>
        <v>8.419</v>
      </c>
    </row>
    <row r="288" customFormat="false" ht="13.8" hidden="false" customHeight="false" outlineLevel="0" collapsed="false">
      <c r="B288" s="12" t="s">
        <v>297</v>
      </c>
      <c r="C288" s="9" t="n">
        <v>22</v>
      </c>
      <c r="D288" s="10"/>
      <c r="E288" s="10" t="n">
        <v>44.9</v>
      </c>
      <c r="F288" s="10" t="n">
        <f aca="false">E288*19%</f>
        <v>8.531</v>
      </c>
      <c r="G288" s="10" t="n">
        <v>6</v>
      </c>
      <c r="H288" s="10" t="n">
        <f aca="false">E288-F288-G288-C288</f>
        <v>8.369</v>
      </c>
    </row>
    <row r="289" customFormat="false" ht="13.8" hidden="false" customHeight="false" outlineLevel="0" collapsed="false">
      <c r="B289" s="13" t="s">
        <v>298</v>
      </c>
      <c r="C289" s="9" t="n">
        <v>5.32</v>
      </c>
      <c r="D289" s="10" t="n">
        <v>20.55</v>
      </c>
      <c r="E289" s="10" t="n">
        <v>19.9</v>
      </c>
      <c r="F289" s="10" t="n">
        <f aca="false">E289*19%</f>
        <v>3.781</v>
      </c>
      <c r="G289" s="10" t="n">
        <v>6</v>
      </c>
      <c r="H289" s="10" t="n">
        <f aca="false">E289-F289-G289-C289</f>
        <v>4.799</v>
      </c>
    </row>
    <row r="290" customFormat="false" ht="13.8" hidden="false" customHeight="false" outlineLevel="0" collapsed="false">
      <c r="B290" s="13" t="s">
        <v>299</v>
      </c>
      <c r="C290" s="9" t="n">
        <v>10.94</v>
      </c>
      <c r="D290" s="10" t="n">
        <v>22.2</v>
      </c>
      <c r="E290" s="10" t="n">
        <v>29.9</v>
      </c>
      <c r="F290" s="10" t="n">
        <f aca="false">E290*19%</f>
        <v>5.681</v>
      </c>
      <c r="G290" s="10" t="n">
        <v>6</v>
      </c>
      <c r="H290" s="10" t="n">
        <f aca="false">E290-F290-G290-C290</f>
        <v>7.279</v>
      </c>
    </row>
    <row r="291" customFormat="false" ht="13.8" hidden="false" customHeight="false" outlineLevel="0" collapsed="false">
      <c r="B291" s="11" t="s">
        <v>300</v>
      </c>
      <c r="C291" s="9" t="n">
        <v>242</v>
      </c>
      <c r="D291" s="10" t="n">
        <v>450.9</v>
      </c>
      <c r="E291" s="10" t="n">
        <v>339.9</v>
      </c>
      <c r="F291" s="10" t="n">
        <f aca="false">E291*19%</f>
        <v>64.581</v>
      </c>
      <c r="G291" s="10" t="n">
        <v>20</v>
      </c>
      <c r="H291" s="10" t="n">
        <f aca="false">E291-F291-G291-C291</f>
        <v>13.319</v>
      </c>
    </row>
    <row r="292" customFormat="false" ht="13.8" hidden="false" customHeight="false" outlineLevel="0" collapsed="false">
      <c r="B292" s="13" t="s">
        <v>301</v>
      </c>
      <c r="C292" s="9" t="n">
        <v>14.5</v>
      </c>
      <c r="D292" s="10" t="n">
        <v>25.7</v>
      </c>
      <c r="E292" s="10" t="n">
        <v>34.9</v>
      </c>
      <c r="F292" s="10" t="n">
        <f aca="false">E292*19%</f>
        <v>6.631</v>
      </c>
      <c r="G292" s="10" t="n">
        <v>6</v>
      </c>
      <c r="H292" s="10" t="n">
        <f aca="false">E292-F292-G292-C292</f>
        <v>7.769</v>
      </c>
    </row>
    <row r="293" customFormat="false" ht="13.8" hidden="false" customHeight="false" outlineLevel="0" collapsed="false">
      <c r="B293" s="13" t="s">
        <v>302</v>
      </c>
      <c r="C293" s="9" t="n">
        <v>232.92</v>
      </c>
      <c r="D293" s="10" t="n">
        <v>432.9</v>
      </c>
      <c r="E293" s="10" t="n">
        <v>339.9</v>
      </c>
      <c r="F293" s="10" t="n">
        <f aca="false">E293*19%</f>
        <v>64.581</v>
      </c>
      <c r="G293" s="10" t="n">
        <v>18</v>
      </c>
      <c r="H293" s="10" t="n">
        <f aca="false">E293-F293-G293-C293</f>
        <v>24.399</v>
      </c>
    </row>
    <row r="294" customFormat="false" ht="13.8" hidden="false" customHeight="false" outlineLevel="0" collapsed="false">
      <c r="B294" s="13" t="s">
        <v>303</v>
      </c>
      <c r="C294" s="9" t="n">
        <v>14.76</v>
      </c>
      <c r="D294" s="10" t="n">
        <v>28.15</v>
      </c>
      <c r="E294" s="10" t="n">
        <v>34.9</v>
      </c>
      <c r="F294" s="10" t="n">
        <f aca="false">E294*19%</f>
        <v>6.631</v>
      </c>
      <c r="G294" s="10" t="n">
        <v>6</v>
      </c>
      <c r="H294" s="10" t="n">
        <f aca="false">E294-F294-G294-C294</f>
        <v>7.509</v>
      </c>
    </row>
    <row r="295" customFormat="false" ht="13.8" hidden="false" customHeight="false" outlineLevel="0" collapsed="false">
      <c r="B295" s="13" t="s">
        <v>304</v>
      </c>
      <c r="C295" s="9" t="n">
        <v>189</v>
      </c>
      <c r="D295" s="10" t="n">
        <v>339.9</v>
      </c>
      <c r="E295" s="10" t="n">
        <v>279.9</v>
      </c>
      <c r="F295" s="10" t="n">
        <f aca="false">E295*19%</f>
        <v>53.181</v>
      </c>
      <c r="G295" s="10" t="n">
        <v>18</v>
      </c>
      <c r="H295" s="10" t="n">
        <f aca="false">E295-F295-G295-C295</f>
        <v>19.719</v>
      </c>
    </row>
    <row r="296" customFormat="false" ht="13.8" hidden="false" customHeight="false" outlineLevel="0" collapsed="false">
      <c r="B296" s="22" t="s">
        <v>305</v>
      </c>
      <c r="C296" s="9" t="n">
        <v>16.36</v>
      </c>
      <c r="D296" s="10" t="n">
        <v>31</v>
      </c>
      <c r="E296" s="10" t="n">
        <v>39.9</v>
      </c>
      <c r="F296" s="10" t="n">
        <f aca="false">E296*19%</f>
        <v>7.581</v>
      </c>
      <c r="G296" s="10" t="n">
        <v>6</v>
      </c>
      <c r="H296" s="10" t="n">
        <f aca="false">E296-F296-G296-C296</f>
        <v>9.959</v>
      </c>
    </row>
    <row r="297" customFormat="false" ht="13.8" hidden="false" customHeight="false" outlineLevel="0" collapsed="false">
      <c r="B297" s="12" t="s">
        <v>306</v>
      </c>
      <c r="C297" s="9" t="n">
        <v>32.44</v>
      </c>
      <c r="D297" s="10" t="n">
        <v>51.9</v>
      </c>
      <c r="E297" s="10" t="n">
        <v>59.9</v>
      </c>
      <c r="F297" s="10" t="n">
        <f aca="false">E297*19%</f>
        <v>11.381</v>
      </c>
      <c r="G297" s="10" t="n">
        <v>6</v>
      </c>
      <c r="H297" s="10" t="n">
        <f aca="false">E297-F297-G297-C297</f>
        <v>10.079</v>
      </c>
    </row>
    <row r="298" customFormat="false" ht="13.8" hidden="false" customHeight="false" outlineLevel="0" collapsed="false">
      <c r="B298" s="13" t="s">
        <v>307</v>
      </c>
      <c r="C298" s="9" t="n">
        <v>32.44</v>
      </c>
      <c r="D298" s="10" t="n">
        <v>66.7</v>
      </c>
      <c r="E298" s="10" t="n">
        <v>59.9</v>
      </c>
      <c r="F298" s="10" t="n">
        <f aca="false">E298*19%</f>
        <v>11.381</v>
      </c>
      <c r="G298" s="10" t="n">
        <v>6</v>
      </c>
      <c r="H298" s="10" t="n">
        <f aca="false">E298-F298-G298-C298</f>
        <v>10.079</v>
      </c>
    </row>
    <row r="299" customFormat="false" ht="13.8" hidden="false" customHeight="false" outlineLevel="0" collapsed="false">
      <c r="B299" s="12" t="s">
        <v>308</v>
      </c>
      <c r="C299" s="9" t="n">
        <v>32.44</v>
      </c>
      <c r="D299" s="10" t="n">
        <v>66.7</v>
      </c>
      <c r="E299" s="10" t="n">
        <v>59.9</v>
      </c>
      <c r="F299" s="10" t="n">
        <f aca="false">E299*19%</f>
        <v>11.381</v>
      </c>
      <c r="G299" s="10" t="n">
        <v>6</v>
      </c>
      <c r="H299" s="10" t="n">
        <f aca="false">E299-F299-G299-C299</f>
        <v>10.079</v>
      </c>
    </row>
    <row r="300" customFormat="false" ht="13.8" hidden="false" customHeight="false" outlineLevel="0" collapsed="false">
      <c r="B300" s="12" t="s">
        <v>309</v>
      </c>
      <c r="C300" s="9" t="n">
        <v>28.08</v>
      </c>
      <c r="D300" s="10" t="n">
        <v>56.7</v>
      </c>
      <c r="E300" s="10" t="n">
        <v>59.9</v>
      </c>
      <c r="F300" s="10" t="n">
        <f aca="false">E300*19%</f>
        <v>11.381</v>
      </c>
      <c r="G300" s="10" t="n">
        <v>6</v>
      </c>
      <c r="H300" s="10" t="n">
        <f aca="false">E300-F300-G300-C300</f>
        <v>14.439</v>
      </c>
    </row>
    <row r="301" customFormat="false" ht="13.8" hidden="false" customHeight="false" outlineLevel="0" collapsed="false">
      <c r="B301" s="12" t="s">
        <v>310</v>
      </c>
      <c r="C301" s="9" t="n">
        <v>20.82</v>
      </c>
      <c r="D301" s="10" t="n">
        <v>40.3</v>
      </c>
      <c r="E301" s="10" t="n">
        <v>49.9</v>
      </c>
      <c r="F301" s="10" t="n">
        <f aca="false">E301*19%</f>
        <v>9.481</v>
      </c>
      <c r="G301" s="10" t="n">
        <v>6</v>
      </c>
      <c r="H301" s="10" t="n">
        <f aca="false">E301-F301-G301-C301</f>
        <v>13.599</v>
      </c>
    </row>
    <row r="302" customFormat="false" ht="13.8" hidden="false" customHeight="false" outlineLevel="0" collapsed="false">
      <c r="B302" s="11" t="s">
        <v>311</v>
      </c>
      <c r="C302" s="9" t="n">
        <v>38.64</v>
      </c>
      <c r="D302" s="10" t="n">
        <v>73.9</v>
      </c>
      <c r="E302" s="10" t="n">
        <v>69.9</v>
      </c>
      <c r="F302" s="10" t="n">
        <f aca="false">E302*19%</f>
        <v>13.281</v>
      </c>
      <c r="G302" s="10" t="n">
        <v>6</v>
      </c>
      <c r="H302" s="10" t="n">
        <f aca="false">E302-F302-G302-C302</f>
        <v>11.979</v>
      </c>
    </row>
    <row r="303" customFormat="false" ht="13.8" hidden="false" customHeight="false" outlineLevel="0" collapsed="false">
      <c r="B303" s="12" t="s">
        <v>312</v>
      </c>
      <c r="C303" s="9" t="n">
        <v>21.21</v>
      </c>
      <c r="D303" s="10" t="n">
        <v>51.5</v>
      </c>
      <c r="E303" s="10" t="n">
        <v>49.9</v>
      </c>
      <c r="F303" s="10" t="n">
        <f aca="false">E303*19%</f>
        <v>9.481</v>
      </c>
      <c r="G303" s="10" t="n">
        <v>6</v>
      </c>
      <c r="H303" s="10" t="n">
        <f aca="false">E303-F303-G303-C303</f>
        <v>13.209</v>
      </c>
    </row>
    <row r="304" customFormat="false" ht="13.8" hidden="false" customHeight="false" outlineLevel="0" collapsed="false">
      <c r="B304" s="12" t="s">
        <v>313</v>
      </c>
      <c r="C304" s="9" t="n">
        <v>8.23</v>
      </c>
      <c r="D304" s="10" t="n">
        <v>16.45</v>
      </c>
      <c r="E304" s="10" t="n">
        <v>29.9</v>
      </c>
      <c r="F304" s="10" t="n">
        <f aca="false">E304*19%</f>
        <v>5.681</v>
      </c>
      <c r="G304" s="10" t="n">
        <v>6</v>
      </c>
      <c r="H304" s="10" t="n">
        <f aca="false">E304-F304-G304-C304</f>
        <v>9.989</v>
      </c>
    </row>
    <row r="305" customFormat="false" ht="13.8" hidden="false" customHeight="false" outlineLevel="0" collapsed="false">
      <c r="B305" s="12" t="s">
        <v>314</v>
      </c>
      <c r="C305" s="9" t="n">
        <v>10.55</v>
      </c>
      <c r="D305" s="10" t="n">
        <v>22.2</v>
      </c>
      <c r="E305" s="10" t="n">
        <v>39.9</v>
      </c>
      <c r="F305" s="10" t="n">
        <f aca="false">E305*19%</f>
        <v>7.581</v>
      </c>
      <c r="G305" s="10" t="n">
        <v>6</v>
      </c>
      <c r="H305" s="10" t="n">
        <f aca="false">E305-F305-G305-C305</f>
        <v>15.769</v>
      </c>
    </row>
    <row r="306" customFormat="false" ht="13.8" hidden="false" customHeight="false" outlineLevel="0" collapsed="false">
      <c r="B306" s="12" t="s">
        <v>315</v>
      </c>
      <c r="C306" s="9" t="n">
        <v>14.43</v>
      </c>
      <c r="D306" s="10" t="n">
        <v>27.9</v>
      </c>
      <c r="E306" s="10" t="n">
        <v>39.9</v>
      </c>
      <c r="F306" s="10" t="n">
        <f aca="false">E306*19%</f>
        <v>7.581</v>
      </c>
      <c r="G306" s="10" t="n">
        <v>6</v>
      </c>
      <c r="H306" s="10" t="n">
        <f aca="false">E306-F306-G306-C306</f>
        <v>11.889</v>
      </c>
    </row>
    <row r="307" customFormat="false" ht="13.8" hidden="false" customHeight="false" outlineLevel="0" collapsed="false">
      <c r="B307" s="11" t="s">
        <v>316</v>
      </c>
      <c r="C307" s="9" t="n">
        <v>47.45</v>
      </c>
      <c r="D307" s="10" t="n">
        <v>89.9</v>
      </c>
      <c r="E307" s="10" t="n">
        <v>79.9</v>
      </c>
      <c r="F307" s="10" t="n">
        <f aca="false">E307*19%</f>
        <v>15.181</v>
      </c>
      <c r="G307" s="10" t="n">
        <v>6</v>
      </c>
      <c r="H307" s="10" t="n">
        <f aca="false">E307-F307-G307-C307</f>
        <v>11.269</v>
      </c>
    </row>
    <row r="308" customFormat="false" ht="13.8" hidden="false" customHeight="false" outlineLevel="0" collapsed="false">
      <c r="B308" s="11" t="s">
        <v>317</v>
      </c>
      <c r="C308" s="9" t="n">
        <v>47.45</v>
      </c>
      <c r="D308" s="10" t="n">
        <v>89.9</v>
      </c>
      <c r="E308" s="10" t="n">
        <v>79.9</v>
      </c>
      <c r="F308" s="10" t="n">
        <f aca="false">E308*19%</f>
        <v>15.181</v>
      </c>
      <c r="G308" s="10" t="n">
        <v>6</v>
      </c>
      <c r="H308" s="10" t="n">
        <f aca="false">E308-F308-G308-C308</f>
        <v>11.269</v>
      </c>
    </row>
    <row r="309" customFormat="false" ht="13.8" hidden="false" customHeight="false" outlineLevel="0" collapsed="false">
      <c r="B309" s="12" t="s">
        <v>318</v>
      </c>
      <c r="C309" s="9" t="n">
        <v>30.5</v>
      </c>
      <c r="D309" s="10" t="n">
        <v>56.9</v>
      </c>
      <c r="E309" s="10" t="n">
        <v>59.9</v>
      </c>
      <c r="F309" s="10" t="n">
        <f aca="false">E309*19%</f>
        <v>11.381</v>
      </c>
      <c r="G309" s="10" t="n">
        <v>6</v>
      </c>
      <c r="H309" s="10" t="n">
        <f aca="false">E309-F309-G309-C309</f>
        <v>12.019</v>
      </c>
    </row>
    <row r="310" customFormat="false" ht="13.8" hidden="false" customHeight="false" outlineLevel="0" collapsed="false">
      <c r="B310" s="12" t="s">
        <v>319</v>
      </c>
      <c r="C310" s="9" t="n">
        <v>20.24</v>
      </c>
      <c r="D310" s="10" t="n">
        <v>41.2</v>
      </c>
      <c r="E310" s="10" t="n">
        <v>49.9</v>
      </c>
      <c r="F310" s="10" t="n">
        <f aca="false">E310*19%</f>
        <v>9.481</v>
      </c>
      <c r="G310" s="10" t="n">
        <v>6</v>
      </c>
      <c r="H310" s="10" t="n">
        <f aca="false">E310-F310-G310-C310</f>
        <v>14.179</v>
      </c>
    </row>
    <row r="311" customFormat="false" ht="13.8" hidden="false" customHeight="false" outlineLevel="0" collapsed="false">
      <c r="B311" s="0" t="s">
        <v>320</v>
      </c>
      <c r="C311" s="1" t="n">
        <v>467.73</v>
      </c>
    </row>
    <row r="312" customFormat="false" ht="13.8" hidden="false" customHeight="false" outlineLevel="0" collapsed="false">
      <c r="B312" s="0" t="s">
        <v>321</v>
      </c>
      <c r="C312" s="1" t="n">
        <v>246.04</v>
      </c>
    </row>
    <row r="313" customFormat="false" ht="13.8" hidden="false" customHeight="false" outlineLevel="0" collapsed="false">
      <c r="B313" s="0" t="s">
        <v>322</v>
      </c>
      <c r="C313" s="1" t="n">
        <v>50.52</v>
      </c>
    </row>
    <row r="314" customFormat="false" ht="13.8" hidden="false" customHeight="false" outlineLevel="0" collapsed="false">
      <c r="B314" s="0" t="s">
        <v>323</v>
      </c>
      <c r="C314" s="1" t="n">
        <v>84.57</v>
      </c>
    </row>
    <row r="315" customFormat="false" ht="13.8" hidden="false" customHeight="false" outlineLevel="0" collapsed="false">
      <c r="B315" s="0" t="s">
        <v>324</v>
      </c>
      <c r="C315" s="1" t="n">
        <v>59.2</v>
      </c>
    </row>
    <row r="316" customFormat="false" ht="13.8" hidden="false" customHeight="false" outlineLevel="0" collapsed="false">
      <c r="B316" s="0" t="s">
        <v>325</v>
      </c>
      <c r="C316" s="1" t="n">
        <v>95.92</v>
      </c>
    </row>
    <row r="317" customFormat="false" ht="13.8" hidden="false" customHeight="false" outlineLevel="0" collapsed="false">
      <c r="B317" s="0" t="s">
        <v>326</v>
      </c>
      <c r="C317" s="1" t="n">
        <v>73.22</v>
      </c>
    </row>
    <row r="318" customFormat="false" ht="13.8" hidden="false" customHeight="false" outlineLevel="0" collapsed="false">
      <c r="B318" s="0" t="s">
        <v>327</v>
      </c>
      <c r="C318" s="1" t="n">
        <v>90.25</v>
      </c>
    </row>
    <row r="319" customFormat="false" ht="13.8" hidden="false" customHeight="false" outlineLevel="0" collapsed="false">
      <c r="B319" s="0" t="s">
        <v>328</v>
      </c>
      <c r="C319" s="1" t="n">
        <v>56.19</v>
      </c>
    </row>
    <row r="320" customFormat="false" ht="13.8" hidden="false" customHeight="false" outlineLevel="0" collapsed="false">
      <c r="B320" s="0" t="s">
        <v>329</v>
      </c>
      <c r="C320" s="1" t="n">
        <v>39.17</v>
      </c>
    </row>
    <row r="321" customFormat="false" ht="13.8" hidden="false" customHeight="false" outlineLevel="0" collapsed="false">
      <c r="B321" s="0" t="s">
        <v>330</v>
      </c>
      <c r="C321" s="1" t="n">
        <v>61.28</v>
      </c>
    </row>
    <row r="322" customFormat="false" ht="13.8" hidden="false" customHeight="false" outlineLevel="0" collapsed="false">
      <c r="B322" s="0" t="s">
        <v>331</v>
      </c>
      <c r="C322" s="1" t="n">
        <v>66.89</v>
      </c>
    </row>
    <row r="323" customFormat="false" ht="13.8" hidden="false" customHeight="false" outlineLevel="0" collapsed="false">
      <c r="B323" s="0" t="s">
        <v>332</v>
      </c>
      <c r="C323" s="1" t="n">
        <v>61.28</v>
      </c>
    </row>
    <row r="324" customFormat="false" ht="13.8" hidden="false" customHeight="false" outlineLevel="0" collapsed="false">
      <c r="B324" s="0" t="s">
        <v>333</v>
      </c>
      <c r="C324" s="1" t="n">
        <v>61.28</v>
      </c>
    </row>
    <row r="325" customFormat="false" ht="13.8" hidden="false" customHeight="false" outlineLevel="0" collapsed="false">
      <c r="B325" s="0" t="s">
        <v>334</v>
      </c>
      <c r="C325" s="1" t="n">
        <v>61.28</v>
      </c>
    </row>
    <row r="326" customFormat="false" ht="13.8" hidden="false" customHeight="false" outlineLevel="0" collapsed="false">
      <c r="B326" s="0" t="s">
        <v>335</v>
      </c>
      <c r="C326" s="1" t="n">
        <v>407.75</v>
      </c>
    </row>
    <row r="327" customFormat="false" ht="13.8" hidden="false" customHeight="false" outlineLevel="0" collapsed="false">
      <c r="B327" s="0" t="s">
        <v>336</v>
      </c>
      <c r="C327" s="1" t="n">
        <v>273.59</v>
      </c>
    </row>
    <row r="328" customFormat="false" ht="13.8" hidden="false" customHeight="false" outlineLevel="0" collapsed="false">
      <c r="B328" s="0" t="s">
        <v>337</v>
      </c>
      <c r="C328" s="1" t="n">
        <v>291.08</v>
      </c>
    </row>
    <row r="329" customFormat="false" ht="13.8" hidden="false" customHeight="false" outlineLevel="0" collapsed="false">
      <c r="B329" s="0" t="s">
        <v>338</v>
      </c>
      <c r="C329" s="1" t="n">
        <v>14.19</v>
      </c>
    </row>
    <row r="330" customFormat="false" ht="13.8" hidden="false" customHeight="false" outlineLevel="0" collapsed="false">
      <c r="B330" s="0" t="s">
        <v>339</v>
      </c>
      <c r="C330" s="1" t="n">
        <v>203.58</v>
      </c>
    </row>
    <row r="331" customFormat="false" ht="13.8" hidden="false" customHeight="false" outlineLevel="0" collapsed="false">
      <c r="B331" s="0" t="s">
        <v>340</v>
      </c>
      <c r="C331" s="1" t="n">
        <v>171.42</v>
      </c>
    </row>
    <row r="332" customFormat="false" ht="13.8" hidden="false" customHeight="false" outlineLevel="0" collapsed="false">
      <c r="B332" s="0" t="s">
        <v>341</v>
      </c>
      <c r="C332" s="1" t="n">
        <v>191.92</v>
      </c>
    </row>
    <row r="333" customFormat="false" ht="13.8" hidden="false" customHeight="false" outlineLevel="0" collapsed="false">
      <c r="B333" s="0" t="s">
        <v>342</v>
      </c>
      <c r="C333" s="1" t="n">
        <v>147</v>
      </c>
    </row>
    <row r="334" customFormat="false" ht="13.8" hidden="false" customHeight="false" outlineLevel="0" collapsed="false">
      <c r="B334" s="0" t="s">
        <v>343</v>
      </c>
      <c r="C334" s="1" t="n">
        <v>147</v>
      </c>
    </row>
    <row r="335" customFormat="false" ht="13.8" hidden="false" customHeight="false" outlineLevel="0" collapsed="false">
      <c r="B335" s="0" t="s">
        <v>344</v>
      </c>
      <c r="C335" s="1" t="n">
        <v>78.9</v>
      </c>
    </row>
    <row r="336" customFormat="false" ht="13.8" hidden="false" customHeight="false" outlineLevel="0" collapsed="false">
      <c r="B336" s="0" t="s">
        <v>345</v>
      </c>
      <c r="C336" s="1" t="n">
        <v>78.9</v>
      </c>
    </row>
    <row r="337" customFormat="false" ht="13.8" hidden="false" customHeight="false" outlineLevel="0" collapsed="false">
      <c r="B337" s="0" t="s">
        <v>346</v>
      </c>
      <c r="C337" s="1" t="n">
        <v>56.19</v>
      </c>
    </row>
    <row r="338" customFormat="false" ht="13.8" hidden="false" customHeight="false" outlineLevel="0" collapsed="false">
      <c r="B338" s="0" t="s">
        <v>347</v>
      </c>
      <c r="C338" s="1" t="n">
        <v>56.19</v>
      </c>
    </row>
    <row r="339" customFormat="false" ht="13.8" hidden="false" customHeight="false" outlineLevel="0" collapsed="false">
      <c r="B339" s="0" t="s">
        <v>348</v>
      </c>
      <c r="C339" s="1" t="n">
        <v>56.19</v>
      </c>
    </row>
    <row r="340" customFormat="false" ht="13.8" hidden="false" customHeight="false" outlineLevel="0" collapsed="false">
      <c r="B340" s="0" t="s">
        <v>349</v>
      </c>
      <c r="C340" s="1" t="n">
        <v>44.95</v>
      </c>
    </row>
    <row r="341" customFormat="false" ht="13.8" hidden="false" customHeight="false" outlineLevel="0" collapsed="false">
      <c r="B341" s="0" t="s">
        <v>350</v>
      </c>
      <c r="C341" s="1" t="n">
        <v>30.93</v>
      </c>
    </row>
    <row r="342" customFormat="false" ht="13.8" hidden="false" customHeight="false" outlineLevel="0" collapsed="false">
      <c r="B342" s="0" t="s">
        <v>351</v>
      </c>
      <c r="C342" s="1" t="n">
        <v>49.49</v>
      </c>
    </row>
    <row r="343" customFormat="false" ht="13.8" hidden="false" customHeight="false" outlineLevel="0" collapsed="false">
      <c r="B343" s="0" t="s">
        <v>352</v>
      </c>
      <c r="C343" s="1" t="n">
        <v>49.49</v>
      </c>
    </row>
    <row r="344" customFormat="false" ht="13.8" hidden="false" customHeight="false" outlineLevel="0" collapsed="false">
      <c r="B344" s="0" t="s">
        <v>353</v>
      </c>
      <c r="C344" s="1" t="n">
        <v>44.95</v>
      </c>
    </row>
    <row r="345" customFormat="false" ht="13.8" hidden="false" customHeight="false" outlineLevel="0" collapsed="false">
      <c r="B345" s="0" t="s">
        <v>354</v>
      </c>
      <c r="C345" s="1" t="n">
        <v>56.19</v>
      </c>
    </row>
    <row r="346" customFormat="false" ht="13.8" hidden="false" customHeight="false" outlineLevel="0" collapsed="false">
      <c r="B346" s="0" t="s">
        <v>355</v>
      </c>
      <c r="C346" s="1" t="n">
        <v>49.49</v>
      </c>
    </row>
    <row r="347" customFormat="false" ht="13.8" hidden="false" customHeight="false" outlineLevel="0" collapsed="false">
      <c r="B347" s="0" t="s">
        <v>356</v>
      </c>
      <c r="C347" s="1" t="n">
        <v>43.29</v>
      </c>
    </row>
    <row r="348" customFormat="false" ht="13.8" hidden="false" customHeight="false" outlineLevel="0" collapsed="false">
      <c r="B348" s="0" t="s">
        <v>357</v>
      </c>
      <c r="C348" s="1" t="n">
        <v>49.49</v>
      </c>
    </row>
    <row r="349" customFormat="false" ht="13.8" hidden="false" customHeight="false" outlineLevel="0" collapsed="false">
      <c r="B349" s="0" t="s">
        <v>358</v>
      </c>
      <c r="C349" s="1" t="n">
        <v>56.19</v>
      </c>
    </row>
    <row r="350" customFormat="false" ht="13.8" hidden="false" customHeight="false" outlineLevel="0" collapsed="false">
      <c r="B350" s="0" t="s">
        <v>359</v>
      </c>
      <c r="C350" s="1" t="n">
        <v>43.3</v>
      </c>
    </row>
    <row r="351" customFormat="false" ht="13.8" hidden="false" customHeight="false" outlineLevel="0" collapsed="false">
      <c r="B351" s="0" t="s">
        <v>360</v>
      </c>
      <c r="C351" s="1" t="n">
        <v>49.49</v>
      </c>
    </row>
    <row r="352" customFormat="false" ht="13.8" hidden="false" customHeight="false" outlineLevel="0" collapsed="false">
      <c r="B352" s="0" t="s">
        <v>361</v>
      </c>
      <c r="C352" s="1" t="n">
        <v>56.19</v>
      </c>
    </row>
    <row r="353" customFormat="false" ht="13.8" hidden="false" customHeight="false" outlineLevel="0" collapsed="false">
      <c r="B353" s="0" t="s">
        <v>362</v>
      </c>
      <c r="C353" s="1" t="n">
        <v>49.49</v>
      </c>
    </row>
    <row r="354" customFormat="false" ht="13.8" hidden="false" customHeight="false" outlineLevel="0" collapsed="false">
      <c r="B354" s="0" t="s">
        <v>363</v>
      </c>
      <c r="C354" s="1" t="n">
        <v>46.38</v>
      </c>
    </row>
    <row r="355" customFormat="false" ht="13.8" hidden="false" customHeight="false" outlineLevel="0" collapsed="false">
      <c r="B355" s="0" t="s">
        <v>364</v>
      </c>
      <c r="C355" s="1" t="n">
        <v>46.38</v>
      </c>
    </row>
    <row r="356" customFormat="false" ht="13.8" hidden="false" customHeight="false" outlineLevel="0" collapsed="false">
      <c r="B356" s="0" t="s">
        <v>365</v>
      </c>
      <c r="C356" s="1" t="n">
        <v>56.19</v>
      </c>
    </row>
    <row r="357" customFormat="false" ht="13.8" hidden="false" customHeight="false" outlineLevel="0" collapsed="false">
      <c r="B357" s="0" t="s">
        <v>366</v>
      </c>
      <c r="C357" s="1" t="n">
        <v>49.49</v>
      </c>
    </row>
    <row r="358" customFormat="false" ht="13.8" hidden="false" customHeight="false" outlineLevel="0" collapsed="false">
      <c r="B358" s="0" t="s">
        <v>367</v>
      </c>
      <c r="C358" s="1" t="n">
        <v>56.19</v>
      </c>
    </row>
    <row r="359" customFormat="false" ht="13.8" hidden="false" customHeight="false" outlineLevel="0" collapsed="false">
      <c r="B359" s="0" t="s">
        <v>368</v>
      </c>
      <c r="C359" s="1" t="n">
        <v>49.49</v>
      </c>
    </row>
    <row r="360" customFormat="false" ht="13.8" hidden="false" customHeight="false" outlineLevel="0" collapsed="false">
      <c r="B360" s="0" t="s">
        <v>369</v>
      </c>
      <c r="C360" s="1" t="n">
        <v>30.94</v>
      </c>
    </row>
    <row r="361" customFormat="false" ht="13.8" hidden="false" customHeight="false" outlineLevel="0" collapsed="false">
      <c r="B361" s="0" t="s">
        <v>370</v>
      </c>
      <c r="C361" s="1" t="n">
        <v>56.19</v>
      </c>
    </row>
    <row r="362" customFormat="false" ht="13.8" hidden="false" customHeight="false" outlineLevel="0" collapsed="false">
      <c r="B362" s="0" t="s">
        <v>371</v>
      </c>
      <c r="C362" s="1" t="n">
        <v>49.49</v>
      </c>
    </row>
    <row r="363" customFormat="false" ht="13.8" hidden="false" customHeight="false" outlineLevel="0" collapsed="false">
      <c r="B363" s="0" t="s">
        <v>372</v>
      </c>
      <c r="C363" s="1" t="n">
        <v>49.49</v>
      </c>
    </row>
    <row r="364" customFormat="false" ht="13.8" hidden="false" customHeight="false" outlineLevel="0" collapsed="false">
      <c r="B364" s="0" t="s">
        <v>373</v>
      </c>
      <c r="C364" s="1" t="n">
        <v>44.95</v>
      </c>
    </row>
    <row r="365" customFormat="false" ht="13.8" hidden="false" customHeight="false" outlineLevel="0" collapsed="false">
      <c r="B365" s="0" t="s">
        <v>374</v>
      </c>
      <c r="C365" s="1" t="n">
        <v>49.49</v>
      </c>
    </row>
    <row r="366" customFormat="false" ht="13.8" hidden="false" customHeight="false" outlineLevel="0" collapsed="false">
      <c r="B366" s="0" t="s">
        <v>375</v>
      </c>
      <c r="C366" s="1" t="n">
        <v>56.19</v>
      </c>
    </row>
    <row r="367" customFormat="false" ht="13.8" hidden="false" customHeight="false" outlineLevel="0" collapsed="false">
      <c r="B367" s="0" t="s">
        <v>376</v>
      </c>
      <c r="C367" s="1" t="n">
        <v>30.94</v>
      </c>
    </row>
    <row r="368" customFormat="false" ht="13.8" hidden="false" customHeight="false" outlineLevel="0" collapsed="false">
      <c r="B368" s="0" t="s">
        <v>377</v>
      </c>
      <c r="C368" s="1" t="n">
        <v>49.49</v>
      </c>
    </row>
    <row r="369" customFormat="false" ht="13.8" hidden="false" customHeight="false" outlineLevel="0" collapsed="false">
      <c r="B369" s="0" t="s">
        <v>378</v>
      </c>
      <c r="C369" s="1" t="n">
        <v>39.33</v>
      </c>
    </row>
    <row r="370" customFormat="false" ht="13.8" hidden="false" customHeight="false" outlineLevel="0" collapsed="false">
      <c r="B370" s="0" t="s">
        <v>379</v>
      </c>
      <c r="C370" s="1" t="n">
        <v>107.68</v>
      </c>
    </row>
    <row r="371" customFormat="false" ht="13.8" hidden="false" customHeight="false" outlineLevel="0" collapsed="false">
      <c r="B371" s="0" t="s">
        <v>380</v>
      </c>
      <c r="C371" s="1" t="n">
        <v>62.06</v>
      </c>
    </row>
    <row r="372" customFormat="false" ht="13.8" hidden="false" customHeight="false" outlineLevel="0" collapsed="false">
      <c r="B372" s="0" t="s">
        <v>381</v>
      </c>
      <c r="C372" s="1" t="n">
        <v>107.68</v>
      </c>
    </row>
    <row r="373" customFormat="false" ht="13.8" hidden="false" customHeight="false" outlineLevel="0" collapsed="false">
      <c r="B373" s="0" t="s">
        <v>382</v>
      </c>
      <c r="C373" s="1" t="n">
        <v>107.68</v>
      </c>
    </row>
    <row r="374" customFormat="false" ht="13.8" hidden="false" customHeight="false" outlineLevel="0" collapsed="false">
      <c r="B374" s="0" t="s">
        <v>383</v>
      </c>
      <c r="C374" s="1" t="n">
        <v>51.63</v>
      </c>
    </row>
    <row r="375" customFormat="false" ht="13.8" hidden="false" customHeight="false" outlineLevel="0" collapsed="false">
      <c r="B375" s="0" t="s">
        <v>384</v>
      </c>
      <c r="C375" s="1" t="n">
        <v>67.27</v>
      </c>
    </row>
    <row r="376" customFormat="false" ht="13.8" hidden="false" customHeight="false" outlineLevel="0" collapsed="false">
      <c r="B376" s="0" t="s">
        <v>385</v>
      </c>
      <c r="C376" s="1" t="n">
        <v>107.67</v>
      </c>
    </row>
    <row r="377" customFormat="false" ht="13.8" hidden="false" customHeight="false" outlineLevel="0" collapsed="false">
      <c r="B377" s="0" t="s">
        <v>386</v>
      </c>
      <c r="C377" s="1" t="n">
        <v>64.39</v>
      </c>
    </row>
    <row r="378" customFormat="false" ht="13.8" hidden="false" customHeight="false" outlineLevel="0" collapsed="false">
      <c r="B378" s="0" t="s">
        <v>387</v>
      </c>
      <c r="C378" s="1" t="n">
        <v>72.49</v>
      </c>
    </row>
    <row r="379" customFormat="false" ht="13.8" hidden="false" customHeight="false" outlineLevel="0" collapsed="false">
      <c r="B379" s="0" t="s">
        <v>388</v>
      </c>
      <c r="C379" s="1" t="n">
        <v>51.63</v>
      </c>
    </row>
    <row r="380" customFormat="false" ht="13.8" hidden="false" customHeight="false" outlineLevel="0" collapsed="false">
      <c r="B380" s="0" t="s">
        <v>389</v>
      </c>
      <c r="C380" s="1" t="n">
        <v>156.84</v>
      </c>
    </row>
    <row r="381" customFormat="false" ht="13.8" hidden="false" customHeight="false" outlineLevel="0" collapsed="false">
      <c r="B381" s="0" t="s">
        <v>390</v>
      </c>
      <c r="C381" s="1" t="n">
        <v>83.76</v>
      </c>
    </row>
    <row r="382" customFormat="false" ht="13.8" hidden="false" customHeight="false" outlineLevel="0" collapsed="false">
      <c r="B382" s="0" t="s">
        <v>391</v>
      </c>
      <c r="C382" s="1" t="n">
        <v>78.15</v>
      </c>
    </row>
    <row r="383" customFormat="false" ht="13.8" hidden="false" customHeight="false" outlineLevel="0" collapsed="false">
      <c r="B383" s="0" t="s">
        <v>392</v>
      </c>
      <c r="C383" s="1" t="n">
        <v>100.63</v>
      </c>
    </row>
    <row r="384" customFormat="false" ht="13.8" hidden="false" customHeight="false" outlineLevel="0" collapsed="false">
      <c r="B384" s="0" t="s">
        <v>393</v>
      </c>
      <c r="C384" s="1" t="n">
        <v>111.87</v>
      </c>
    </row>
    <row r="385" customFormat="false" ht="13.8" hidden="false" customHeight="false" outlineLevel="0" collapsed="false">
      <c r="B385" s="0" t="s">
        <v>394</v>
      </c>
      <c r="C385" s="1" t="n">
        <v>83.93</v>
      </c>
    </row>
    <row r="386" customFormat="false" ht="13.8" hidden="false" customHeight="false" outlineLevel="0" collapsed="false">
      <c r="B386" s="0" t="s">
        <v>395</v>
      </c>
      <c r="C386" s="1" t="n">
        <v>83.93</v>
      </c>
    </row>
    <row r="387" customFormat="false" ht="13.8" hidden="false" customHeight="false" outlineLevel="0" collapsed="false">
      <c r="B387" s="0" t="s">
        <v>396</v>
      </c>
      <c r="C387" s="1" t="n">
        <v>189.5</v>
      </c>
    </row>
    <row r="388" customFormat="false" ht="13.8" hidden="false" customHeight="false" outlineLevel="0" collapsed="false">
      <c r="B388" s="0" t="s">
        <v>397</v>
      </c>
      <c r="C388" s="1" t="n">
        <v>61.54</v>
      </c>
    </row>
    <row r="389" customFormat="false" ht="13.8" hidden="false" customHeight="false" outlineLevel="0" collapsed="false">
      <c r="B389" s="0" t="s">
        <v>398</v>
      </c>
      <c r="C389" s="1" t="n">
        <v>60.95</v>
      </c>
    </row>
    <row r="390" customFormat="false" ht="13.8" hidden="false" customHeight="false" outlineLevel="0" collapsed="false">
      <c r="B390" s="0" t="s">
        <v>399</v>
      </c>
      <c r="C390" s="1" t="n">
        <v>27.56</v>
      </c>
    </row>
    <row r="391" customFormat="false" ht="13.8" hidden="false" customHeight="false" outlineLevel="0" collapsed="false">
      <c r="B391" s="0" t="s">
        <v>400</v>
      </c>
      <c r="C391" s="1" t="n">
        <v>81.44</v>
      </c>
    </row>
    <row r="392" customFormat="false" ht="13.8" hidden="false" customHeight="false" outlineLevel="0" collapsed="false">
      <c r="B392" s="0" t="s">
        <v>401</v>
      </c>
      <c r="C392" s="1" t="n">
        <v>91.69</v>
      </c>
    </row>
    <row r="393" customFormat="false" ht="13.8" hidden="false" customHeight="false" outlineLevel="0" collapsed="false">
      <c r="B393" s="0" t="s">
        <v>402</v>
      </c>
      <c r="C393" s="1" t="n">
        <v>35.02</v>
      </c>
    </row>
    <row r="394" customFormat="false" ht="13.8" hidden="false" customHeight="false" outlineLevel="0" collapsed="false">
      <c r="B394" s="0" t="s">
        <v>403</v>
      </c>
      <c r="C394" s="1" t="n">
        <v>42.89</v>
      </c>
    </row>
    <row r="395" customFormat="false" ht="13.8" hidden="false" customHeight="false" outlineLevel="0" collapsed="false">
      <c r="B395" s="0" t="s">
        <v>404</v>
      </c>
      <c r="C395" s="1" t="n">
        <v>42.89</v>
      </c>
    </row>
    <row r="396" customFormat="false" ht="13.8" hidden="false" customHeight="false" outlineLevel="0" collapsed="false">
      <c r="B396" s="0" t="s">
        <v>405</v>
      </c>
      <c r="C396" s="1" t="n">
        <v>38.96</v>
      </c>
    </row>
    <row r="397" customFormat="false" ht="13.8" hidden="false" customHeight="false" outlineLevel="0" collapsed="false">
      <c r="B397" s="0" t="s">
        <v>406</v>
      </c>
      <c r="C397" s="1" t="n">
        <v>194.77</v>
      </c>
    </row>
    <row r="398" customFormat="false" ht="13.8" hidden="false" customHeight="false" outlineLevel="0" collapsed="false">
      <c r="B398" s="0" t="s">
        <v>407</v>
      </c>
      <c r="C398" s="1" t="n">
        <v>213.2</v>
      </c>
    </row>
    <row r="399" customFormat="false" ht="13.8" hidden="false" customHeight="false" outlineLevel="0" collapsed="false">
      <c r="B399" s="0" t="s">
        <v>408</v>
      </c>
      <c r="C399" s="1" t="n">
        <v>461.65</v>
      </c>
    </row>
    <row r="400" customFormat="false" ht="13.8" hidden="false" customHeight="false" outlineLevel="0" collapsed="false">
      <c r="B400" s="0" t="s">
        <v>409</v>
      </c>
      <c r="C400" s="1" t="n">
        <v>323.15</v>
      </c>
    </row>
    <row r="401" customFormat="false" ht="13.8" hidden="false" customHeight="false" outlineLevel="0" collapsed="false">
      <c r="B401" s="0" t="s">
        <v>410</v>
      </c>
      <c r="C401" s="1" t="n">
        <v>35.97</v>
      </c>
    </row>
    <row r="402" customFormat="false" ht="13.8" hidden="false" customHeight="false" outlineLevel="0" collapsed="false">
      <c r="B402" s="0" t="s">
        <v>411</v>
      </c>
      <c r="C402" s="1" t="n">
        <v>262.12</v>
      </c>
    </row>
    <row r="403" customFormat="false" ht="13.8" hidden="false" customHeight="false" outlineLevel="0" collapsed="false">
      <c r="B403" s="0" t="s">
        <v>412</v>
      </c>
      <c r="C403" s="1" t="n">
        <v>117.4</v>
      </c>
    </row>
    <row r="404" customFormat="false" ht="13.8" hidden="false" customHeight="false" outlineLevel="0" collapsed="false">
      <c r="B404" s="0" t="s">
        <v>413</v>
      </c>
      <c r="C404" s="1" t="n">
        <v>213.88</v>
      </c>
    </row>
    <row r="405" customFormat="false" ht="13.8" hidden="false" customHeight="false" outlineLevel="0" collapsed="false">
      <c r="B405" s="0" t="s">
        <v>414</v>
      </c>
      <c r="C405" s="1" t="n">
        <v>154.91</v>
      </c>
    </row>
    <row r="406" customFormat="false" ht="13.8" hidden="false" customHeight="false" outlineLevel="0" collapsed="false">
      <c r="B406" s="0" t="s">
        <v>415</v>
      </c>
      <c r="C406" s="1" t="n">
        <v>171</v>
      </c>
    </row>
    <row r="407" customFormat="false" ht="13.8" hidden="false" customHeight="false" outlineLevel="0" collapsed="false">
      <c r="B407" s="0" t="s">
        <v>416</v>
      </c>
      <c r="C407" s="1" t="n">
        <v>481.89</v>
      </c>
    </row>
    <row r="408" customFormat="false" ht="13.8" hidden="false" customHeight="false" outlineLevel="0" collapsed="false">
      <c r="B408" s="0" t="s">
        <v>417</v>
      </c>
      <c r="C408" s="1" t="n">
        <v>117.71</v>
      </c>
    </row>
    <row r="409" customFormat="false" ht="13.8" hidden="false" customHeight="false" outlineLevel="0" collapsed="false">
      <c r="B409" s="0" t="s">
        <v>418</v>
      </c>
      <c r="C409" s="1" t="n">
        <v>162.47</v>
      </c>
    </row>
    <row r="410" customFormat="false" ht="13.8" hidden="false" customHeight="false" outlineLevel="0" collapsed="false">
      <c r="B410" s="0" t="s">
        <v>419</v>
      </c>
      <c r="C410" s="1" t="n">
        <v>26.43</v>
      </c>
    </row>
    <row r="411" customFormat="false" ht="13.8" hidden="false" customHeight="false" outlineLevel="0" collapsed="false">
      <c r="B411" s="0" t="s">
        <v>420</v>
      </c>
      <c r="C411" s="1" t="n">
        <v>13.49</v>
      </c>
    </row>
    <row r="412" customFormat="false" ht="13.8" hidden="false" customHeight="false" outlineLevel="0" collapsed="false">
      <c r="B412" s="0" t="s">
        <v>421</v>
      </c>
      <c r="C412" s="1" t="n">
        <v>16.31</v>
      </c>
    </row>
    <row r="413" customFormat="false" ht="13.8" hidden="false" customHeight="false" outlineLevel="0" collapsed="false">
      <c r="B413" s="0" t="s">
        <v>422</v>
      </c>
      <c r="C413" s="1" t="n">
        <v>336.74</v>
      </c>
    </row>
    <row r="414" customFormat="false" ht="13.8" hidden="false" customHeight="false" outlineLevel="0" collapsed="false">
      <c r="B414" s="0" t="s">
        <v>423</v>
      </c>
      <c r="C414" s="1" t="n">
        <v>241.17</v>
      </c>
    </row>
    <row r="415" customFormat="false" ht="13.8" hidden="false" customHeight="false" outlineLevel="0" collapsed="false">
      <c r="B415" s="0" t="s">
        <v>424</v>
      </c>
      <c r="C415" s="1" t="n">
        <v>216.47</v>
      </c>
    </row>
    <row r="416" customFormat="false" ht="13.8" hidden="false" customHeight="false" outlineLevel="0" collapsed="false">
      <c r="B416" s="0" t="s">
        <v>425</v>
      </c>
      <c r="C416" s="1" t="n">
        <v>433.47</v>
      </c>
    </row>
    <row r="417" customFormat="false" ht="13.8" hidden="false" customHeight="false" outlineLevel="0" collapsed="false">
      <c r="B417" s="0" t="s">
        <v>426</v>
      </c>
      <c r="C417" s="1" t="n">
        <v>324.97</v>
      </c>
    </row>
    <row r="418" customFormat="false" ht="13.8" hidden="false" customHeight="false" outlineLevel="0" collapsed="false">
      <c r="B418" s="0" t="s">
        <v>427</v>
      </c>
      <c r="C418" s="1" t="n">
        <v>75.09</v>
      </c>
    </row>
    <row r="419" customFormat="false" ht="13.8" hidden="false" customHeight="false" outlineLevel="0" collapsed="false">
      <c r="B419" s="0" t="s">
        <v>428</v>
      </c>
      <c r="C419" s="1" t="n">
        <v>102.26</v>
      </c>
    </row>
    <row r="420" customFormat="false" ht="13.8" hidden="false" customHeight="false" outlineLevel="0" collapsed="false">
      <c r="B420" s="0" t="s">
        <v>429</v>
      </c>
      <c r="C420" s="1" t="n">
        <v>55.65</v>
      </c>
    </row>
    <row r="421" customFormat="false" ht="13.8" hidden="false" customHeight="false" outlineLevel="0" collapsed="false">
      <c r="B421" s="0" t="s">
        <v>430</v>
      </c>
      <c r="C421" s="1" t="n">
        <v>38.79</v>
      </c>
    </row>
    <row r="422" customFormat="false" ht="13.8" hidden="false" customHeight="false" outlineLevel="0" collapsed="false">
      <c r="B422" s="0" t="s">
        <v>431</v>
      </c>
      <c r="C422" s="1" t="n">
        <v>14.19</v>
      </c>
    </row>
    <row r="423" customFormat="false" ht="13.8" hidden="false" customHeight="false" outlineLevel="0" collapsed="false">
      <c r="B423" s="0" t="s">
        <v>432</v>
      </c>
      <c r="C423" s="1" t="n">
        <v>52.25</v>
      </c>
    </row>
    <row r="424" customFormat="false" ht="13.8" hidden="false" customHeight="false" outlineLevel="0" collapsed="false">
      <c r="B424" s="0" t="s">
        <v>433</v>
      </c>
      <c r="C424" s="1" t="n">
        <v>131.44</v>
      </c>
    </row>
    <row r="425" customFormat="false" ht="13.8" hidden="false" customHeight="false" outlineLevel="0" collapsed="false">
      <c r="B425" s="0" t="s">
        <v>434</v>
      </c>
      <c r="C425" s="1" t="n">
        <v>62.81</v>
      </c>
    </row>
    <row r="426" customFormat="false" ht="13.8" hidden="false" customHeight="false" outlineLevel="0" collapsed="false">
      <c r="B426" s="0" t="s">
        <v>435</v>
      </c>
      <c r="C426" s="1" t="n">
        <v>62.81</v>
      </c>
    </row>
    <row r="427" customFormat="false" ht="13.8" hidden="false" customHeight="false" outlineLevel="0" collapsed="false">
      <c r="B427" s="0" t="s">
        <v>436</v>
      </c>
      <c r="C427" s="1" t="n">
        <v>68.09</v>
      </c>
    </row>
    <row r="428" customFormat="false" ht="13.8" hidden="false" customHeight="false" outlineLevel="0" collapsed="false">
      <c r="B428" s="0" t="s">
        <v>437</v>
      </c>
      <c r="C428" s="1" t="n">
        <v>50.15</v>
      </c>
    </row>
    <row r="429" customFormat="false" ht="13.8" hidden="false" customHeight="false" outlineLevel="0" collapsed="false">
      <c r="B429" s="0" t="s">
        <v>438</v>
      </c>
      <c r="C429" s="1" t="n">
        <v>131.44</v>
      </c>
    </row>
    <row r="430" customFormat="false" ht="13.8" hidden="false" customHeight="false" outlineLevel="0" collapsed="false">
      <c r="B430" s="0" t="s">
        <v>439</v>
      </c>
      <c r="C430" s="1" t="n">
        <v>44.84</v>
      </c>
    </row>
    <row r="431" customFormat="false" ht="13.8" hidden="false" customHeight="false" outlineLevel="0" collapsed="false">
      <c r="B431" s="0" t="s">
        <v>440</v>
      </c>
      <c r="C431" s="1" t="n">
        <v>50.52</v>
      </c>
    </row>
    <row r="432" customFormat="false" ht="13.8" hidden="false" customHeight="false" outlineLevel="0" collapsed="false">
      <c r="B432" s="0" t="s">
        <v>441</v>
      </c>
      <c r="C432" s="1" t="n">
        <v>57.53</v>
      </c>
    </row>
    <row r="433" customFormat="false" ht="13.8" hidden="false" customHeight="false" outlineLevel="0" collapsed="false">
      <c r="B433" s="0" t="s">
        <v>442</v>
      </c>
      <c r="C433" s="1" t="n">
        <v>62.81</v>
      </c>
    </row>
    <row r="434" customFormat="false" ht="13.8" hidden="false" customHeight="false" outlineLevel="0" collapsed="false">
      <c r="B434" s="0" t="s">
        <v>443</v>
      </c>
      <c r="C434" s="1" t="n">
        <v>40.45</v>
      </c>
    </row>
    <row r="435" customFormat="false" ht="13.8" hidden="false" customHeight="false" outlineLevel="0" collapsed="false">
      <c r="B435" s="0" t="s">
        <v>444</v>
      </c>
      <c r="C435" s="1" t="n">
        <v>40.45</v>
      </c>
    </row>
    <row r="436" customFormat="false" ht="13.8" hidden="false" customHeight="false" outlineLevel="0" collapsed="false">
      <c r="B436" s="0" t="s">
        <v>445</v>
      </c>
      <c r="C436" s="1" t="n">
        <v>133.47</v>
      </c>
    </row>
    <row r="437" customFormat="false" ht="13.8" hidden="false" customHeight="false" outlineLevel="0" collapsed="false">
      <c r="B437" s="0" t="s">
        <v>446</v>
      </c>
      <c r="C437" s="1" t="n">
        <v>106.78</v>
      </c>
    </row>
    <row r="438" customFormat="false" ht="13.8" hidden="false" customHeight="false" outlineLevel="0" collapsed="false">
      <c r="B438" s="0" t="s">
        <v>447</v>
      </c>
      <c r="C438" s="1" t="n">
        <v>106.78</v>
      </c>
    </row>
    <row r="439" customFormat="false" ht="13.8" hidden="false" customHeight="false" outlineLevel="0" collapsed="false">
      <c r="B439" s="0" t="s">
        <v>448</v>
      </c>
      <c r="C439" s="1" t="n">
        <v>133.47</v>
      </c>
    </row>
    <row r="440" customFormat="false" ht="13.8" hidden="false" customHeight="false" outlineLevel="0" collapsed="false">
      <c r="B440" s="0" t="s">
        <v>449</v>
      </c>
      <c r="C440" s="1" t="n">
        <v>133.47</v>
      </c>
    </row>
    <row r="441" customFormat="false" ht="13.8" hidden="false" customHeight="false" outlineLevel="0" collapsed="false">
      <c r="B441" s="0" t="s">
        <v>450</v>
      </c>
      <c r="C441" s="1" t="n">
        <v>106.78</v>
      </c>
    </row>
    <row r="442" customFormat="false" ht="13.8" hidden="false" customHeight="false" outlineLevel="0" collapsed="false">
      <c r="B442" s="0" t="s">
        <v>451</v>
      </c>
      <c r="C442" s="1" t="n">
        <v>121.15</v>
      </c>
    </row>
    <row r="443" customFormat="false" ht="13.8" hidden="false" customHeight="false" outlineLevel="0" collapsed="false">
      <c r="B443" s="0" t="s">
        <v>452</v>
      </c>
      <c r="C443" s="1" t="n">
        <v>121.15</v>
      </c>
    </row>
    <row r="444" customFormat="false" ht="13.8" hidden="false" customHeight="false" outlineLevel="0" collapsed="false">
      <c r="B444" s="0" t="s">
        <v>453</v>
      </c>
      <c r="C444" s="1" t="n">
        <v>349.44</v>
      </c>
    </row>
    <row r="445" customFormat="false" ht="13.8" hidden="false" customHeight="false" outlineLevel="0" collapsed="false">
      <c r="B445" s="0" t="s">
        <v>454</v>
      </c>
      <c r="C445" s="1" t="n">
        <v>30.94</v>
      </c>
    </row>
    <row r="446" customFormat="false" ht="13.8" hidden="false" customHeight="false" outlineLevel="0" collapsed="false">
      <c r="B446" s="0" t="s">
        <v>455</v>
      </c>
      <c r="C446" s="1" t="n">
        <v>122.93</v>
      </c>
    </row>
    <row r="447" customFormat="false" ht="13.8" hidden="false" customHeight="false" outlineLevel="0" collapsed="false">
      <c r="B447" s="0" t="s">
        <v>456</v>
      </c>
      <c r="C447" s="1" t="n">
        <v>263.4</v>
      </c>
    </row>
    <row r="448" customFormat="false" ht="13.8" hidden="false" customHeight="false" outlineLevel="0" collapsed="false">
      <c r="B448" s="0" t="s">
        <v>457</v>
      </c>
      <c r="C448" s="1" t="n">
        <v>21.92</v>
      </c>
    </row>
    <row r="449" customFormat="false" ht="13.8" hidden="false" customHeight="false" outlineLevel="0" collapsed="false">
      <c r="B449" s="0" t="s">
        <v>458</v>
      </c>
      <c r="C449" s="1" t="n">
        <v>20.24</v>
      </c>
    </row>
    <row r="450" customFormat="false" ht="13.8" hidden="false" customHeight="false" outlineLevel="0" collapsed="false">
      <c r="B450" s="0" t="s">
        <v>459</v>
      </c>
      <c r="C450" s="1" t="n">
        <v>157.83</v>
      </c>
    </row>
    <row r="451" customFormat="false" ht="13.8" hidden="false" customHeight="false" outlineLevel="0" collapsed="false">
      <c r="B451" s="0" t="s">
        <v>460</v>
      </c>
      <c r="C451" s="1" t="n">
        <v>88.1</v>
      </c>
    </row>
    <row r="452" customFormat="false" ht="13.8" hidden="false" customHeight="false" outlineLevel="0" collapsed="false">
      <c r="B452" s="0" t="s">
        <v>461</v>
      </c>
      <c r="C452" s="1" t="n">
        <v>26.08</v>
      </c>
    </row>
    <row r="453" customFormat="false" ht="13.8" hidden="false" customHeight="false" outlineLevel="0" collapsed="false">
      <c r="B453" s="0" t="s">
        <v>462</v>
      </c>
      <c r="C453" s="1" t="n">
        <v>47.23</v>
      </c>
    </row>
    <row r="454" customFormat="false" ht="13.8" hidden="false" customHeight="false" outlineLevel="0" collapsed="false">
      <c r="B454" s="0" t="s">
        <v>463</v>
      </c>
      <c r="C454" s="1" t="n">
        <v>72.52</v>
      </c>
    </row>
    <row r="455" customFormat="false" ht="13.8" hidden="false" customHeight="false" outlineLevel="0" collapsed="false">
      <c r="B455" s="0" t="s">
        <v>464</v>
      </c>
      <c r="C455" s="1" t="n">
        <v>83.93</v>
      </c>
    </row>
    <row r="456" customFormat="false" ht="13.8" hidden="false" customHeight="false" outlineLevel="0" collapsed="false">
      <c r="B456" s="0" t="s">
        <v>465</v>
      </c>
      <c r="C456" s="1" t="n">
        <v>66.89</v>
      </c>
    </row>
    <row r="457" customFormat="false" ht="13.8" hidden="false" customHeight="false" outlineLevel="0" collapsed="false">
      <c r="B457" s="0" t="s">
        <v>466</v>
      </c>
      <c r="C457" s="1" t="n">
        <v>291.08</v>
      </c>
    </row>
    <row r="458" customFormat="false" ht="13.8" hidden="false" customHeight="false" outlineLevel="0" collapsed="false">
      <c r="B458" s="0" t="s">
        <v>467</v>
      </c>
      <c r="C458" s="1" t="n">
        <v>211.04</v>
      </c>
    </row>
    <row r="459" customFormat="false" ht="13.8" hidden="false" customHeight="false" outlineLevel="0" collapsed="false">
      <c r="B459" s="0" t="s">
        <v>468</v>
      </c>
      <c r="C459" s="1" t="n">
        <v>66.09</v>
      </c>
    </row>
    <row r="460" customFormat="false" ht="13.8" hidden="false" customHeight="false" outlineLevel="0" collapsed="false">
      <c r="B460" s="0" t="s">
        <v>469</v>
      </c>
      <c r="C460" s="1" t="n">
        <v>128.73</v>
      </c>
    </row>
    <row r="461" customFormat="false" ht="13.8" hidden="false" customHeight="false" outlineLevel="0" collapsed="false">
      <c r="B461" s="0" t="s">
        <v>470</v>
      </c>
      <c r="C461" s="1" t="n">
        <v>89.39</v>
      </c>
    </row>
    <row r="462" customFormat="false" ht="13.8" hidden="false" customHeight="false" outlineLevel="0" collapsed="false">
      <c r="B462" s="0" t="s">
        <v>471</v>
      </c>
      <c r="C462" s="1" t="n">
        <v>292.42</v>
      </c>
    </row>
    <row r="463" customFormat="false" ht="13.8" hidden="false" customHeight="false" outlineLevel="0" collapsed="false">
      <c r="B463" s="0" t="s">
        <v>472</v>
      </c>
      <c r="C463" s="1" t="n">
        <v>77.92</v>
      </c>
    </row>
    <row r="464" customFormat="false" ht="13.8" hidden="false" customHeight="false" outlineLevel="0" collapsed="false">
      <c r="B464" s="0" t="s">
        <v>473</v>
      </c>
      <c r="C464" s="1" t="n">
        <v>265.29</v>
      </c>
    </row>
    <row r="465" customFormat="false" ht="13.8" hidden="false" customHeight="false" outlineLevel="0" collapsed="false">
      <c r="B465" s="0" t="s">
        <v>474</v>
      </c>
      <c r="C465" s="1" t="n">
        <v>124.99</v>
      </c>
    </row>
    <row r="466" customFormat="false" ht="13.8" hidden="false" customHeight="false" outlineLevel="0" collapsed="false">
      <c r="B466" s="0" t="s">
        <v>475</v>
      </c>
      <c r="C466" s="1" t="n">
        <v>324.97</v>
      </c>
    </row>
    <row r="467" customFormat="false" ht="13.8" hidden="false" customHeight="false" outlineLevel="0" collapsed="false">
      <c r="B467" s="0" t="s">
        <v>476</v>
      </c>
      <c r="C467" s="1" t="n">
        <v>41.17</v>
      </c>
    </row>
    <row r="468" customFormat="false" ht="13.8" hidden="false" customHeight="false" outlineLevel="0" collapsed="false">
      <c r="B468" s="0" t="s">
        <v>477</v>
      </c>
      <c r="C468" s="1" t="n">
        <v>232.74</v>
      </c>
    </row>
    <row r="469" customFormat="false" ht="13.8" hidden="false" customHeight="false" outlineLevel="0" collapsed="false">
      <c r="B469" s="0" t="s">
        <v>478</v>
      </c>
      <c r="C469" s="1" t="n">
        <v>162.21</v>
      </c>
    </row>
    <row r="470" customFormat="false" ht="13.8" hidden="false" customHeight="false" outlineLevel="0" collapsed="false">
      <c r="B470" s="0" t="s">
        <v>479</v>
      </c>
      <c r="C470" s="1" t="n">
        <v>324.97</v>
      </c>
    </row>
    <row r="471" customFormat="false" ht="13.8" hidden="false" customHeight="false" outlineLevel="0" collapsed="false">
      <c r="B471" s="0" t="s">
        <v>480</v>
      </c>
      <c r="C471" s="1" t="n">
        <v>77.8</v>
      </c>
    </row>
    <row r="472" customFormat="false" ht="13.8" hidden="false" customHeight="false" outlineLevel="0" collapsed="false">
      <c r="B472" s="0" t="s">
        <v>481</v>
      </c>
      <c r="C472" s="1" t="n">
        <v>42.05</v>
      </c>
    </row>
    <row r="473" customFormat="false" ht="13.8" hidden="false" customHeight="false" outlineLevel="0" collapsed="false">
      <c r="B473" s="0" t="s">
        <v>482</v>
      </c>
      <c r="C473" s="1" t="n">
        <v>184.53</v>
      </c>
    </row>
    <row r="474" customFormat="false" ht="13.8" hidden="false" customHeight="false" outlineLevel="0" collapsed="false">
      <c r="B474" s="0" t="s">
        <v>483</v>
      </c>
      <c r="C474" s="1" t="n">
        <v>58.34</v>
      </c>
    </row>
    <row r="475" customFormat="false" ht="13.8" hidden="false" customHeight="false" outlineLevel="0" collapsed="false">
      <c r="B475" s="0" t="s">
        <v>484</v>
      </c>
      <c r="C475" s="1" t="n">
        <v>72.52</v>
      </c>
    </row>
    <row r="476" customFormat="false" ht="13.8" hidden="false" customHeight="false" outlineLevel="0" collapsed="false">
      <c r="B476" s="0" t="s">
        <v>485</v>
      </c>
      <c r="C476" s="1" t="n">
        <v>84.72</v>
      </c>
    </row>
    <row r="477" customFormat="false" ht="13.8" hidden="false" customHeight="false" outlineLevel="0" collapsed="false">
      <c r="B477" s="0" t="s">
        <v>486</v>
      </c>
      <c r="C477" s="1" t="n">
        <v>55.65</v>
      </c>
    </row>
    <row r="478" customFormat="false" ht="13.8" hidden="false" customHeight="false" outlineLevel="0" collapsed="false">
      <c r="B478" s="0" t="s">
        <v>487</v>
      </c>
      <c r="C478" s="1" t="n">
        <v>66.89</v>
      </c>
    </row>
    <row r="479" customFormat="false" ht="13.8" hidden="false" customHeight="false" outlineLevel="0" collapsed="false">
      <c r="B479" s="0" t="s">
        <v>488</v>
      </c>
      <c r="C479" s="1" t="n">
        <v>27.55</v>
      </c>
    </row>
    <row r="480" customFormat="false" ht="13.8" hidden="false" customHeight="false" outlineLevel="0" collapsed="false">
      <c r="B480" s="0" t="s">
        <v>489</v>
      </c>
      <c r="C480" s="1" t="n">
        <v>98.93</v>
      </c>
    </row>
    <row r="481" customFormat="false" ht="13.8" hidden="false" customHeight="false" outlineLevel="0" collapsed="false">
      <c r="B481" s="0" t="s">
        <v>490</v>
      </c>
      <c r="C481" s="1" t="n">
        <v>87.01</v>
      </c>
    </row>
    <row r="482" customFormat="false" ht="13.8" hidden="false" customHeight="false" outlineLevel="0" collapsed="false">
      <c r="B482" s="0" t="s">
        <v>491</v>
      </c>
      <c r="C482" s="1" t="n">
        <v>54.03</v>
      </c>
    </row>
    <row r="483" customFormat="false" ht="13.8" hidden="false" customHeight="false" outlineLevel="0" collapsed="false">
      <c r="B483" s="0" t="s">
        <v>492</v>
      </c>
      <c r="C483" s="1" t="n">
        <v>90.25</v>
      </c>
    </row>
    <row r="484" customFormat="false" ht="13.8" hidden="false" customHeight="false" outlineLevel="0" collapsed="false">
      <c r="B484" s="0" t="s">
        <v>493</v>
      </c>
      <c r="C484" s="1" t="n">
        <v>78.9</v>
      </c>
    </row>
    <row r="485" customFormat="false" ht="13.8" hidden="false" customHeight="false" outlineLevel="0" collapsed="false">
      <c r="B485" s="0" t="s">
        <v>494</v>
      </c>
      <c r="C485" s="1" t="n">
        <v>147</v>
      </c>
    </row>
    <row r="486" customFormat="false" ht="13.8" hidden="false" customHeight="false" outlineLevel="0" collapsed="false">
      <c r="B486" s="0" t="s">
        <v>495</v>
      </c>
      <c r="C486" s="1" t="n">
        <v>156.91</v>
      </c>
    </row>
    <row r="487" customFormat="false" ht="13.8" hidden="false" customHeight="false" outlineLevel="0" collapsed="false">
      <c r="B487" s="0" t="s">
        <v>496</v>
      </c>
      <c r="C487" s="1" t="n">
        <v>156.91</v>
      </c>
    </row>
    <row r="488" customFormat="false" ht="13.8" hidden="false" customHeight="false" outlineLevel="0" collapsed="false">
      <c r="B488" s="0" t="s">
        <v>497</v>
      </c>
      <c r="C488" s="1" t="n">
        <v>156.91</v>
      </c>
    </row>
    <row r="489" customFormat="false" ht="13.8" hidden="false" customHeight="false" outlineLevel="0" collapsed="false">
      <c r="B489" s="0" t="s">
        <v>498</v>
      </c>
      <c r="C489" s="1" t="n">
        <v>156.91</v>
      </c>
    </row>
    <row r="490" customFormat="false" ht="13.8" hidden="false" customHeight="false" outlineLevel="0" collapsed="false">
      <c r="B490" s="0" t="s">
        <v>499</v>
      </c>
      <c r="C490" s="1" t="n">
        <v>156.91</v>
      </c>
    </row>
    <row r="491" customFormat="false" ht="13.8" hidden="false" customHeight="false" outlineLevel="0" collapsed="false">
      <c r="B491" s="0" t="s">
        <v>500</v>
      </c>
      <c r="C491" s="1" t="n">
        <v>84.57</v>
      </c>
    </row>
    <row r="492" customFormat="false" ht="13.8" hidden="false" customHeight="false" outlineLevel="0" collapsed="false">
      <c r="B492" s="0" t="s">
        <v>501</v>
      </c>
      <c r="C492" s="1" t="n">
        <v>59.2</v>
      </c>
    </row>
    <row r="493" customFormat="false" ht="13.8" hidden="false" customHeight="false" outlineLevel="0" collapsed="false">
      <c r="B493" s="0" t="s">
        <v>502</v>
      </c>
      <c r="C493" s="1" t="n">
        <v>89.39</v>
      </c>
    </row>
    <row r="494" customFormat="false" ht="13.8" hidden="false" customHeight="false" outlineLevel="0" collapsed="false">
      <c r="B494" s="0" t="s">
        <v>503</v>
      </c>
      <c r="C494" s="1" t="n">
        <v>113.55</v>
      </c>
    </row>
    <row r="495" customFormat="false" ht="13.8" hidden="false" customHeight="false" outlineLevel="0" collapsed="false">
      <c r="B495" s="0" t="s">
        <v>504</v>
      </c>
      <c r="C495" s="1" t="n">
        <v>97.33</v>
      </c>
    </row>
    <row r="496" customFormat="false" ht="13.8" hidden="false" customHeight="false" outlineLevel="0" collapsed="false">
      <c r="B496" s="0" t="s">
        <v>505</v>
      </c>
      <c r="C496" s="1" t="n">
        <v>45.5</v>
      </c>
    </row>
    <row r="497" customFormat="false" ht="13.8" hidden="false" customHeight="false" outlineLevel="0" collapsed="false">
      <c r="B497" s="0" t="s">
        <v>506</v>
      </c>
      <c r="C497" s="1" t="n">
        <v>45.5</v>
      </c>
    </row>
    <row r="498" customFormat="false" ht="13.8" hidden="false" customHeight="false" outlineLevel="0" collapsed="false">
      <c r="B498" s="0" t="s">
        <v>507</v>
      </c>
      <c r="C498" s="1" t="n">
        <v>73.22</v>
      </c>
    </row>
    <row r="499" customFormat="false" ht="13.8" hidden="false" customHeight="false" outlineLevel="0" collapsed="false">
      <c r="B499" s="0" t="s">
        <v>508</v>
      </c>
      <c r="C499" s="1" t="n">
        <v>90.25</v>
      </c>
    </row>
    <row r="500" customFormat="false" ht="13.8" hidden="false" customHeight="false" outlineLevel="0" collapsed="false">
      <c r="B500" s="0" t="s">
        <v>509</v>
      </c>
      <c r="C500" s="1" t="n">
        <v>50.52</v>
      </c>
    </row>
    <row r="501" customFormat="false" ht="13.8" hidden="false" customHeight="false" outlineLevel="0" collapsed="false">
      <c r="B501" s="0" t="s">
        <v>510</v>
      </c>
      <c r="C501" s="1" t="n">
        <v>50.52</v>
      </c>
    </row>
    <row r="502" customFormat="false" ht="13.8" hidden="false" customHeight="false" outlineLevel="0" collapsed="false">
      <c r="B502" s="0" t="s">
        <v>511</v>
      </c>
      <c r="C502" s="1" t="n">
        <v>56.19</v>
      </c>
    </row>
    <row r="503" customFormat="false" ht="13.8" hidden="false" customHeight="false" outlineLevel="0" collapsed="false">
      <c r="B503" s="0" t="s">
        <v>512</v>
      </c>
      <c r="C503" s="1" t="n">
        <v>39.17</v>
      </c>
    </row>
    <row r="504" customFormat="false" ht="13.8" hidden="false" customHeight="false" outlineLevel="0" collapsed="false">
      <c r="B504" s="0" t="s">
        <v>513</v>
      </c>
      <c r="C504" s="1" t="n">
        <v>39.17</v>
      </c>
    </row>
    <row r="505" customFormat="false" ht="13.8" hidden="false" customHeight="false" outlineLevel="0" collapsed="false">
      <c r="B505" s="0" t="s">
        <v>514</v>
      </c>
      <c r="C505" s="1" t="n">
        <v>39.17</v>
      </c>
    </row>
    <row r="506" customFormat="false" ht="13.8" hidden="false" customHeight="false" outlineLevel="0" collapsed="false">
      <c r="B506" s="0" t="s">
        <v>515</v>
      </c>
      <c r="C506" s="1" t="n">
        <v>39.17</v>
      </c>
    </row>
    <row r="507" customFormat="false" ht="13.8" hidden="false" customHeight="false" outlineLevel="0" collapsed="false">
      <c r="B507" s="0" t="s">
        <v>516</v>
      </c>
      <c r="C507" s="1" t="n">
        <v>53.52</v>
      </c>
    </row>
    <row r="508" customFormat="false" ht="13.8" hidden="false" customHeight="false" outlineLevel="0" collapsed="false">
      <c r="B508" s="0" t="s">
        <v>517</v>
      </c>
      <c r="C508" s="1" t="n">
        <v>46.82</v>
      </c>
    </row>
    <row r="509" customFormat="false" ht="13.8" hidden="false" customHeight="false" outlineLevel="0" collapsed="false">
      <c r="B509" s="0" t="s">
        <v>518</v>
      </c>
      <c r="C509" s="1" t="n">
        <v>43.31</v>
      </c>
    </row>
    <row r="510" customFormat="false" ht="13.8" hidden="false" customHeight="false" outlineLevel="0" collapsed="false">
      <c r="B510" s="0" t="s">
        <v>519</v>
      </c>
      <c r="C510" s="1" t="n">
        <v>47.76</v>
      </c>
    </row>
    <row r="511" customFormat="false" ht="13.8" hidden="false" customHeight="false" outlineLevel="0" collapsed="false">
      <c r="B511" s="0" t="s">
        <v>520</v>
      </c>
      <c r="C511" s="1" t="n">
        <v>56.19</v>
      </c>
    </row>
    <row r="512" customFormat="false" ht="13.8" hidden="false" customHeight="false" outlineLevel="0" collapsed="false">
      <c r="B512" s="0" t="s">
        <v>521</v>
      </c>
      <c r="C512" s="1" t="n">
        <v>39.33</v>
      </c>
    </row>
    <row r="513" customFormat="false" ht="13.8" hidden="false" customHeight="false" outlineLevel="0" collapsed="false">
      <c r="B513" s="0" t="s">
        <v>522</v>
      </c>
      <c r="C513" s="1" t="n">
        <v>61.87</v>
      </c>
    </row>
    <row r="514" customFormat="false" ht="13.8" hidden="false" customHeight="false" outlineLevel="0" collapsed="false">
      <c r="B514" s="0" t="s">
        <v>523</v>
      </c>
      <c r="C514" s="1" t="n">
        <v>50.03</v>
      </c>
    </row>
    <row r="515" customFormat="false" ht="13.8" hidden="false" customHeight="false" outlineLevel="0" collapsed="false">
      <c r="B515" s="0" t="s">
        <v>524</v>
      </c>
      <c r="C515" s="1" t="n">
        <v>35.03</v>
      </c>
    </row>
    <row r="516" customFormat="false" ht="13.8" hidden="false" customHeight="false" outlineLevel="0" collapsed="false">
      <c r="B516" s="0" t="s">
        <v>525</v>
      </c>
      <c r="C516" s="1" t="n">
        <v>61.87</v>
      </c>
    </row>
    <row r="517" customFormat="false" ht="13.8" hidden="false" customHeight="false" outlineLevel="0" collapsed="false">
      <c r="B517" s="0" t="s">
        <v>526</v>
      </c>
      <c r="C517" s="1" t="n">
        <v>61.87</v>
      </c>
    </row>
    <row r="518" customFormat="false" ht="13.8" hidden="false" customHeight="false" outlineLevel="0" collapsed="false">
      <c r="B518" s="0" t="s">
        <v>527</v>
      </c>
      <c r="C518" s="1" t="n">
        <v>43.31</v>
      </c>
    </row>
    <row r="519" customFormat="false" ht="13.8" hidden="false" customHeight="false" outlineLevel="0" collapsed="false">
      <c r="B519" s="0" t="s">
        <v>528</v>
      </c>
      <c r="C519" s="1" t="n">
        <v>320.25</v>
      </c>
    </row>
    <row r="520" customFormat="false" ht="13.8" hidden="false" customHeight="false" outlineLevel="0" collapsed="false">
      <c r="B520" s="0" t="s">
        <v>529</v>
      </c>
      <c r="C520" s="1" t="n">
        <v>99.23</v>
      </c>
    </row>
    <row r="521" customFormat="false" ht="13.8" hidden="false" customHeight="false" outlineLevel="0" collapsed="false">
      <c r="B521" s="0" t="s">
        <v>530</v>
      </c>
      <c r="C521" s="1" t="n">
        <v>94.95</v>
      </c>
    </row>
    <row r="522" customFormat="false" ht="13.8" hidden="false" customHeight="false" outlineLevel="0" collapsed="false">
      <c r="B522" s="0" t="s">
        <v>531</v>
      </c>
      <c r="C522" s="1" t="n">
        <v>94.95</v>
      </c>
    </row>
    <row r="523" customFormat="false" ht="13.8" hidden="false" customHeight="false" outlineLevel="0" collapsed="false">
      <c r="B523" s="0" t="s">
        <v>532</v>
      </c>
      <c r="C523" s="1" t="n">
        <v>147</v>
      </c>
    </row>
    <row r="524" customFormat="false" ht="13.8" hidden="false" customHeight="false" outlineLevel="0" collapsed="false">
      <c r="B524" s="0" t="s">
        <v>533</v>
      </c>
      <c r="C524" s="1" t="n">
        <v>84.79</v>
      </c>
    </row>
    <row r="525" customFormat="false" ht="13.8" hidden="false" customHeight="false" outlineLevel="0" collapsed="false">
      <c r="B525" s="0" t="s">
        <v>534</v>
      </c>
      <c r="C525" s="1" t="n">
        <v>94.95</v>
      </c>
    </row>
    <row r="526" customFormat="false" ht="13.8" hidden="false" customHeight="false" outlineLevel="0" collapsed="false">
      <c r="B526" s="0" t="s">
        <v>535</v>
      </c>
      <c r="C526" s="1" t="n">
        <v>94.95</v>
      </c>
    </row>
    <row r="527" customFormat="false" ht="13.8" hidden="false" customHeight="false" outlineLevel="0" collapsed="false">
      <c r="B527" s="0" t="s">
        <v>536</v>
      </c>
      <c r="C527" s="1" t="n">
        <v>87.02</v>
      </c>
    </row>
    <row r="528" customFormat="false" ht="13.8" hidden="false" customHeight="false" outlineLevel="0" collapsed="false">
      <c r="B528" s="0" t="s">
        <v>537</v>
      </c>
      <c r="C528" s="1" t="n">
        <v>85.82</v>
      </c>
    </row>
    <row r="529" customFormat="false" ht="13.8" hidden="false" customHeight="false" outlineLevel="0" collapsed="false">
      <c r="B529" s="0" t="s">
        <v>538</v>
      </c>
      <c r="C529" s="1" t="n">
        <v>75.09</v>
      </c>
    </row>
    <row r="530" customFormat="false" ht="13.8" hidden="false" customHeight="false" outlineLevel="0" collapsed="false">
      <c r="B530" s="0" t="s">
        <v>539</v>
      </c>
      <c r="C530" s="1" t="n">
        <v>147</v>
      </c>
    </row>
    <row r="531" customFormat="false" ht="13.8" hidden="false" customHeight="false" outlineLevel="0" collapsed="false">
      <c r="B531" s="0" t="s">
        <v>540</v>
      </c>
      <c r="C531" s="1" t="n">
        <v>135.65</v>
      </c>
    </row>
    <row r="532" customFormat="false" ht="13.8" hidden="false" customHeight="false" outlineLevel="0" collapsed="false">
      <c r="B532" s="0" t="s">
        <v>541</v>
      </c>
      <c r="C532" s="1" t="n">
        <v>141.32</v>
      </c>
    </row>
    <row r="533" customFormat="false" ht="13.8" hidden="false" customHeight="false" outlineLevel="0" collapsed="false">
      <c r="B533" s="0" t="s">
        <v>542</v>
      </c>
      <c r="C533" s="1" t="n">
        <v>98.93</v>
      </c>
    </row>
    <row r="534" customFormat="false" ht="13.8" hidden="false" customHeight="false" outlineLevel="0" collapsed="false">
      <c r="B534" s="0" t="s">
        <v>543</v>
      </c>
      <c r="C534" s="1" t="n">
        <v>98.93</v>
      </c>
    </row>
    <row r="535" customFormat="false" ht="13.8" hidden="false" customHeight="false" outlineLevel="0" collapsed="false">
      <c r="B535" s="0" t="s">
        <v>544</v>
      </c>
      <c r="C535" s="1" t="n">
        <v>98.93</v>
      </c>
    </row>
    <row r="536" customFormat="false" ht="13.8" hidden="false" customHeight="false" outlineLevel="0" collapsed="false">
      <c r="B536" s="0" t="s">
        <v>545</v>
      </c>
      <c r="C536" s="1" t="n">
        <v>37.41</v>
      </c>
    </row>
    <row r="537" customFormat="false" ht="13.8" hidden="false" customHeight="false" outlineLevel="0" collapsed="false">
      <c r="B537" s="0" t="s">
        <v>546</v>
      </c>
      <c r="C537" s="1" t="n">
        <v>73.22</v>
      </c>
    </row>
    <row r="538" customFormat="false" ht="13.8" hidden="false" customHeight="false" outlineLevel="0" collapsed="false">
      <c r="B538" s="0" t="s">
        <v>547</v>
      </c>
      <c r="C538" s="1" t="n">
        <v>56.19</v>
      </c>
    </row>
    <row r="539" customFormat="false" ht="13.8" hidden="false" customHeight="false" outlineLevel="0" collapsed="false">
      <c r="B539" s="0" t="s">
        <v>548</v>
      </c>
      <c r="C539" s="1" t="n">
        <v>56.19</v>
      </c>
    </row>
    <row r="540" customFormat="false" ht="13.8" hidden="false" customHeight="false" outlineLevel="0" collapsed="false">
      <c r="B540" s="0" t="s">
        <v>549</v>
      </c>
      <c r="C540" s="1" t="n">
        <v>56.19</v>
      </c>
    </row>
    <row r="541" customFormat="false" ht="13.8" hidden="false" customHeight="false" outlineLevel="0" collapsed="false">
      <c r="B541" s="0" t="s">
        <v>550</v>
      </c>
      <c r="C541" s="1" t="n">
        <v>50.52</v>
      </c>
    </row>
    <row r="542" customFormat="false" ht="13.8" hidden="false" customHeight="false" outlineLevel="0" collapsed="false">
      <c r="B542" s="0" t="s">
        <v>551</v>
      </c>
      <c r="C542" s="1" t="n">
        <v>50.52</v>
      </c>
    </row>
    <row r="543" customFormat="false" ht="13.8" hidden="false" customHeight="false" outlineLevel="0" collapsed="false">
      <c r="B543" s="0" t="s">
        <v>552</v>
      </c>
      <c r="C543" s="1" t="n">
        <v>30.93</v>
      </c>
    </row>
    <row r="544" customFormat="false" ht="13.8" hidden="false" customHeight="false" outlineLevel="0" collapsed="false">
      <c r="B544" s="0" t="s">
        <v>553</v>
      </c>
      <c r="C544" s="1" t="n">
        <v>44.95</v>
      </c>
    </row>
    <row r="545" customFormat="false" ht="13.8" hidden="false" customHeight="false" outlineLevel="0" collapsed="false">
      <c r="B545" s="0" t="s">
        <v>554</v>
      </c>
      <c r="C545" s="1" t="n">
        <v>49.49</v>
      </c>
    </row>
    <row r="546" customFormat="false" ht="13.8" hidden="false" customHeight="false" outlineLevel="0" collapsed="false">
      <c r="B546" s="0" t="s">
        <v>361</v>
      </c>
      <c r="C546" s="1" t="n">
        <v>56.19</v>
      </c>
    </row>
    <row r="547" customFormat="false" ht="13.8" hidden="false" customHeight="false" outlineLevel="0" collapsed="false">
      <c r="B547" s="0" t="s">
        <v>555</v>
      </c>
      <c r="C547" s="1" t="n">
        <v>43.31</v>
      </c>
    </row>
    <row r="548" customFormat="false" ht="13.8" hidden="false" customHeight="false" outlineLevel="0" collapsed="false">
      <c r="B548" s="0" t="s">
        <v>556</v>
      </c>
      <c r="C548" s="1" t="n">
        <v>24.75</v>
      </c>
    </row>
    <row r="549" customFormat="false" ht="13.8" hidden="false" customHeight="false" outlineLevel="0" collapsed="false">
      <c r="B549" s="0" t="s">
        <v>557</v>
      </c>
      <c r="C549" s="1" t="n">
        <v>43.31</v>
      </c>
    </row>
    <row r="550" customFormat="false" ht="13.8" hidden="false" customHeight="false" outlineLevel="0" collapsed="false">
      <c r="B550" s="0" t="s">
        <v>558</v>
      </c>
      <c r="C550" s="1" t="n">
        <v>43.29</v>
      </c>
    </row>
    <row r="551" customFormat="false" ht="13.8" hidden="false" customHeight="false" outlineLevel="0" collapsed="false">
      <c r="B551" s="0" t="s">
        <v>365</v>
      </c>
      <c r="C551" s="1" t="n">
        <v>56.19</v>
      </c>
    </row>
    <row r="552" customFormat="false" ht="13.8" hidden="false" customHeight="false" outlineLevel="0" collapsed="false">
      <c r="B552" s="0" t="s">
        <v>559</v>
      </c>
      <c r="C552" s="1" t="n">
        <v>24.75</v>
      </c>
    </row>
    <row r="553" customFormat="false" ht="13.8" hidden="false" customHeight="false" outlineLevel="0" collapsed="false">
      <c r="B553" s="0" t="s">
        <v>560</v>
      </c>
      <c r="C553" s="1" t="n">
        <v>24.75</v>
      </c>
    </row>
    <row r="554" customFormat="false" ht="13.8" hidden="false" customHeight="false" outlineLevel="0" collapsed="false">
      <c r="B554" s="0" t="s">
        <v>561</v>
      </c>
      <c r="C554" s="1" t="n">
        <v>24.75</v>
      </c>
    </row>
    <row r="555" customFormat="false" ht="13.8" hidden="false" customHeight="false" outlineLevel="0" collapsed="false">
      <c r="B555" s="0" t="s">
        <v>562</v>
      </c>
      <c r="C555" s="1" t="n">
        <v>24.75</v>
      </c>
    </row>
    <row r="556" customFormat="false" ht="13.8" hidden="false" customHeight="false" outlineLevel="0" collapsed="false">
      <c r="B556" s="0" t="s">
        <v>563</v>
      </c>
      <c r="C556" s="1" t="n">
        <v>43.31</v>
      </c>
    </row>
    <row r="557" customFormat="false" ht="13.8" hidden="false" customHeight="false" outlineLevel="0" collapsed="false">
      <c r="B557" s="0" t="s">
        <v>370</v>
      </c>
      <c r="C557" s="1" t="n">
        <v>56.19</v>
      </c>
    </row>
    <row r="558" customFormat="false" ht="13.8" hidden="false" customHeight="false" outlineLevel="0" collapsed="false">
      <c r="B558" s="0" t="s">
        <v>564</v>
      </c>
      <c r="C558" s="1" t="n">
        <v>30.93</v>
      </c>
    </row>
    <row r="559" customFormat="false" ht="13.8" hidden="false" customHeight="false" outlineLevel="0" collapsed="false">
      <c r="B559" s="0" t="s">
        <v>565</v>
      </c>
      <c r="C559" s="1" t="n">
        <v>23.19</v>
      </c>
    </row>
    <row r="560" customFormat="false" ht="13.8" hidden="false" customHeight="false" outlineLevel="0" collapsed="false">
      <c r="B560" s="0" t="s">
        <v>566</v>
      </c>
      <c r="C560" s="1" t="n">
        <v>49.49</v>
      </c>
    </row>
    <row r="561" customFormat="false" ht="13.8" hidden="false" customHeight="false" outlineLevel="0" collapsed="false">
      <c r="B561" s="0" t="s">
        <v>567</v>
      </c>
      <c r="C561" s="1" t="n">
        <v>49.49</v>
      </c>
    </row>
    <row r="562" customFormat="false" ht="13.8" hidden="false" customHeight="false" outlineLevel="0" collapsed="false">
      <c r="B562" s="0" t="s">
        <v>568</v>
      </c>
      <c r="C562" s="1" t="n">
        <v>43.31</v>
      </c>
    </row>
    <row r="563" customFormat="false" ht="13.8" hidden="false" customHeight="false" outlineLevel="0" collapsed="false">
      <c r="B563" s="0" t="s">
        <v>569</v>
      </c>
      <c r="C563" s="1" t="n">
        <v>28.1</v>
      </c>
    </row>
    <row r="564" customFormat="false" ht="13.8" hidden="false" customHeight="false" outlineLevel="0" collapsed="false">
      <c r="B564" s="0" t="s">
        <v>570</v>
      </c>
      <c r="C564" s="1" t="n">
        <v>46.4</v>
      </c>
    </row>
    <row r="565" customFormat="false" ht="13.8" hidden="false" customHeight="false" outlineLevel="0" collapsed="false">
      <c r="B565" s="0" t="s">
        <v>571</v>
      </c>
      <c r="C565" s="1" t="n">
        <v>46.4</v>
      </c>
    </row>
    <row r="566" customFormat="false" ht="13.8" hidden="false" customHeight="false" outlineLevel="0" collapsed="false">
      <c r="B566" s="0" t="s">
        <v>572</v>
      </c>
      <c r="C566" s="1" t="n">
        <v>109.2</v>
      </c>
    </row>
    <row r="567" customFormat="false" ht="13.8" hidden="false" customHeight="false" outlineLevel="0" collapsed="false">
      <c r="B567" s="0" t="s">
        <v>573</v>
      </c>
      <c r="C567" s="1" t="n">
        <v>40.14</v>
      </c>
    </row>
    <row r="568" customFormat="false" ht="13.8" hidden="false" customHeight="false" outlineLevel="0" collapsed="false">
      <c r="B568" s="0" t="s">
        <v>574</v>
      </c>
      <c r="C568" s="1" t="n">
        <v>53.23</v>
      </c>
    </row>
    <row r="569" customFormat="false" ht="13.8" hidden="false" customHeight="false" outlineLevel="0" collapsed="false">
      <c r="B569" s="0" t="s">
        <v>575</v>
      </c>
      <c r="C569" s="1" t="n">
        <v>50.52</v>
      </c>
    </row>
    <row r="570" customFormat="false" ht="13.8" hidden="false" customHeight="false" outlineLevel="0" collapsed="false">
      <c r="B570" s="0" t="s">
        <v>576</v>
      </c>
      <c r="C570" s="1" t="n">
        <v>50.52</v>
      </c>
    </row>
    <row r="571" customFormat="false" ht="13.8" hidden="false" customHeight="false" outlineLevel="0" collapsed="false">
      <c r="B571" s="0" t="s">
        <v>577</v>
      </c>
      <c r="C571" s="1" t="n">
        <v>50.52</v>
      </c>
    </row>
    <row r="572" customFormat="false" ht="13.8" hidden="false" customHeight="false" outlineLevel="0" collapsed="false">
      <c r="B572" s="0" t="s">
        <v>578</v>
      </c>
      <c r="C572" s="1" t="n">
        <v>50.52</v>
      </c>
    </row>
    <row r="573" customFormat="false" ht="13.8" hidden="false" customHeight="false" outlineLevel="0" collapsed="false">
      <c r="B573" s="0" t="s">
        <v>579</v>
      </c>
      <c r="C573" s="1" t="n">
        <v>55.91</v>
      </c>
    </row>
    <row r="574" customFormat="false" ht="13.8" hidden="false" customHeight="false" outlineLevel="0" collapsed="false">
      <c r="B574" s="0" t="s">
        <v>580</v>
      </c>
      <c r="C574" s="1" t="n">
        <v>40.37</v>
      </c>
    </row>
    <row r="575" customFormat="false" ht="13.8" hidden="false" customHeight="false" outlineLevel="0" collapsed="false">
      <c r="B575" s="0" t="s">
        <v>581</v>
      </c>
      <c r="C575" s="1" t="n">
        <v>91.45</v>
      </c>
    </row>
    <row r="576" customFormat="false" ht="13.8" hidden="false" customHeight="false" outlineLevel="0" collapsed="false">
      <c r="B576" s="0" t="s">
        <v>582</v>
      </c>
      <c r="C576" s="1" t="n">
        <v>67.27</v>
      </c>
    </row>
    <row r="577" customFormat="false" ht="13.8" hidden="false" customHeight="false" outlineLevel="0" collapsed="false">
      <c r="B577" s="0" t="s">
        <v>583</v>
      </c>
      <c r="C577" s="1" t="n">
        <v>64.39</v>
      </c>
    </row>
    <row r="578" customFormat="false" ht="13.8" hidden="false" customHeight="false" outlineLevel="0" collapsed="false">
      <c r="B578" s="0" t="s">
        <v>584</v>
      </c>
      <c r="C578" s="1" t="n">
        <v>64.39</v>
      </c>
    </row>
    <row r="579" customFormat="false" ht="13.8" hidden="false" customHeight="false" outlineLevel="0" collapsed="false">
      <c r="B579" s="0" t="s">
        <v>585</v>
      </c>
      <c r="C579" s="1" t="n">
        <v>64.39</v>
      </c>
    </row>
    <row r="580" customFormat="false" ht="13.8" hidden="false" customHeight="false" outlineLevel="0" collapsed="false">
      <c r="B580" s="0" t="s">
        <v>586</v>
      </c>
      <c r="C580" s="1" t="n">
        <v>320.25</v>
      </c>
    </row>
    <row r="581" customFormat="false" ht="13.8" hidden="false" customHeight="false" outlineLevel="0" collapsed="false">
      <c r="B581" s="0" t="s">
        <v>587</v>
      </c>
      <c r="C581" s="1" t="n">
        <v>52.67</v>
      </c>
    </row>
    <row r="582" customFormat="false" ht="13.8" hidden="false" customHeight="false" outlineLevel="0" collapsed="false">
      <c r="B582" s="0" t="s">
        <v>588</v>
      </c>
      <c r="C582" s="1" t="n">
        <v>48.59</v>
      </c>
    </row>
    <row r="583" customFormat="false" ht="13.8" hidden="false" customHeight="false" outlineLevel="0" collapsed="false">
      <c r="B583" s="0" t="s">
        <v>589</v>
      </c>
      <c r="C583" s="1" t="n">
        <v>36.34</v>
      </c>
    </row>
    <row r="584" customFormat="false" ht="13.8" hidden="false" customHeight="false" outlineLevel="0" collapsed="false">
      <c r="B584" s="0" t="s">
        <v>590</v>
      </c>
      <c r="C584" s="1" t="n">
        <v>72.52</v>
      </c>
    </row>
    <row r="585" customFormat="false" ht="13.8" hidden="false" customHeight="false" outlineLevel="0" collapsed="false">
      <c r="B585" s="0" t="s">
        <v>591</v>
      </c>
      <c r="C585" s="1" t="n">
        <v>72.52</v>
      </c>
    </row>
    <row r="586" customFormat="false" ht="13.8" hidden="false" customHeight="false" outlineLevel="0" collapsed="false">
      <c r="B586" s="0" t="s">
        <v>592</v>
      </c>
      <c r="C586" s="1" t="n">
        <v>67.54</v>
      </c>
    </row>
    <row r="587" customFormat="false" ht="13.8" hidden="false" customHeight="false" outlineLevel="0" collapsed="false">
      <c r="B587" s="0" t="s">
        <v>593</v>
      </c>
      <c r="C587" s="1" t="n">
        <v>72.52</v>
      </c>
    </row>
    <row r="588" customFormat="false" ht="13.8" hidden="false" customHeight="false" outlineLevel="0" collapsed="false">
      <c r="B588" s="0" t="s">
        <v>594</v>
      </c>
      <c r="C588" s="1" t="n">
        <v>128.73</v>
      </c>
    </row>
    <row r="589" customFormat="false" ht="13.8" hidden="false" customHeight="false" outlineLevel="0" collapsed="false">
      <c r="B589" s="0" t="s">
        <v>595</v>
      </c>
      <c r="C589" s="1" t="n">
        <v>100.63</v>
      </c>
    </row>
    <row r="590" customFormat="false" ht="13.8" hidden="false" customHeight="false" outlineLevel="0" collapsed="false">
      <c r="B590" s="0" t="s">
        <v>596</v>
      </c>
      <c r="C590" s="1" t="n">
        <v>100.63</v>
      </c>
    </row>
    <row r="591" customFormat="false" ht="13.8" hidden="false" customHeight="false" outlineLevel="0" collapsed="false">
      <c r="B591" s="0" t="s">
        <v>597</v>
      </c>
      <c r="C591" s="1" t="n">
        <v>101.92</v>
      </c>
    </row>
    <row r="592" customFormat="false" ht="13.8" hidden="false" customHeight="false" outlineLevel="0" collapsed="false">
      <c r="B592" s="0" t="s">
        <v>598</v>
      </c>
      <c r="C592" s="1" t="n">
        <v>83.93</v>
      </c>
    </row>
    <row r="593" customFormat="false" ht="13.8" hidden="false" customHeight="false" outlineLevel="0" collapsed="false">
      <c r="B593" s="0" t="s">
        <v>599</v>
      </c>
      <c r="C593" s="1" t="n">
        <v>117.52</v>
      </c>
    </row>
    <row r="594" customFormat="false" ht="13.8" hidden="false" customHeight="false" outlineLevel="0" collapsed="false">
      <c r="B594" s="0" t="s">
        <v>600</v>
      </c>
      <c r="C594" s="1" t="n">
        <v>109.2</v>
      </c>
    </row>
    <row r="595" customFormat="false" ht="13.8" hidden="false" customHeight="false" outlineLevel="0" collapsed="false">
      <c r="B595" s="0" t="s">
        <v>601</v>
      </c>
      <c r="C595" s="1" t="n">
        <v>189.5</v>
      </c>
    </row>
    <row r="596" customFormat="false" ht="13.8" hidden="false" customHeight="false" outlineLevel="0" collapsed="false">
      <c r="B596" s="0" t="s">
        <v>602</v>
      </c>
      <c r="C596" s="1" t="n">
        <v>189.5</v>
      </c>
    </row>
    <row r="597" customFormat="false" ht="13.8" hidden="false" customHeight="false" outlineLevel="0" collapsed="false">
      <c r="B597" s="0" t="s">
        <v>603</v>
      </c>
      <c r="C597" s="1" t="n">
        <v>189.5</v>
      </c>
    </row>
    <row r="598" customFormat="false" ht="13.8" hidden="false" customHeight="false" outlineLevel="0" collapsed="false">
      <c r="B598" s="0" t="s">
        <v>604</v>
      </c>
      <c r="C598" s="1" t="n">
        <v>189.5</v>
      </c>
    </row>
    <row r="599" customFormat="false" ht="13.8" hidden="false" customHeight="false" outlineLevel="0" collapsed="false">
      <c r="B599" s="0" t="s">
        <v>605</v>
      </c>
      <c r="C599" s="1" t="n">
        <v>189.5</v>
      </c>
    </row>
    <row r="600" customFormat="false" ht="13.8" hidden="false" customHeight="false" outlineLevel="0" collapsed="false">
      <c r="B600" s="0" t="s">
        <v>606</v>
      </c>
      <c r="C600" s="1" t="n">
        <v>109.2</v>
      </c>
    </row>
    <row r="601" customFormat="false" ht="13.8" hidden="false" customHeight="false" outlineLevel="0" collapsed="false">
      <c r="B601" s="0" t="s">
        <v>607</v>
      </c>
      <c r="C601" s="1" t="n">
        <v>109.2</v>
      </c>
    </row>
    <row r="602" customFormat="false" ht="13.8" hidden="false" customHeight="false" outlineLevel="0" collapsed="false">
      <c r="B602" s="0" t="s">
        <v>608</v>
      </c>
      <c r="C602" s="1" t="n">
        <v>189.5</v>
      </c>
    </row>
    <row r="603" customFormat="false" ht="13.8" hidden="false" customHeight="false" outlineLevel="0" collapsed="false">
      <c r="B603" s="0" t="s">
        <v>609</v>
      </c>
      <c r="C603" s="1" t="n">
        <v>189.5</v>
      </c>
    </row>
    <row r="604" customFormat="false" ht="13.8" hidden="false" customHeight="false" outlineLevel="0" collapsed="false">
      <c r="B604" s="0" t="s">
        <v>610</v>
      </c>
      <c r="C604" s="1" t="n">
        <v>109.2</v>
      </c>
    </row>
    <row r="605" customFormat="false" ht="13.8" hidden="false" customHeight="false" outlineLevel="0" collapsed="false">
      <c r="B605" s="0" t="s">
        <v>611</v>
      </c>
      <c r="C605" s="1" t="n">
        <v>189.5</v>
      </c>
    </row>
    <row r="606" customFormat="false" ht="13.8" hidden="false" customHeight="false" outlineLevel="0" collapsed="false">
      <c r="B606" s="0" t="s">
        <v>612</v>
      </c>
      <c r="C606" s="1" t="n">
        <v>101.92</v>
      </c>
    </row>
    <row r="607" customFormat="false" ht="13.8" hidden="false" customHeight="false" outlineLevel="0" collapsed="false">
      <c r="B607" s="0" t="s">
        <v>613</v>
      </c>
      <c r="C607" s="1" t="n">
        <v>189.5</v>
      </c>
    </row>
    <row r="608" customFormat="false" ht="13.8" hidden="false" customHeight="false" outlineLevel="0" collapsed="false">
      <c r="B608" s="0" t="s">
        <v>614</v>
      </c>
      <c r="C608" s="1" t="n">
        <v>101.92</v>
      </c>
    </row>
    <row r="609" customFormat="false" ht="13.8" hidden="false" customHeight="false" outlineLevel="0" collapsed="false">
      <c r="B609" s="0" t="s">
        <v>615</v>
      </c>
      <c r="C609" s="1" t="n">
        <v>101.92</v>
      </c>
    </row>
    <row r="610" customFormat="false" ht="13.8" hidden="false" customHeight="false" outlineLevel="0" collapsed="false">
      <c r="B610" s="0" t="s">
        <v>616</v>
      </c>
      <c r="C610" s="1" t="n">
        <v>101.92</v>
      </c>
    </row>
    <row r="611" customFormat="false" ht="13.8" hidden="false" customHeight="false" outlineLevel="0" collapsed="false">
      <c r="B611" s="0" t="s">
        <v>617</v>
      </c>
      <c r="C611" s="1" t="n">
        <v>189.5</v>
      </c>
    </row>
    <row r="612" customFormat="false" ht="13.8" hidden="false" customHeight="false" outlineLevel="0" collapsed="false">
      <c r="B612" s="0" t="s">
        <v>618</v>
      </c>
      <c r="C612" s="1" t="n">
        <v>189.5</v>
      </c>
    </row>
    <row r="613" customFormat="false" ht="13.8" hidden="false" customHeight="false" outlineLevel="0" collapsed="false">
      <c r="B613" s="0" t="s">
        <v>619</v>
      </c>
      <c r="C613" s="1" t="n">
        <v>189.5</v>
      </c>
    </row>
    <row r="614" customFormat="false" ht="13.8" hidden="false" customHeight="false" outlineLevel="0" collapsed="false">
      <c r="B614" s="0" t="s">
        <v>620</v>
      </c>
      <c r="C614" s="1" t="n">
        <v>189.5</v>
      </c>
    </row>
    <row r="615" customFormat="false" ht="13.8" hidden="false" customHeight="false" outlineLevel="0" collapsed="false">
      <c r="B615" s="0" t="s">
        <v>621</v>
      </c>
      <c r="C615" s="1" t="n">
        <v>101.92</v>
      </c>
    </row>
    <row r="616" customFormat="false" ht="13.8" hidden="false" customHeight="false" outlineLevel="0" collapsed="false">
      <c r="B616" s="0" t="s">
        <v>622</v>
      </c>
      <c r="C616" s="1" t="n">
        <v>101.92</v>
      </c>
    </row>
    <row r="617" customFormat="false" ht="13.8" hidden="false" customHeight="false" outlineLevel="0" collapsed="false">
      <c r="B617" s="0" t="s">
        <v>623</v>
      </c>
      <c r="C617" s="1" t="n">
        <v>101.92</v>
      </c>
    </row>
    <row r="618" customFormat="false" ht="13.8" hidden="false" customHeight="false" outlineLevel="0" collapsed="false">
      <c r="B618" s="0" t="s">
        <v>624</v>
      </c>
      <c r="C618" s="1" t="n">
        <v>258.12</v>
      </c>
    </row>
    <row r="619" customFormat="false" ht="13.8" hidden="false" customHeight="false" outlineLevel="0" collapsed="false">
      <c r="B619" s="0" t="s">
        <v>625</v>
      </c>
      <c r="C619" s="1" t="n">
        <v>167.44</v>
      </c>
    </row>
    <row r="620" customFormat="false" ht="13.8" hidden="false" customHeight="false" outlineLevel="0" collapsed="false">
      <c r="B620" s="0" t="s">
        <v>626</v>
      </c>
      <c r="C620" s="1" t="n">
        <v>167.44</v>
      </c>
    </row>
    <row r="621" customFormat="false" ht="13.8" hidden="false" customHeight="false" outlineLevel="0" collapsed="false">
      <c r="B621" s="0" t="s">
        <v>627</v>
      </c>
      <c r="C621" s="1" t="n">
        <v>117.52</v>
      </c>
    </row>
    <row r="622" customFormat="false" ht="13.8" hidden="false" customHeight="false" outlineLevel="0" collapsed="false">
      <c r="B622" s="0" t="s">
        <v>628</v>
      </c>
      <c r="C622" s="1" t="n">
        <v>117.52</v>
      </c>
    </row>
    <row r="623" customFormat="false" ht="13.8" hidden="false" customHeight="false" outlineLevel="0" collapsed="false">
      <c r="B623" s="0" t="s">
        <v>629</v>
      </c>
      <c r="C623" s="1" t="n">
        <v>117.52</v>
      </c>
    </row>
    <row r="624" customFormat="false" ht="13.8" hidden="false" customHeight="false" outlineLevel="0" collapsed="false">
      <c r="B624" s="0" t="s">
        <v>630</v>
      </c>
      <c r="C624" s="1" t="n">
        <v>117.52</v>
      </c>
    </row>
    <row r="625" customFormat="false" ht="13.8" hidden="false" customHeight="false" outlineLevel="0" collapsed="false">
      <c r="B625" s="0" t="s">
        <v>631</v>
      </c>
      <c r="C625" s="1" t="n">
        <v>117.52</v>
      </c>
    </row>
    <row r="626" customFormat="false" ht="13.8" hidden="false" customHeight="false" outlineLevel="0" collapsed="false">
      <c r="B626" s="0" t="s">
        <v>632</v>
      </c>
      <c r="C626" s="1" t="n">
        <v>258.12</v>
      </c>
    </row>
    <row r="627" customFormat="false" ht="13.8" hidden="false" customHeight="false" outlineLevel="0" collapsed="false">
      <c r="B627" s="0" t="s">
        <v>633</v>
      </c>
      <c r="C627" s="1" t="n">
        <v>258.12</v>
      </c>
    </row>
    <row r="628" customFormat="false" ht="13.8" hidden="false" customHeight="false" outlineLevel="0" collapsed="false">
      <c r="B628" s="0" t="s">
        <v>634</v>
      </c>
      <c r="C628" s="1" t="n">
        <v>258.12</v>
      </c>
    </row>
    <row r="629" customFormat="false" ht="13.8" hidden="false" customHeight="false" outlineLevel="0" collapsed="false">
      <c r="B629" s="0" t="s">
        <v>635</v>
      </c>
      <c r="C629" s="1" t="n">
        <v>258.12</v>
      </c>
    </row>
    <row r="630" customFormat="false" ht="13.8" hidden="false" customHeight="false" outlineLevel="0" collapsed="false">
      <c r="B630" s="0" t="s">
        <v>636</v>
      </c>
      <c r="C630" s="1" t="n">
        <v>109.2</v>
      </c>
    </row>
    <row r="631" customFormat="false" ht="13.8" hidden="false" customHeight="false" outlineLevel="0" collapsed="false">
      <c r="B631" s="0" t="s">
        <v>637</v>
      </c>
      <c r="C631" s="1" t="n">
        <v>37.12</v>
      </c>
    </row>
    <row r="632" customFormat="false" ht="13.8" hidden="false" customHeight="false" outlineLevel="0" collapsed="false">
      <c r="B632" s="0" t="s">
        <v>638</v>
      </c>
      <c r="C632" s="1" t="n">
        <v>81.44</v>
      </c>
    </row>
    <row r="633" customFormat="false" ht="13.8" hidden="false" customHeight="false" outlineLevel="0" collapsed="false">
      <c r="B633" s="0" t="s">
        <v>639</v>
      </c>
      <c r="C633" s="1" t="n">
        <v>81.13</v>
      </c>
    </row>
    <row r="634" customFormat="false" ht="13.8" hidden="false" customHeight="false" outlineLevel="0" collapsed="false">
      <c r="B634" s="0" t="s">
        <v>640</v>
      </c>
      <c r="C634" s="1" t="n">
        <v>68.96</v>
      </c>
    </row>
    <row r="635" customFormat="false" ht="13.8" hidden="false" customHeight="false" outlineLevel="0" collapsed="false">
      <c r="B635" s="0" t="s">
        <v>641</v>
      </c>
      <c r="C635" s="1" t="n">
        <v>64.91</v>
      </c>
    </row>
    <row r="636" customFormat="false" ht="13.8" hidden="false" customHeight="false" outlineLevel="0" collapsed="false">
      <c r="B636" s="0" t="s">
        <v>642</v>
      </c>
      <c r="C636" s="1" t="n">
        <v>66.08</v>
      </c>
    </row>
    <row r="637" customFormat="false" ht="13.8" hidden="false" customHeight="false" outlineLevel="0" collapsed="false">
      <c r="B637" s="0" t="s">
        <v>643</v>
      </c>
      <c r="C637" s="1" t="n">
        <v>66.08</v>
      </c>
    </row>
    <row r="638" customFormat="false" ht="13.8" hidden="false" customHeight="false" outlineLevel="0" collapsed="false">
      <c r="B638" s="0" t="s">
        <v>644</v>
      </c>
      <c r="C638" s="1" t="n">
        <v>60.95</v>
      </c>
    </row>
    <row r="639" customFormat="false" ht="13.8" hidden="false" customHeight="false" outlineLevel="0" collapsed="false">
      <c r="B639" s="0" t="s">
        <v>645</v>
      </c>
      <c r="C639" s="1" t="n">
        <v>19.4</v>
      </c>
    </row>
    <row r="640" customFormat="false" ht="13.8" hidden="false" customHeight="false" outlineLevel="0" collapsed="false">
      <c r="B640" s="0" t="s">
        <v>646</v>
      </c>
      <c r="C640" s="1" t="n">
        <v>83.93</v>
      </c>
    </row>
    <row r="641" customFormat="false" ht="13.8" hidden="false" customHeight="false" outlineLevel="0" collapsed="false">
      <c r="B641" s="0" t="s">
        <v>647</v>
      </c>
      <c r="C641" s="1" t="n">
        <v>74.48</v>
      </c>
    </row>
    <row r="642" customFormat="false" ht="13.8" hidden="false" customHeight="false" outlineLevel="0" collapsed="false">
      <c r="B642" s="0" t="s">
        <v>648</v>
      </c>
      <c r="C642" s="1" t="n">
        <v>134.72</v>
      </c>
    </row>
    <row r="643" customFormat="false" ht="13.8" hidden="false" customHeight="false" outlineLevel="0" collapsed="false">
      <c r="B643" s="0" t="s">
        <v>649</v>
      </c>
      <c r="C643" s="1" t="n">
        <v>150.96</v>
      </c>
    </row>
    <row r="644" customFormat="false" ht="13.8" hidden="false" customHeight="false" outlineLevel="0" collapsed="false">
      <c r="B644" s="0" t="s">
        <v>650</v>
      </c>
      <c r="C644" s="1" t="n">
        <v>134.73</v>
      </c>
    </row>
    <row r="645" customFormat="false" ht="13.8" hidden="false" customHeight="false" outlineLevel="0" collapsed="false">
      <c r="B645" s="0" t="s">
        <v>651</v>
      </c>
      <c r="C645" s="1" t="n">
        <v>187.21</v>
      </c>
    </row>
    <row r="646" customFormat="false" ht="13.8" hidden="false" customHeight="false" outlineLevel="0" collapsed="false">
      <c r="B646" s="0" t="s">
        <v>652</v>
      </c>
      <c r="C646" s="1" t="n">
        <v>205.07</v>
      </c>
    </row>
    <row r="647" customFormat="false" ht="13.8" hidden="false" customHeight="false" outlineLevel="0" collapsed="false">
      <c r="B647" s="0" t="s">
        <v>653</v>
      </c>
      <c r="C647" s="1" t="n">
        <v>205.07</v>
      </c>
    </row>
    <row r="648" customFormat="false" ht="13.8" hidden="false" customHeight="false" outlineLevel="0" collapsed="false">
      <c r="B648" s="0" t="s">
        <v>654</v>
      </c>
      <c r="C648" s="1" t="n">
        <v>178.01</v>
      </c>
    </row>
    <row r="649" customFormat="false" ht="13.8" hidden="false" customHeight="false" outlineLevel="0" collapsed="false">
      <c r="B649" s="0" t="s">
        <v>655</v>
      </c>
      <c r="C649" s="1" t="n">
        <v>396.73</v>
      </c>
    </row>
    <row r="650" customFormat="false" ht="13.8" hidden="false" customHeight="false" outlineLevel="0" collapsed="false">
      <c r="B650" s="0" t="s">
        <v>656</v>
      </c>
      <c r="C650" s="1" t="n">
        <v>453.48</v>
      </c>
    </row>
    <row r="651" customFormat="false" ht="13.8" hidden="false" customHeight="false" outlineLevel="0" collapsed="false">
      <c r="B651" s="0" t="s">
        <v>657</v>
      </c>
      <c r="C651" s="1" t="n">
        <v>413.75</v>
      </c>
    </row>
    <row r="652" customFormat="false" ht="13.8" hidden="false" customHeight="false" outlineLevel="0" collapsed="false">
      <c r="B652" s="0" t="s">
        <v>658</v>
      </c>
      <c r="C652" s="1" t="n">
        <v>140.15</v>
      </c>
    </row>
    <row r="653" customFormat="false" ht="13.8" hidden="false" customHeight="false" outlineLevel="0" collapsed="false">
      <c r="B653" s="0" t="s">
        <v>659</v>
      </c>
      <c r="C653" s="1" t="n">
        <v>129.3</v>
      </c>
    </row>
    <row r="654" customFormat="false" ht="13.8" hidden="false" customHeight="false" outlineLevel="0" collapsed="false">
      <c r="B654" s="0" t="s">
        <v>660</v>
      </c>
      <c r="C654" s="1" t="n">
        <v>86.04</v>
      </c>
    </row>
    <row r="655" customFormat="false" ht="13.8" hidden="false" customHeight="false" outlineLevel="0" collapsed="false">
      <c r="B655" s="0" t="s">
        <v>661</v>
      </c>
      <c r="C655" s="1" t="n">
        <v>123.9</v>
      </c>
    </row>
    <row r="656" customFormat="false" ht="13.8" hidden="false" customHeight="false" outlineLevel="0" collapsed="false">
      <c r="B656" s="0" t="s">
        <v>662</v>
      </c>
      <c r="C656" s="1" t="n">
        <v>118.5</v>
      </c>
    </row>
    <row r="657" customFormat="false" ht="13.8" hidden="false" customHeight="false" outlineLevel="0" collapsed="false">
      <c r="B657" s="0" t="s">
        <v>663</v>
      </c>
      <c r="C657" s="1" t="n">
        <v>145.55</v>
      </c>
    </row>
    <row r="658" customFormat="false" ht="13.8" hidden="false" customHeight="false" outlineLevel="0" collapsed="false">
      <c r="B658" s="0" t="s">
        <v>664</v>
      </c>
      <c r="C658" s="1" t="n">
        <v>48.45</v>
      </c>
    </row>
    <row r="659" customFormat="false" ht="13.8" hidden="false" customHeight="false" outlineLevel="0" collapsed="false">
      <c r="B659" s="0" t="s">
        <v>665</v>
      </c>
      <c r="C659" s="1" t="n">
        <v>48.45</v>
      </c>
    </row>
    <row r="660" customFormat="false" ht="13.8" hidden="false" customHeight="false" outlineLevel="0" collapsed="false">
      <c r="B660" s="0" t="s">
        <v>666</v>
      </c>
      <c r="C660" s="1" t="n">
        <v>48.45</v>
      </c>
    </row>
    <row r="661" customFormat="false" ht="13.8" hidden="false" customHeight="false" outlineLevel="0" collapsed="false">
      <c r="B661" s="0" t="s">
        <v>667</v>
      </c>
      <c r="C661" s="1" t="n">
        <v>48.45</v>
      </c>
    </row>
    <row r="662" customFormat="false" ht="13.8" hidden="false" customHeight="false" outlineLevel="0" collapsed="false">
      <c r="B662" s="0" t="s">
        <v>668</v>
      </c>
      <c r="C662" s="1" t="n">
        <v>45.35</v>
      </c>
    </row>
    <row r="663" customFormat="false" ht="13.8" hidden="false" customHeight="false" outlineLevel="0" collapsed="false">
      <c r="B663" s="0" t="s">
        <v>669</v>
      </c>
      <c r="C663" s="1" t="n">
        <v>94.9</v>
      </c>
    </row>
    <row r="664" customFormat="false" ht="13.8" hidden="false" customHeight="false" outlineLevel="0" collapsed="false">
      <c r="B664" s="0" t="s">
        <v>670</v>
      </c>
      <c r="C664" s="1" t="n">
        <v>94.9</v>
      </c>
    </row>
    <row r="665" customFormat="false" ht="13.8" hidden="false" customHeight="false" outlineLevel="0" collapsed="false">
      <c r="B665" s="0" t="s">
        <v>671</v>
      </c>
      <c r="C665" s="1" t="n">
        <v>37.74</v>
      </c>
    </row>
    <row r="666" customFormat="false" ht="13.8" hidden="false" customHeight="false" outlineLevel="0" collapsed="false">
      <c r="B666" s="0" t="s">
        <v>672</v>
      </c>
      <c r="C666" s="1" t="n">
        <v>35.02</v>
      </c>
    </row>
    <row r="667" customFormat="false" ht="13.8" hidden="false" customHeight="false" outlineLevel="0" collapsed="false">
      <c r="B667" s="0" t="s">
        <v>673</v>
      </c>
      <c r="C667" s="1" t="n">
        <v>31.09</v>
      </c>
    </row>
    <row r="668" customFormat="false" ht="13.8" hidden="false" customHeight="false" outlineLevel="0" collapsed="false">
      <c r="B668" s="0" t="s">
        <v>674</v>
      </c>
      <c r="C668" s="1" t="n">
        <v>44.41</v>
      </c>
    </row>
    <row r="669" customFormat="false" ht="13.8" hidden="false" customHeight="false" outlineLevel="0" collapsed="false">
      <c r="B669" s="0" t="s">
        <v>675</v>
      </c>
      <c r="C669" s="1" t="n">
        <v>35.02</v>
      </c>
    </row>
    <row r="670" customFormat="false" ht="13.8" hidden="false" customHeight="false" outlineLevel="0" collapsed="false">
      <c r="B670" s="0" t="s">
        <v>676</v>
      </c>
      <c r="C670" s="1" t="n">
        <v>38.96</v>
      </c>
    </row>
    <row r="671" customFormat="false" ht="13.8" hidden="false" customHeight="false" outlineLevel="0" collapsed="false">
      <c r="B671" s="0" t="s">
        <v>677</v>
      </c>
      <c r="C671" s="1" t="n">
        <v>117.66</v>
      </c>
    </row>
    <row r="672" customFormat="false" ht="13.8" hidden="false" customHeight="false" outlineLevel="0" collapsed="false">
      <c r="B672" s="0" t="s">
        <v>678</v>
      </c>
      <c r="C672" s="1" t="n">
        <v>120.88</v>
      </c>
    </row>
    <row r="673" customFormat="false" ht="13.8" hidden="false" customHeight="false" outlineLevel="0" collapsed="false">
      <c r="B673" s="0" t="s">
        <v>679</v>
      </c>
      <c r="C673" s="1" t="n">
        <v>106.67</v>
      </c>
    </row>
    <row r="674" customFormat="false" ht="13.8" hidden="false" customHeight="false" outlineLevel="0" collapsed="false">
      <c r="B674" s="0" t="s">
        <v>680</v>
      </c>
      <c r="C674" s="1" t="n">
        <v>85.23</v>
      </c>
    </row>
    <row r="675" customFormat="false" ht="13.8" hidden="false" customHeight="false" outlineLevel="0" collapsed="false">
      <c r="B675" s="0" t="s">
        <v>681</v>
      </c>
      <c r="C675" s="1" t="n">
        <v>156.84</v>
      </c>
    </row>
    <row r="676" customFormat="false" ht="13.8" hidden="false" customHeight="false" outlineLevel="0" collapsed="false">
      <c r="B676" s="0" t="s">
        <v>682</v>
      </c>
      <c r="C676" s="1" t="n">
        <v>207.44</v>
      </c>
    </row>
    <row r="677" customFormat="false" ht="13.8" hidden="false" customHeight="false" outlineLevel="0" collapsed="false">
      <c r="B677" s="0" t="s">
        <v>683</v>
      </c>
      <c r="C677" s="1" t="n">
        <v>123.12</v>
      </c>
    </row>
    <row r="678" customFormat="false" ht="13.8" hidden="false" customHeight="false" outlineLevel="0" collapsed="false">
      <c r="B678" s="0" t="s">
        <v>684</v>
      </c>
      <c r="C678" s="1" t="n">
        <v>139.97</v>
      </c>
    </row>
    <row r="679" customFormat="false" ht="13.8" hidden="false" customHeight="false" outlineLevel="0" collapsed="false">
      <c r="B679" s="0" t="s">
        <v>685</v>
      </c>
      <c r="C679" s="1" t="n">
        <v>117.71</v>
      </c>
    </row>
    <row r="680" customFormat="false" ht="13.8" hidden="false" customHeight="false" outlineLevel="0" collapsed="false">
      <c r="B680" s="0" t="s">
        <v>686</v>
      </c>
      <c r="C680" s="1" t="n">
        <v>227.31</v>
      </c>
    </row>
    <row r="681" customFormat="false" ht="13.8" hidden="false" customHeight="false" outlineLevel="0" collapsed="false">
      <c r="B681" s="0" t="s">
        <v>687</v>
      </c>
      <c r="C681" s="1" t="n">
        <v>136.39</v>
      </c>
    </row>
    <row r="682" customFormat="false" ht="13.8" hidden="false" customHeight="false" outlineLevel="0" collapsed="false">
      <c r="B682" s="0" t="s">
        <v>688</v>
      </c>
      <c r="C682" s="1" t="n">
        <v>30.99</v>
      </c>
    </row>
    <row r="683" customFormat="false" ht="13.8" hidden="false" customHeight="false" outlineLevel="0" collapsed="false">
      <c r="B683" s="0" t="s">
        <v>689</v>
      </c>
      <c r="C683" s="1" t="n">
        <v>159.18</v>
      </c>
    </row>
    <row r="684" customFormat="false" ht="13.8" hidden="false" customHeight="false" outlineLevel="0" collapsed="false">
      <c r="B684" s="0" t="s">
        <v>690</v>
      </c>
      <c r="C684" s="1" t="n">
        <v>139.64</v>
      </c>
    </row>
    <row r="685" customFormat="false" ht="13.8" hidden="false" customHeight="false" outlineLevel="0" collapsed="false">
      <c r="B685" s="0" t="s">
        <v>691</v>
      </c>
      <c r="C685" s="1" t="n">
        <v>175.45</v>
      </c>
    </row>
    <row r="686" customFormat="false" ht="13.8" hidden="false" customHeight="false" outlineLevel="0" collapsed="false">
      <c r="B686" s="0" t="s">
        <v>692</v>
      </c>
      <c r="C686" s="1" t="n">
        <v>178.11</v>
      </c>
    </row>
    <row r="687" customFormat="false" ht="13.8" hidden="false" customHeight="false" outlineLevel="0" collapsed="false">
      <c r="B687" s="0" t="s">
        <v>693</v>
      </c>
      <c r="C687" s="1" t="n">
        <v>107.27</v>
      </c>
    </row>
    <row r="688" customFormat="false" ht="13.8" hidden="false" customHeight="false" outlineLevel="0" collapsed="false">
      <c r="B688" s="0" t="s">
        <v>694</v>
      </c>
      <c r="C688" s="1" t="n">
        <v>183.41</v>
      </c>
    </row>
    <row r="689" customFormat="false" ht="13.8" hidden="false" customHeight="false" outlineLevel="0" collapsed="false">
      <c r="B689" s="0" t="s">
        <v>695</v>
      </c>
      <c r="C689" s="1" t="n">
        <v>91.44</v>
      </c>
    </row>
    <row r="690" customFormat="false" ht="13.8" hidden="false" customHeight="false" outlineLevel="0" collapsed="false">
      <c r="B690" s="0" t="s">
        <v>696</v>
      </c>
      <c r="C690" s="1" t="n">
        <v>13.28</v>
      </c>
    </row>
    <row r="691" customFormat="false" ht="13.8" hidden="false" customHeight="false" outlineLevel="0" collapsed="false">
      <c r="B691" s="0" t="s">
        <v>697</v>
      </c>
      <c r="C691" s="1" t="n">
        <v>12.57</v>
      </c>
    </row>
    <row r="692" customFormat="false" ht="13.8" hidden="false" customHeight="false" outlineLevel="0" collapsed="false">
      <c r="B692" s="0" t="s">
        <v>698</v>
      </c>
      <c r="C692" s="1" t="n">
        <v>12.57</v>
      </c>
    </row>
    <row r="693" customFormat="false" ht="13.8" hidden="false" customHeight="false" outlineLevel="0" collapsed="false">
      <c r="B693" s="0" t="s">
        <v>699</v>
      </c>
      <c r="C693" s="1" t="n">
        <v>13.28</v>
      </c>
    </row>
    <row r="694" customFormat="false" ht="13.8" hidden="false" customHeight="false" outlineLevel="0" collapsed="false">
      <c r="B694" s="0" t="s">
        <v>700</v>
      </c>
      <c r="C694" s="1" t="n">
        <v>13.28</v>
      </c>
    </row>
    <row r="695" customFormat="false" ht="13.8" hidden="false" customHeight="false" outlineLevel="0" collapsed="false">
      <c r="B695" s="0" t="s">
        <v>701</v>
      </c>
      <c r="C695" s="1" t="n">
        <v>52.25</v>
      </c>
    </row>
    <row r="696" customFormat="false" ht="13.8" hidden="false" customHeight="false" outlineLevel="0" collapsed="false">
      <c r="B696" s="0" t="s">
        <v>702</v>
      </c>
      <c r="C696" s="1" t="n">
        <v>52.25</v>
      </c>
    </row>
    <row r="697" customFormat="false" ht="13.8" hidden="false" customHeight="false" outlineLevel="0" collapsed="false">
      <c r="B697" s="0" t="s">
        <v>703</v>
      </c>
      <c r="C697" s="1" t="n">
        <v>50.15</v>
      </c>
    </row>
    <row r="698" customFormat="false" ht="13.8" hidden="false" customHeight="false" outlineLevel="0" collapsed="false">
      <c r="B698" s="0" t="s">
        <v>704</v>
      </c>
      <c r="C698" s="1" t="n">
        <v>50.15</v>
      </c>
    </row>
    <row r="699" customFormat="false" ht="13.8" hidden="false" customHeight="false" outlineLevel="0" collapsed="false">
      <c r="B699" s="0" t="s">
        <v>705</v>
      </c>
      <c r="C699" s="1" t="n">
        <v>131.44</v>
      </c>
    </row>
    <row r="700" customFormat="false" ht="13.8" hidden="false" customHeight="false" outlineLevel="0" collapsed="false">
      <c r="B700" s="0" t="s">
        <v>706</v>
      </c>
      <c r="C700" s="1" t="n">
        <v>68.09</v>
      </c>
    </row>
    <row r="701" customFormat="false" ht="13.8" hidden="false" customHeight="false" outlineLevel="0" collapsed="false">
      <c r="B701" s="0" t="s">
        <v>707</v>
      </c>
      <c r="C701" s="1" t="n">
        <v>62.81</v>
      </c>
    </row>
    <row r="702" customFormat="false" ht="13.8" hidden="false" customHeight="false" outlineLevel="0" collapsed="false">
      <c r="B702" s="0" t="s">
        <v>708</v>
      </c>
      <c r="C702" s="1" t="n">
        <v>62.81</v>
      </c>
    </row>
    <row r="703" customFormat="false" ht="13.8" hidden="false" customHeight="false" outlineLevel="0" collapsed="false">
      <c r="B703" s="0" t="s">
        <v>709</v>
      </c>
      <c r="C703" s="1" t="n">
        <v>62.81</v>
      </c>
    </row>
    <row r="704" customFormat="false" ht="13.8" hidden="false" customHeight="false" outlineLevel="0" collapsed="false">
      <c r="B704" s="0" t="s">
        <v>710</v>
      </c>
      <c r="C704" s="1" t="n">
        <v>68.09</v>
      </c>
    </row>
    <row r="705" customFormat="false" ht="13.8" hidden="false" customHeight="false" outlineLevel="0" collapsed="false">
      <c r="B705" s="0" t="s">
        <v>711</v>
      </c>
      <c r="C705" s="1" t="n">
        <v>68.09</v>
      </c>
    </row>
    <row r="706" customFormat="false" ht="13.8" hidden="false" customHeight="false" outlineLevel="0" collapsed="false">
      <c r="B706" s="0" t="s">
        <v>712</v>
      </c>
      <c r="C706" s="1" t="n">
        <v>62.81</v>
      </c>
    </row>
    <row r="707" customFormat="false" ht="13.8" hidden="false" customHeight="false" outlineLevel="0" collapsed="false">
      <c r="B707" s="0" t="s">
        <v>713</v>
      </c>
      <c r="C707" s="1" t="n">
        <v>62.81</v>
      </c>
    </row>
    <row r="708" customFormat="false" ht="13.8" hidden="false" customHeight="false" outlineLevel="0" collapsed="false">
      <c r="B708" s="0" t="s">
        <v>714</v>
      </c>
      <c r="C708" s="1" t="n">
        <v>44.88</v>
      </c>
    </row>
    <row r="709" customFormat="false" ht="13.8" hidden="false" customHeight="false" outlineLevel="0" collapsed="false">
      <c r="B709" s="0" t="s">
        <v>715</v>
      </c>
      <c r="C709" s="1" t="n">
        <v>50.15</v>
      </c>
    </row>
    <row r="710" customFormat="false" ht="13.8" hidden="false" customHeight="false" outlineLevel="0" collapsed="false">
      <c r="B710" s="0" t="s">
        <v>716</v>
      </c>
      <c r="C710" s="1" t="n">
        <v>50.15</v>
      </c>
    </row>
    <row r="711" customFormat="false" ht="13.8" hidden="false" customHeight="false" outlineLevel="0" collapsed="false">
      <c r="B711" s="0" t="s">
        <v>717</v>
      </c>
      <c r="C711" s="1" t="n">
        <v>44.88</v>
      </c>
    </row>
    <row r="712" customFormat="false" ht="13.8" hidden="false" customHeight="false" outlineLevel="0" collapsed="false">
      <c r="B712" s="0" t="s">
        <v>718</v>
      </c>
      <c r="C712" s="1" t="n">
        <v>45.24</v>
      </c>
    </row>
    <row r="713" customFormat="false" ht="13.8" hidden="false" customHeight="false" outlineLevel="0" collapsed="false">
      <c r="B713" s="0" t="s">
        <v>719</v>
      </c>
      <c r="C713" s="1" t="n">
        <v>35.35</v>
      </c>
    </row>
    <row r="714" customFormat="false" ht="13.8" hidden="false" customHeight="false" outlineLevel="0" collapsed="false">
      <c r="B714" s="0" t="s">
        <v>720</v>
      </c>
      <c r="C714" s="1" t="n">
        <v>62.81</v>
      </c>
    </row>
    <row r="715" customFormat="false" ht="13.8" hidden="false" customHeight="false" outlineLevel="0" collapsed="false">
      <c r="B715" s="0" t="s">
        <v>721</v>
      </c>
      <c r="C715" s="1" t="n">
        <v>57.53</v>
      </c>
    </row>
    <row r="716" customFormat="false" ht="13.8" hidden="false" customHeight="false" outlineLevel="0" collapsed="false">
      <c r="B716" s="0" t="s">
        <v>722</v>
      </c>
      <c r="C716" s="1" t="n">
        <v>57.78</v>
      </c>
    </row>
    <row r="717" customFormat="false" ht="13.8" hidden="false" customHeight="false" outlineLevel="0" collapsed="false">
      <c r="B717" s="0" t="s">
        <v>723</v>
      </c>
      <c r="C717" s="1" t="n">
        <v>46.23</v>
      </c>
    </row>
    <row r="718" customFormat="false" ht="13.8" hidden="false" customHeight="false" outlineLevel="0" collapsed="false">
      <c r="B718" s="0" t="s">
        <v>724</v>
      </c>
      <c r="C718" s="1" t="n">
        <v>43.01</v>
      </c>
    </row>
    <row r="719" customFormat="false" ht="13.8" hidden="false" customHeight="false" outlineLevel="0" collapsed="false">
      <c r="B719" s="0" t="s">
        <v>725</v>
      </c>
      <c r="C719" s="1" t="n">
        <v>106.78</v>
      </c>
    </row>
    <row r="720" customFormat="false" ht="13.8" hidden="false" customHeight="false" outlineLevel="0" collapsed="false">
      <c r="B720" s="0" t="s">
        <v>726</v>
      </c>
      <c r="C720" s="23" t="n">
        <v>14</v>
      </c>
    </row>
    <row r="721" customFormat="false" ht="13.8" hidden="false" customHeight="false" outlineLevel="0" collapsed="false">
      <c r="B721" s="0" t="s">
        <v>727</v>
      </c>
      <c r="C721" s="23" t="n">
        <v>94.5</v>
      </c>
    </row>
    <row r="722" customFormat="false" ht="13.8" hidden="false" customHeight="false" outlineLevel="0" collapsed="false">
      <c r="B722" s="0" t="s">
        <v>728</v>
      </c>
      <c r="C722" s="1" t="n">
        <v>90</v>
      </c>
    </row>
    <row r="723" customFormat="false" ht="13.8" hidden="false" customHeight="false" outlineLevel="0" collapsed="false">
      <c r="B723" s="0" t="s">
        <v>729</v>
      </c>
      <c r="C723" s="1" t="n">
        <v>100</v>
      </c>
    </row>
  </sheetData>
  <conditionalFormatting sqref="B230">
    <cfRule type="expression" priority="2" aboveAverage="0" equalAverage="0" bottom="0" percent="0" rank="0" text="" dxfId="0">
      <formula>ODD(ROW())=ROW()</formula>
    </cfRule>
    <cfRule type="expression" priority="3" aboveAverage="0" equalAverage="0" bottom="0" percent="0" rank="0" text="" dxfId="1">
      <formula>EVEN(ROW())=ROW()</formula>
    </cfRule>
  </conditionalFormatting>
  <printOptions headings="false" gridLines="false" gridLinesSet="true" horizontalCentered="false" verticalCentered="false"/>
  <pageMargins left="0.590277777777778" right="0.236111111111111" top="0.354166666666667" bottom="0.354166666666667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3.57"/>
    <col collapsed="false" customWidth="true" hidden="false" outlineLevel="0" max="2" min="2" style="0" width="10.32"/>
    <col collapsed="false" customWidth="true" hidden="false" outlineLevel="0" max="4" min="4" style="0" width="11.52"/>
    <col collapsed="false" customWidth="true" hidden="false" outlineLevel="0" max="5" min="5" style="0" width="10.32"/>
  </cols>
  <sheetData>
    <row r="1" customFormat="false" ht="15" hidden="false" customHeight="false" outlineLevel="0" collapsed="false">
      <c r="A1" s="12" t="s">
        <v>273</v>
      </c>
      <c r="B1" s="10" t="n">
        <v>365</v>
      </c>
      <c r="C1" s="10"/>
      <c r="D1" s="10" t="n">
        <v>559.9</v>
      </c>
      <c r="E1" s="10" t="n">
        <f aca="false">D1*19%</f>
        <v>106.381</v>
      </c>
      <c r="F1" s="10" t="n">
        <v>20</v>
      </c>
      <c r="G1" s="10" t="n">
        <f aca="false">D1-E1-F1-B1</f>
        <v>68.519</v>
      </c>
      <c r="H1" s="10" t="n">
        <f aca="false">D1*4%</f>
        <v>22.396</v>
      </c>
      <c r="I1" s="10" t="n">
        <f aca="false">G1-H1</f>
        <v>46.123</v>
      </c>
    </row>
    <row r="2" customFormat="false" ht="15" hidden="false" customHeight="false" outlineLevel="0" collapsed="false">
      <c r="A2" s="11" t="s">
        <v>274</v>
      </c>
      <c r="B2" s="10" t="n">
        <v>370</v>
      </c>
      <c r="C2" s="10"/>
      <c r="D2" s="10" t="n">
        <v>559.9</v>
      </c>
      <c r="E2" s="10" t="n">
        <f aca="false">D2*19%</f>
        <v>106.381</v>
      </c>
      <c r="F2" s="10" t="n">
        <v>21</v>
      </c>
      <c r="G2" s="10" t="n">
        <f aca="false">D2-E2-F2-B2</f>
        <v>62.519</v>
      </c>
      <c r="H2" s="10" t="n">
        <f aca="false">D2*4%</f>
        <v>22.396</v>
      </c>
      <c r="I2" s="10" t="n">
        <f aca="false">G2-H2</f>
        <v>40.123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2022-10-19T20:52:52Z</dcterms:created>
  <dc:creator>Vinicius Bukovitz</dc:creator>
  <dc:description/>
  <dc:language>pt-BR</dc:language>
  <cp:lastModifiedBy/>
  <dcterms:modified xsi:type="dcterms:W3CDTF">2023-09-27T14:08:46Z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