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wickr/Library/CloudStorage/Dropbox/Uni_research/Projects/2024-01_low-depth_polishing_paper/depth_vs_polishing_analysis/"/>
    </mc:Choice>
  </mc:AlternateContent>
  <xr:revisionPtr revIDLastSave="0" documentId="13_ncr:1_{206AAAE5-1AAD-CA43-98E2-3AE3BDDF78BE}" xr6:coauthVersionLast="47" xr6:coauthVersionMax="47" xr10:uidLastSave="{00000000-0000-0000-0000-000000000000}"/>
  <bookViews>
    <workbookView xWindow="-2260" yWindow="-26000" windowWidth="37340" windowHeight="21940" xr2:uid="{E0E4A5C3-8AA8-C14D-BB15-E5B845EF2FCD}"/>
  </bookViews>
  <sheets>
    <sheet name="Table S1, reads and accessions" sheetId="2" r:id="rId1"/>
    <sheet name="Table S2, ONT assembly errors" sheetId="8" r:id="rId2"/>
    <sheet name="Table S3, Medaka polishing" sheetId="1" r:id="rId3"/>
    <sheet name="Table S4, Single &gt;25x" sheetId="5" r:id="rId4"/>
    <sheet name="Table S5, Combination &gt;25x" sheetId="4" r:id="rId5"/>
    <sheet name="Table S6, Param optimis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<sst xmlns="http://schemas.openxmlformats.org/spreadsheetml/2006/main" count="343" uniqueCount="189">
  <si>
    <t>Genome</t>
  </si>
  <si>
    <t>total, average</t>
  </si>
  <si>
    <t>Genome size</t>
  </si>
  <si>
    <t>Error count</t>
  </si>
  <si>
    <t>Qscore</t>
  </si>
  <si>
    <t>Trycycler</t>
  </si>
  <si>
    <t>Trycycler+
Medaka</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</si>
  <si>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</si>
  <si>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</si>
  <si>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</si>
  <si>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</si>
  <si>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</si>
  <si>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</si>
  <si>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</si>
  <si>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</si>
  <si>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</si>
  <si>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</si>
  <si>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</si>
  <si>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</si>
  <si>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</si>
  <si>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</si>
  <si>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</si>
  <si>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</si>
  <si>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</si>
  <si>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</si>
  <si>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</si>
  <si>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</si>
  <si>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</si>
  <si>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</si>
  <si>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</si>
  <si>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</si>
  <si>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</si>
  <si>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</si>
  <si>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</si>
  <si>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</si>
  <si>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</si>
  <si>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</si>
  <si>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</si>
  <si>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</si>
  <si>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</si>
  <si>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</si>
  <si>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t xml:space="preserve">First Polisher  </t>
  </si>
  <si>
    <t>Second Polisher</t>
  </si>
  <si>
    <t>Minimum</t>
  </si>
  <si>
    <t>Maximum</t>
  </si>
  <si>
    <t xml:space="preserve">Polisher  </t>
  </si>
  <si>
    <t xml:space="preserve">NextPolish </t>
  </si>
  <si>
    <t>Polypolish-default</t>
  </si>
  <si>
    <t>Polypolish-careful</t>
  </si>
  <si>
    <t>Pypolca-default</t>
  </si>
  <si>
    <t>Pypolca-careful</t>
  </si>
  <si>
    <t>Tool</t>
  </si>
  <si>
    <t>Default parameters</t>
  </si>
  <si>
    <t>Total errors (default parameters)</t>
  </si>
  <si>
    <t>Best parameters</t>
  </si>
  <si>
    <t>Total errors (best parameters)</t>
  </si>
  <si>
    <t>Total errors (worst parameters)</t>
  </si>
  <si>
    <t>-k 21 59 -m 5 -f 0.1</t>
  </si>
  <si>
    <t>-k 27 -m 0 -f 0.29</t>
  </si>
  <si>
    <t>-m 5 -x -4 -g -8 -n 20 -q 2</t>
  </si>
  <si>
    <t>-m 5 -x -5 -g -8 -n 20 -q 41</t>
  </si>
  <si>
    <t>NextPolish</t>
  </si>
  <si>
    <t>-min_map_quality 0 -max_ins_fold_sgs 5 -max_clip_ratio_sgs 0.15 -trim_len_edge 2 -ext_len_edge 2 -indel_balance_factor_sgs 0.5 -min_count_ratio_skip 0.8 -max_len_kmer 50 -min_len_inter_kmer 5 -max_count_kmer 50</t>
  </si>
  <si>
    <t>-min_map_quality 1 -max_ins_fold_sgs 7 -max_clip_ratio_sgs 0 -trim_len_edge 0 -ext_len_edge 0 -indel_balance_factor_sgs 0.63 -min_count_ratio_skip 0.55 -max_len_kmer 35 -min_len_inter_kmer 5 -max_count_kmer 47</t>
  </si>
  <si>
    <t>--fix all --flank 10 --K 47 --mindepth 0.1 --minmq 0 --minqual 0</t>
  </si>
  <si>
    <t>--fix bases --flank 3 --K 51 --mindepth 3 --minmq 58 --minqual 15</t>
  </si>
  <si>
    <t>Polypolish</t>
  </si>
  <si>
    <t>-i 0.2 -v 0.5 -m 10 -d 5</t>
  </si>
  <si>
    <t>-i 0.42 -v 0.68 -m 3 -d 3</t>
  </si>
  <si>
    <t>Pypolca</t>
  </si>
  <si>
    <t>--min_alt 2 --min_ratio 2.0</t>
  </si>
  <si>
    <t>--min_alt 3 --min_ratio 3.01</t>
  </si>
  <si>
    <r>
      <rPr>
        <b/>
        <sz val="12"/>
        <color theme="1"/>
        <rFont val="Calibri"/>
        <family val="2"/>
      </rPr>
      <t xml:space="preserve">Table S3: </t>
    </r>
    <r>
      <rPr>
        <sz val="12"/>
        <color theme="1"/>
        <rFont val="Calibri"/>
        <family val="2"/>
      </rPr>
      <t>Summary statistics of remaining errors for single polishers at all depth intervals from 25.0× to 50.0× (251 samples).</t>
    </r>
  </si>
  <si>
    <r>
      <rPr>
        <b/>
        <sz val="12"/>
        <color theme="1"/>
        <rFont val="Calibri"/>
        <family val="2"/>
      </rPr>
      <t>Table S4:</t>
    </r>
    <r>
      <rPr>
        <sz val="12"/>
        <color theme="1"/>
        <rFont val="Calibri"/>
        <family val="2"/>
      </rPr>
      <t xml:space="preserve"> Summary statistics of remaining errors for sequential polishers at all depth intervals from 25.0× to 50.0× (251 samples).</t>
    </r>
  </si>
  <si>
    <r>
      <rPr>
        <b/>
        <sz val="12"/>
        <color theme="1"/>
        <rFont val="Calibri"/>
        <family val="2"/>
        <scheme val="minor"/>
      </rPr>
      <t>Table S5</t>
    </r>
    <r>
      <rPr>
        <sz val="12"/>
        <color theme="1"/>
        <rFont val="Calibri"/>
        <family val="2"/>
        <scheme val="minor"/>
      </rPr>
      <t xml:space="preserve">: Low-depth polishing parameter sweep.
For each polishing tool, we did a sweep to find the best parameter set for low-depth polishing. We used the </t>
    </r>
    <r>
      <rPr>
        <i/>
        <sz val="12"/>
        <color theme="1"/>
        <rFont val="Calibri"/>
        <family val="2"/>
        <scheme val="minor"/>
      </rPr>
      <t>C. lari</t>
    </r>
    <r>
      <rPr>
        <sz val="12"/>
        <color theme="1"/>
        <rFont val="Calibri"/>
        <family val="2"/>
        <scheme val="minor"/>
      </rPr>
      <t xml:space="preserve"> genome because it had the highest error count of our input genomes (18 errors) and tested 5x, 10x, 15x and 20x read depth. The reported error counts are the sum of errors at these four depths, so values below 72 indicate a net improvement in accuracy and values above 72 indicate a net reduction in accuracy. For each tool, we tried 1000 different sets of parameters which included both random choices and mutated versions of the best-performing parameter set.
FMLRC2 and Pilon had the largest relative decrease in total errors, i.e. they benefitted the most from parameter tuning for low-depth polishing. HyPo had the smallest relative decrease in total errors, i.e. it benefitted the least from parameter tuning. While NextPolish could be tuned to have 38% fewer errors than its default settings, it still performed poorly at 5x depth, leading to a large total error count.
Pypolca performed the best with tuned parameters, achieving 11 errors at 5x depth, 3 errors at 10x depth, 0 errors at 15x depth and 0 errors at 20x depth. Pypolca's tuned parameters were in between its default parameters and those used by its --careful option.</t>
    </r>
  </si>
  <si>
    <t>ONT reads (main analysis)</t>
  </si>
  <si>
    <t>ONT reads (low-quality drafts)</t>
  </si>
  <si>
    <t>SRR26899119</t>
  </si>
  <si>
    <t>SRR26899114</t>
  </si>
  <si>
    <t>SRR26899127</t>
  </si>
  <si>
    <t>SRR26899134</t>
  </si>
  <si>
    <t>SRR26899100</t>
  </si>
  <si>
    <t>SRR26899108</t>
  </si>
  <si>
    <t>SRR26899124</t>
  </si>
  <si>
    <t>SRR26899094</t>
  </si>
  <si>
    <t>SRR26899140</t>
  </si>
  <si>
    <t>Type</t>
  </si>
  <si>
    <t>Base</t>
  </si>
  <si>
    <t>Notes</t>
  </si>
  <si>
    <t>chromosome 665805-665835</t>
  </si>
  <si>
    <t>Deletion</t>
  </si>
  <si>
    <t>Y</t>
  </si>
  <si>
    <t>C</t>
  </si>
  <si>
    <t>chromosome 2716540-2716570</t>
  </si>
  <si>
    <t>T</t>
  </si>
  <si>
    <t>plasmid 12153-12183</t>
  </si>
  <si>
    <t>chromosome_1 1469614-1469644</t>
  </si>
  <si>
    <t>SNP</t>
  </si>
  <si>
    <t>N</t>
  </si>
  <si>
    <t>chromosome_1 1475138-1475168</t>
  </si>
  <si>
    <t>A</t>
  </si>
  <si>
    <t>chromosome_1 970393-970423</t>
  </si>
  <si>
    <t>chromosome_2 960697-960727</t>
  </si>
  <si>
    <t>chromosome 808078-808108</t>
  </si>
  <si>
    <t>chromosome 1127972-1128002</t>
  </si>
  <si>
    <t>chromosome 2671888-2671920</t>
  </si>
  <si>
    <t>chromosome 864434-864464</t>
  </si>
  <si>
    <t>G</t>
  </si>
  <si>
    <t>chromosome 148683-148714</t>
  </si>
  <si>
    <t>chromosome 1493758-1493788</t>
  </si>
  <si>
    <t>chromosome 1576238-1576268</t>
  </si>
  <si>
    <t>chromosome 1764137-1764167</t>
  </si>
  <si>
    <t>chromosome 284335-284365</t>
  </si>
  <si>
    <t>chromosome 485391-485424</t>
  </si>
  <si>
    <t>2 SNPs within 4bp</t>
  </si>
  <si>
    <t>chromosome 491974-492004</t>
  </si>
  <si>
    <t>chromosome 521077-521107</t>
  </si>
  <si>
    <t>chromosome 527353-527383</t>
  </si>
  <si>
    <t>chromosome 548170-548202</t>
  </si>
  <si>
    <t>chromosome 568539-568569</t>
  </si>
  <si>
    <t>chromosome 693679-693709</t>
  </si>
  <si>
    <t>chromosome 755897-755927</t>
  </si>
  <si>
    <t>chromosome 871351-871381</t>
  </si>
  <si>
    <t>chromosome 889704-889734</t>
  </si>
  <si>
    <t>chromosome 924962-924992</t>
  </si>
  <si>
    <t>chromosome 1045779-1045809</t>
  </si>
  <si>
    <t>chromosome 1052260-1052289</t>
  </si>
  <si>
    <t>Insertion</t>
  </si>
  <si>
    <t>chromosome 1359690-1359720</t>
  </si>
  <si>
    <t>chromosome 918458-918488</t>
  </si>
  <si>
    <t>No 6mA methylation in the region</t>
  </si>
  <si>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</si>
  <si>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t>
    </r>
    <r>
      <rPr>
        <sz val="12"/>
        <color theme="1"/>
        <rFont val="Calibri"/>
        <family val="2"/>
        <scheme val="minor"/>
      </rPr>
      <t> (ATCC-35221)</t>
    </r>
  </si>
  <si>
    <r>
      <rPr>
        <i/>
        <sz val="12"/>
        <color theme="1"/>
        <rFont val="Calibri"/>
        <family val="2"/>
        <scheme val="minor"/>
      </rPr>
      <t>Escherichia coli</t>
    </r>
    <r>
      <rPr>
        <sz val="12"/>
        <color theme="1"/>
        <rFont val="Calibri"/>
        <family val="2"/>
        <scheme val="minor"/>
      </rPr>
      <t> (ATCC-25922)</t>
    </r>
  </si>
  <si>
    <r>
      <rPr>
        <i/>
        <sz val="12"/>
        <color theme="1"/>
        <rFont val="Calibri"/>
        <family val="2"/>
        <scheme val="minor"/>
      </rPr>
      <t>Listeria ivanovii</t>
    </r>
    <r>
      <rPr>
        <sz val="12"/>
        <color theme="1"/>
        <rFont val="Calibri"/>
        <family val="2"/>
        <scheme val="minor"/>
      </rPr>
      <t> (ATCC-19119)</t>
    </r>
  </si>
  <si>
    <r>
      <rPr>
        <i/>
        <sz val="12"/>
        <color theme="1"/>
        <rFont val="Calibri"/>
        <family val="2"/>
        <scheme val="minor"/>
      </rPr>
      <t>Listeria monocytogenes</t>
    </r>
    <r>
      <rPr>
        <sz val="12"/>
        <color theme="1"/>
        <rFont val="Calibri"/>
        <family val="2"/>
        <scheme val="minor"/>
      </rPr>
      <t> (ATCC-BAA-679)</t>
    </r>
  </si>
  <si>
    <r>
      <rPr>
        <i/>
        <sz val="12"/>
        <color theme="1"/>
        <rFont val="Calibri"/>
        <family val="2"/>
        <scheme val="minor"/>
      </rPr>
      <t>Listeria welshimeri </t>
    </r>
    <r>
      <rPr>
        <sz val="12"/>
        <color theme="1"/>
        <rFont val="Calibri"/>
        <family val="2"/>
        <scheme val="minor"/>
      </rPr>
      <t>(ATCC-35897)</t>
    </r>
  </si>
  <si>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</si>
  <si>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</si>
  <si>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t>
    </r>
    <r>
      <rPr>
        <sz val="12"/>
        <color theme="1"/>
        <rFont val="Calibri"/>
        <family val="2"/>
        <scheme val="minor"/>
      </rPr>
      <t> (ATCC-17802)</t>
    </r>
  </si>
  <si>
    <r>
      <rPr>
        <b/>
        <sz val="12"/>
        <color theme="1"/>
        <rFont val="Calibri"/>
        <family val="2"/>
        <scheme val="minor"/>
      </rPr>
      <t>Table S2</t>
    </r>
    <r>
      <rPr>
        <sz val="12"/>
        <color theme="1"/>
        <rFont val="Calibri"/>
        <family val="2"/>
        <scheme val="minor"/>
      </rPr>
      <t>: Medaka-polishing results. 
Of the nine ONT-only assemblies used in this study, three improved (blue) with Medaka v1.11.3 polishing (r1041_e82_400bps_sup_v4.3.0 model), three did not change, three got worse (red), and Medaka made the total error count worse. We therefore do not recommend using Medaka to polish Trycycler assemblies of sup-basecalled ONT reads.</t>
    </r>
  </si>
  <si>
    <t>ONT read depth</t>
  </si>
  <si>
    <t>Illumina read depth</t>
  </si>
  <si>
    <t>See Figure S1</t>
  </si>
  <si>
    <t>6→5</t>
  </si>
  <si>
    <t>10→9</t>
  </si>
  <si>
    <t>22→21</t>
  </si>
  <si>
    <t>9→8</t>
  </si>
  <si>
    <t>12→11</t>
  </si>
  <si>
    <t>11→10</t>
  </si>
  <si>
    <t>24→21</t>
  </si>
  <si>
    <t>8→7</t>
  </si>
  <si>
    <t>13→11</t>
  </si>
  <si>
    <t>22→19</t>
  </si>
  <si>
    <t>T→TT</t>
  </si>
  <si>
    <t>C→T</t>
  </si>
  <si>
    <t>G→A</t>
  </si>
  <si>
    <t>Error region (contig and coordinates)</t>
  </si>
  <si>
    <t>Indel size (bp)</t>
  </si>
  <si>
    <t>Homopolymer</t>
  </si>
  <si>
    <t>Homopolymer size change</t>
  </si>
  <si>
    <t>Error region with methylation (6mA methylation in blue, error in eed)</t>
  </si>
  <si>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</si>
  <si>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</si>
  <si>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 </t>
    </r>
    <r>
      <rPr>
        <sz val="12"/>
        <color theme="1"/>
        <rFont val="Calibri"/>
        <family val="2"/>
        <scheme val="minor"/>
      </rPr>
      <t>(ATCC-17802)</t>
    </r>
  </si>
  <si>
    <r>
      <rPr>
        <i/>
        <sz val="12"/>
        <color theme="1"/>
        <rFont val="Calibri"/>
        <family val="2"/>
        <scheme val="minor"/>
      </rPr>
      <t>Listeria ivanovii </t>
    </r>
    <r>
      <rPr>
        <sz val="12"/>
        <color theme="1"/>
        <rFont val="Calibri"/>
        <family val="2"/>
        <scheme val="minor"/>
      </rPr>
      <t>(ATCC-19119)</t>
    </r>
  </si>
  <si>
    <r>
      <rPr>
        <i/>
        <sz val="12"/>
        <color theme="1"/>
        <rFont val="Calibri"/>
        <family val="2"/>
        <scheme val="minor"/>
      </rPr>
      <t>Escherichia coli </t>
    </r>
    <r>
      <rPr>
        <sz val="12"/>
        <color theme="1"/>
        <rFont val="Calibri"/>
        <family val="2"/>
        <scheme val="minor"/>
      </rPr>
      <t>(ATCC-25922)</t>
    </r>
  </si>
  <si>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</si>
  <si>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 </t>
    </r>
    <r>
      <rPr>
        <sz val="12"/>
        <color theme="1"/>
        <rFont val="Calibri"/>
        <family val="2"/>
        <scheme val="minor"/>
      </rPr>
      <t>(ATCC-35221)</t>
    </r>
  </si>
  <si>
    <r>
      <t>TCAAACCTTTG</t>
    </r>
    <r>
      <rPr>
        <sz val="12"/>
        <rFont val="Aptos Narrow (Body)"/>
      </rPr>
      <t>A</t>
    </r>
    <r>
      <rPr>
        <sz val="12"/>
        <color rgb="FF00B0F0"/>
        <rFont val="Aptos Narrow (Body)"/>
      </rPr>
      <t>T</t>
    </r>
    <r>
      <rPr>
        <sz val="12"/>
        <color rgb="FFFF0000"/>
        <rFont val="Aptos Narrow (Body)"/>
      </rPr>
      <t>C</t>
    </r>
    <r>
      <rPr>
        <sz val="12"/>
        <color theme="1"/>
        <rFont val="Calibri"/>
        <family val="2"/>
        <scheme val="minor"/>
      </rPr>
      <t>GAAAGACAAG</t>
    </r>
  </si>
  <si>
    <r>
      <t>TCCCCAAAAG</t>
    </r>
    <r>
      <rPr>
        <sz val="12"/>
        <rFont val="Calibri"/>
        <family val="2"/>
        <scheme val="minor"/>
      </rPr>
      <t>C</t>
    </r>
    <r>
      <rPr>
        <sz val="12"/>
        <rFont val="Aptos Narrow (Body)"/>
      </rPr>
      <t>A</t>
    </r>
    <r>
      <rPr>
        <sz val="12"/>
        <color rgb="FF00B0F0"/>
        <rFont val="Aptos Narrow (Body)"/>
      </rPr>
      <t>T</t>
    </r>
    <r>
      <rPr>
        <sz val="12"/>
        <color theme="1"/>
        <rFont val="Calibri"/>
        <family val="2"/>
        <scheme val="minor"/>
      </rPr>
      <t>T</t>
    </r>
    <r>
      <rPr>
        <sz val="12"/>
        <color rgb="FFFF0000"/>
        <rFont val="Aptos Narrow (Body)"/>
      </rPr>
      <t>G</t>
    </r>
    <r>
      <rPr>
        <sz val="12"/>
        <rFont val="Aptos Narrow (Body)"/>
      </rPr>
      <t>ATC</t>
    </r>
    <r>
      <rPr>
        <sz val="12"/>
        <rFont val="Calibri"/>
        <family val="2"/>
        <scheme val="minor"/>
      </rPr>
      <t>GAAATAGGAAA</t>
    </r>
    <r>
      <rPr>
        <sz val="12"/>
        <color theme="1"/>
        <rFont val="Calibri"/>
        <family val="2"/>
        <scheme val="minor"/>
      </rPr>
      <t>TATT</t>
    </r>
  </si>
  <si>
    <r>
      <rPr>
        <sz val="12"/>
        <rFont val="Calibri"/>
        <family val="2"/>
        <scheme val="minor"/>
      </rPr>
      <t>TCCCCAAAAGC</t>
    </r>
    <r>
      <rPr>
        <sz val="12"/>
        <rFont val="Aptos Narrow (Body)"/>
      </rPr>
      <t>AT</t>
    </r>
    <r>
      <rPr>
        <sz val="12"/>
        <rFont val="Calibri"/>
        <family val="2"/>
        <scheme val="minor"/>
      </rPr>
      <t>T</t>
    </r>
    <r>
      <rPr>
        <sz val="12"/>
        <rFont val="Aptos Narrow (Body)"/>
      </rPr>
      <t>GA</t>
    </r>
    <r>
      <rPr>
        <sz val="12"/>
        <color rgb="FF00B0F0"/>
        <rFont val="Aptos Narrow (Body)"/>
      </rPr>
      <t>T</t>
    </r>
    <r>
      <rPr>
        <sz val="12"/>
        <color rgb="FFFF0000"/>
        <rFont val="Aptos Narrow (Body)"/>
      </rPr>
      <t>C</t>
    </r>
    <r>
      <rPr>
        <sz val="12"/>
        <color theme="1"/>
        <rFont val="Calibri"/>
        <family val="2"/>
        <scheme val="minor"/>
      </rPr>
      <t>GAAATAGGAAATATT</t>
    </r>
  </si>
  <si>
    <r>
      <t>TGGTTCCTTCTACC</t>
    </r>
    <r>
      <rPr>
        <sz val="12"/>
        <color rgb="FF00B0F0"/>
        <rFont val="Aptos Narrow (Body)"/>
      </rPr>
      <t>A</t>
    </r>
    <r>
      <rPr>
        <sz val="12"/>
        <color rgb="FFFF0000"/>
        <rFont val="Aptos Narrow (Body)"/>
      </rPr>
      <t>G</t>
    </r>
    <r>
      <rPr>
        <sz val="12"/>
        <color theme="1"/>
        <rFont val="Calibri"/>
        <family val="2"/>
        <scheme val="minor"/>
      </rPr>
      <t>ATCTTTTGCGTCTTG</t>
    </r>
  </si>
  <si>
    <r>
      <t>TCTTCAAATTCTT</t>
    </r>
    <r>
      <rPr>
        <sz val="12"/>
        <color rgb="FF00B0F0"/>
        <rFont val="Aptos Narrow (Body)"/>
      </rPr>
      <t>T</t>
    </r>
    <r>
      <rPr>
        <sz val="12"/>
        <color theme="1"/>
        <rFont val="Calibri"/>
        <family val="2"/>
        <scheme val="minor"/>
      </rPr>
      <t>A</t>
    </r>
    <r>
      <rPr>
        <sz val="12"/>
        <color rgb="FFFF0000"/>
        <rFont val="Aptos Narrow (Body)"/>
      </rPr>
      <t>G</t>
    </r>
    <r>
      <rPr>
        <sz val="12"/>
        <color theme="1"/>
        <rFont val="Calibri"/>
        <family val="2"/>
        <scheme val="minor"/>
      </rPr>
      <t>ATCCATCAAATACAA</t>
    </r>
  </si>
  <si>
    <r>
      <t>ATGACATGGTGGCTA</t>
    </r>
    <r>
      <rPr>
        <sz val="12"/>
        <color rgb="FFFF0000"/>
        <rFont val="Aptos Narrow (Body)"/>
      </rPr>
      <t>G</t>
    </r>
    <r>
      <rPr>
        <sz val="12"/>
        <color rgb="FF00B0F0"/>
        <rFont val="Aptos Narrow (Body)"/>
      </rPr>
      <t>A</t>
    </r>
    <r>
      <rPr>
        <sz val="12"/>
        <color theme="1"/>
        <rFont val="Calibri"/>
        <family val="2"/>
        <scheme val="minor"/>
      </rPr>
      <t>TCTGTGCCTTTTTA</t>
    </r>
  </si>
  <si>
    <r>
      <t>GGTTTTATCATGG</t>
    </r>
    <r>
      <rPr>
        <sz val="12"/>
        <color rgb="FF00B0F0"/>
        <rFont val="Aptos Narrow (Body)"/>
      </rPr>
      <t>A</t>
    </r>
    <r>
      <rPr>
        <sz val="12"/>
        <color theme="1"/>
        <rFont val="Calibri"/>
        <family val="2"/>
        <scheme val="minor"/>
      </rPr>
      <t>T</t>
    </r>
    <r>
      <rPr>
        <sz val="12"/>
        <color rgb="FFFF0000"/>
        <rFont val="Aptos Narrow (Body)"/>
      </rPr>
      <t>C</t>
    </r>
    <r>
      <rPr>
        <sz val="12"/>
        <color theme="1"/>
        <rFont val="Calibri"/>
        <family val="2"/>
        <scheme val="minor"/>
      </rPr>
      <t>TATGTTTCGCTATGA</t>
    </r>
  </si>
  <si>
    <r>
      <t>CTTGTTCTGCCTG</t>
    </r>
    <r>
      <rPr>
        <sz val="12"/>
        <color rgb="FF00B0F0"/>
        <rFont val="Aptos Narrow (Body)"/>
      </rPr>
      <t>AT</t>
    </r>
    <r>
      <rPr>
        <sz val="12"/>
        <color rgb="FFFF0000"/>
        <rFont val="Aptos Narrow (Body)"/>
      </rPr>
      <t>C</t>
    </r>
    <r>
      <rPr>
        <sz val="12"/>
        <color theme="1"/>
        <rFont val="Calibri"/>
        <family val="2"/>
        <scheme val="minor"/>
      </rPr>
      <t>GGATATCTCCCAAGC</t>
    </r>
  </si>
  <si>
    <r>
      <t>AAAGGAACACGGGTA</t>
    </r>
    <r>
      <rPr>
        <sz val="12"/>
        <color rgb="FFFF0000"/>
        <rFont val="Aptos Narrow (Body)"/>
      </rPr>
      <t>G</t>
    </r>
    <r>
      <rPr>
        <sz val="12"/>
        <color rgb="FF00B0F0"/>
        <rFont val="Aptos Narrow (Body)"/>
      </rPr>
      <t>A</t>
    </r>
    <r>
      <rPr>
        <sz val="12"/>
        <color theme="1"/>
        <rFont val="Calibri"/>
        <family val="2"/>
        <scheme val="minor"/>
      </rPr>
      <t>TCCACCCACCATTA</t>
    </r>
  </si>
  <si>
    <r>
      <t>GAGCCTTGAA</t>
    </r>
    <r>
      <rPr>
        <sz val="12"/>
        <color rgb="FF00B0F0"/>
        <rFont val="Aptos Narrow (Body)"/>
      </rPr>
      <t>AT</t>
    </r>
    <r>
      <rPr>
        <sz val="12"/>
        <color theme="1"/>
        <rFont val="Calibri"/>
        <family val="2"/>
        <scheme val="minor"/>
      </rPr>
      <t>TTA</t>
    </r>
    <r>
      <rPr>
        <sz val="12"/>
        <color rgb="FFFF0000"/>
        <rFont val="Aptos Narrow (Body)"/>
      </rPr>
      <t>G</t>
    </r>
    <r>
      <rPr>
        <sz val="12"/>
        <color theme="1"/>
        <rFont val="Calibri"/>
        <family val="2"/>
        <scheme val="minor"/>
      </rPr>
      <t>ATCCATCATAAGAAA</t>
    </r>
  </si>
  <si>
    <r>
      <t>ATGAATTTGCTGG</t>
    </r>
    <r>
      <rPr>
        <sz val="12"/>
        <color rgb="FF00B0F0"/>
        <rFont val="Aptos Narrow (Body)"/>
      </rPr>
      <t>AT</t>
    </r>
    <r>
      <rPr>
        <sz val="12"/>
        <color rgb="FFFF0000"/>
        <rFont val="Aptos Narrow (Body)"/>
      </rPr>
      <t>C</t>
    </r>
    <r>
      <rPr>
        <sz val="12"/>
        <color theme="1"/>
        <rFont val="Calibri"/>
        <family val="2"/>
        <scheme val="minor"/>
      </rPr>
      <t>GAAATTGATTGGATC</t>
    </r>
  </si>
  <si>
    <r>
      <t>TTATGAGAAAATG</t>
    </r>
    <r>
      <rPr>
        <sz val="12"/>
        <color rgb="FF00B0F0"/>
        <rFont val="Aptos Narrow (Body)"/>
      </rPr>
      <t>A</t>
    </r>
    <r>
      <rPr>
        <sz val="12"/>
        <color theme="1"/>
        <rFont val="Calibri"/>
        <family val="2"/>
        <scheme val="minor"/>
      </rPr>
      <t>T</t>
    </r>
    <r>
      <rPr>
        <sz val="12"/>
        <color rgb="FFFF0000"/>
        <rFont val="Aptos Narrow (Body)"/>
      </rPr>
      <t>-</t>
    </r>
    <r>
      <rPr>
        <sz val="12"/>
        <color theme="1"/>
        <rFont val="Calibri"/>
        <family val="2"/>
        <scheme val="minor"/>
      </rPr>
      <t>CTTTTTAAAATAGCA</t>
    </r>
  </si>
  <si>
    <r>
      <t>CATCAAACGATTGAT</t>
    </r>
    <r>
      <rPr>
        <sz val="12"/>
        <color rgb="FFFF0000"/>
        <rFont val="Aptos Narrow (Body)"/>
      </rPr>
      <t>C</t>
    </r>
    <r>
      <rPr>
        <sz val="12"/>
        <color theme="1"/>
        <rFont val="Calibri"/>
        <family val="2"/>
        <scheme val="minor"/>
      </rPr>
      <t>GCCATTGCAAA</t>
    </r>
    <r>
      <rPr>
        <sz val="12"/>
        <color rgb="FF00B0F0"/>
        <rFont val="Aptos Narrow (Body)"/>
      </rPr>
      <t>AT</t>
    </r>
    <r>
      <rPr>
        <sz val="12"/>
        <color theme="1"/>
        <rFont val="Calibri"/>
        <family val="2"/>
        <scheme val="minor"/>
      </rPr>
      <t>TT</t>
    </r>
  </si>
  <si>
    <r>
      <rPr>
        <i/>
        <sz val="12"/>
        <color theme="1"/>
        <rFont val="Calibri"/>
        <family val="2"/>
        <scheme val="minor"/>
      </rPr>
      <t>Listeria welshimeri </t>
    </r>
    <r>
      <rPr>
        <sz val="12"/>
        <color theme="1"/>
        <rFont val="Calibri"/>
        <family val="2"/>
        <scheme val="minor"/>
      </rPr>
      <t>(ATCC-35897)</t>
    </r>
  </si>
  <si>
    <t>Substitution</t>
  </si>
  <si>
    <r>
      <rPr>
        <b/>
        <sz val="12"/>
        <color theme="1"/>
        <rFont val="Calibri"/>
        <family val="2"/>
      </rPr>
      <t xml:space="preserve">Table S6: </t>
    </r>
    <r>
      <rPr>
        <sz val="12"/>
        <color theme="1"/>
        <rFont val="Calibri"/>
        <family val="2"/>
      </rPr>
      <t xml:space="preserve">Detailed error characterisation for each error between the long-read only Trycycler genomes (the ones that were polished) and the reference genome. One error is characterised in detail in the manuscript (Supplementary Figure 1): the extra-long homopolymer on the </t>
    </r>
    <r>
      <rPr>
        <i/>
        <sz val="12"/>
        <color theme="1"/>
        <rFont val="Calibri"/>
        <family val="2"/>
      </rPr>
      <t>Salmonella enterica</t>
    </r>
    <r>
      <rPr>
        <sz val="12"/>
        <color theme="1"/>
        <rFont val="Calibri"/>
        <family val="2"/>
      </rPr>
      <t xml:space="preserve"> (ATCC-10708) plasmid, row 4. All deletions between reference and the long-read only assemblies occured in homolopolymers. Three regions have multiple errors i.e. where the deletion observed was larger than size 1 (rows 11, 13 and 23). For </t>
    </r>
    <r>
      <rPr>
        <i/>
        <sz val="12"/>
        <color theme="1"/>
        <rFont val="Calibri"/>
        <family val="2"/>
      </rPr>
      <t>Campylobacter lari</t>
    </r>
    <r>
      <rPr>
        <sz val="12"/>
        <color theme="1"/>
        <rFont val="Calibri"/>
        <family val="2"/>
      </rPr>
      <t xml:space="preserve"> (ATCC-35221), 13/16 errors observed were substitution errors. Therefore, we decided to conduct a methylation analysis of </t>
    </r>
    <r>
      <rPr>
        <i/>
        <sz val="12"/>
        <color theme="1"/>
        <rFont val="Calibri"/>
        <family val="2"/>
      </rPr>
      <t>C. lari</t>
    </r>
    <r>
      <rPr>
        <sz val="12"/>
        <color theme="1"/>
        <rFont val="Calibri"/>
        <family val="2"/>
      </rPr>
      <t xml:space="preserve"> with MicrobeMod (github.com/cultivarium/MicrobeMod) to determine if there were methylated bases near the substitutionss. Column I shows the error region of each </t>
    </r>
    <r>
      <rPr>
        <i/>
        <sz val="12"/>
        <color theme="1"/>
        <rFont val="Calibri"/>
        <family val="2"/>
      </rPr>
      <t>Campylobacter lari</t>
    </r>
    <r>
      <rPr>
        <sz val="12"/>
        <color theme="1"/>
        <rFont val="Calibri"/>
        <family val="2"/>
      </rPr>
      <t xml:space="preserve"> error with incorrect bases coloured red and methylated bases coloured blue</t>
    </r>
    <r>
      <rPr>
        <i/>
        <sz val="12"/>
        <color theme="1"/>
        <rFont val="Calibri"/>
        <family val="2"/>
      </rPr>
      <t>.</t>
    </r>
    <r>
      <rPr>
        <sz val="12"/>
        <color theme="1"/>
        <rFont val="Calibri"/>
        <family val="2"/>
      </rPr>
      <t xml:space="preserve"> There was at least one 6mA methylated base near every substitution except one (row 24), with most occuring within 2 bases. </t>
    </r>
  </si>
  <si>
    <t>Median errors</t>
  </si>
  <si>
    <t>Mean errors</t>
  </si>
  <si>
    <t>No worse</t>
  </si>
  <si>
    <t xml:space="preserve">Standard deviation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</si>
</sst>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10" x14ac:knownFonts="1">
    <font>
      <sz val="12"/>
      <color theme="1"/>
      <name val="Calibri"/>
      <family val="2"/>
      <scheme val="minor"/>
    </font>
    <font>
      <b/>
      <sz val="12"/>
      <color theme="1"/>
      <name val="Calibri"/>
      <family val="2"/>
      <scheme val="minor"/>
    </font>
    <font>
      <i/>
      <sz val="12"/>
      <color theme="1"/>
      <name val="Calibri"/>
      <family val="2"/>
      <scheme val="minor"/>
    </font>
    <font>
      <sz val="12"/>
      <color theme="1"/>
      <name val="Calibri"/>
      <family val="2"/>
    </font>
    <font>
      <b/>
      <sz val="12"/>
      <color theme="1"/>
      <name val="Calibri"/>
      <family val="2"/>
    </font>
    <font>
      <i/>
      <sz val="12"/>
      <color theme="1"/>
      <name val="Calibri"/>
      <family val="2"/>
    </font>
    <font>
      <sz val="12"/>
      <name val="Aptos Narrow (Body)"/>
    </font>
    <font>
      <sz val="12"/>
      <color rgb="FF00B0F0"/>
      <name val="Aptos Narrow (Body)"/>
    </font>
    <font>
      <sz val="12"/>
      <color rgb="FFFF0000"/>
      <name val="Aptos Narrow (Body)"/>
    </font>
    <font>
      <sz val="12"/>
      <name val="Calibri"/>
      <family val="2"/>
      <scheme val="minor"/>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37">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quotePrefix="1" applyAlignment="1">
      <alignment vertical="center" wrapText="1"/>
    </xf>
    <xf numFmtId="0" fontId="0" fillId="0" borderId="1" xfId="0" applyBorder="1" applyAlignment="1">
      <alignment vertical="center"/>
    </xf>
    <xf numFmtId="0" fontId="0" fillId="0" borderId="1" xfId="0" quotePrefix="1" applyBorder="1" applyAlignment="1">
      <alignment vertical="center" wrapText="1"/>
    </xf>
    <xf numFmtId="0" fontId="0" fillId="0" borderId="1" xfId="0" applyBorder="1" applyAlignment="1">
      <alignment vertical="center" wrapText="1"/>
    </xf>
    <xf numFmtId="0" fontId="3" fillId="0" borderId="0" xfId="0" applyFont="1" applyAlignment="1">
      <alignment vertical="center" wrapText="1"/>
    </xf>
    <xf numFmtId="0" fontId="0" fillId="3" borderId="1" xfId="0" applyFill="1" applyBorder="1" applyAlignment="1">
      <alignment horizontal="center"/>
    </xf>
    <xf numFmtId="164" fontId="0" fillId="3" borderId="1" xfId="0" applyNumberFormat="1" applyFill="1" applyBorder="1" applyAlignment="1">
      <alignment horizontal="center"/>
    </xf>
    <xf numFmtId="0" fontId="1" fillId="0" borderId="0" xfId="0" applyFont="1"/>
    <xf numFmtId="0" fontId="0" fillId="0" borderId="1" xfId="0" applyBorder="1" applyAlignment="1">
      <alignment wrapText="1"/>
    </xf>
    <xf numFmtId="0" fontId="0" fillId="0" borderId="0" xfId="0" applyAlignment="1">
      <alignment vertical="center" wrapText="1"/>
    </xf>
    <xf numFmtId="0" fontId="3" fillId="0" borderId="0" xfId="0" applyFont="1" applyAlignment="1">
      <alignment vertical="center" wrapText="1"/>
    </xf>
    <xf numFmtId="0" fontId="1" fillId="0" borderId="0" xfId="0" applyFont="1" applyAlignment="1">
      <alignment horizontal="center"/>
    </xf>
    <xf numFmtId="0" fontId="1" fillId="0" borderId="0" xfId="0" applyFont="1" applyAlignment="1">
      <alignment horizontal="center" wrapText="1"/>
    </xf>
    <xf numFmtId="165" fontId="0" fillId="0" borderId="0" xfId="0" applyNumberFormat="1"/>
    <xf numFmtId="165" fontId="0" fillId="0" borderId="1" xfId="0" applyNumberFormat="1" applyBorder="1"/>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G12"/>
  <sheetViews>
    <sheetView tabSelected="1" workbookViewId="0"/>
  </sheetViews>
  <sheetFormatPr baseColWidth="10" defaultRowHeight="16" x14ac:dyDescent="0.2"/>
  <cols>
    <col min="1" max="1" width="34.6640625" bestFit="1" customWidth="1"/>
    <col min="2" max="2" width="14.33203125" bestFit="1" customWidth="1"/>
    <col min="3" max="4" width="14.5" customWidth="1"/>
    <col min="5" max="5" width="12.83203125" bestFit="1" customWidth="1"/>
  </cols>
  <sheetData>
    <row r="1" spans="1:7" ht="35" thickBot="1" x14ac:dyDescent="0.25">
      <c r="A1" s="12" t="s">
        <v>0</v>
      </c>
      <c r="B1" s="13" t="s">
        <v>26</v>
      </c>
      <c r="C1" s="13" t="s">
        <v>75</v>
      </c>
      <c r="D1" s="13" t="s">
        <v>76</v>
      </c>
      <c r="E1" s="13" t="s">
        <v>7</v>
      </c>
      <c r="F1" s="13" t="s">
        <v>141</v>
      </c>
      <c r="G1" s="13" t="s">
        <v>142</v>
      </c>
    </row>
    <row r="2" spans="1:7" x14ac:dyDescent="0.2">
      <c r="A2" t="s">
        <v>131</v>
      </c>
      <c r="B2" t="s">
        <v>27</v>
      </c>
      <c r="C2" t="s">
        <v>8</v>
      </c>
      <c r="D2" t="s">
        <v>77</v>
      </c>
      <c r="E2" t="s">
        <v>9</v>
      </c>
      <c r="F2" s="35">
        <v>1982.4</v>
      </c>
      <c r="G2" s="35">
        <v>472.2</v>
      </c>
    </row>
    <row r="3" spans="1:7" x14ac:dyDescent="0.2">
      <c r="A3" t="s">
        <v>132</v>
      </c>
      <c r="B3" t="s">
        <v>28</v>
      </c>
      <c r="C3" t="s">
        <v>10</v>
      </c>
      <c r="D3" t="s">
        <v>78</v>
      </c>
      <c r="E3" t="s">
        <v>11</v>
      </c>
      <c r="F3" s="35">
        <v>1807.1</v>
      </c>
      <c r="G3" s="35">
        <v>272.7</v>
      </c>
    </row>
    <row r="4" spans="1:7" x14ac:dyDescent="0.2">
      <c r="A4" t="s">
        <v>133</v>
      </c>
      <c r="B4" t="s">
        <v>29</v>
      </c>
      <c r="C4" t="s">
        <v>12</v>
      </c>
      <c r="D4" t="s">
        <v>79</v>
      </c>
      <c r="E4" t="s">
        <v>13</v>
      </c>
      <c r="F4" s="35">
        <v>1805.6</v>
      </c>
      <c r="G4" s="35">
        <v>106.5</v>
      </c>
    </row>
    <row r="5" spans="1:7" x14ac:dyDescent="0.2">
      <c r="A5" t="s">
        <v>134</v>
      </c>
      <c r="B5" t="s">
        <v>30</v>
      </c>
      <c r="C5" t="s">
        <v>14</v>
      </c>
      <c r="D5" t="s">
        <v>80</v>
      </c>
      <c r="E5" t="s">
        <v>15</v>
      </c>
      <c r="F5" s="35">
        <v>1562.8</v>
      </c>
      <c r="G5" s="35">
        <v>315.89999999999998</v>
      </c>
    </row>
    <row r="6" spans="1:7" x14ac:dyDescent="0.2">
      <c r="A6" t="s">
        <v>135</v>
      </c>
      <c r="B6" t="s">
        <v>31</v>
      </c>
      <c r="C6" t="s">
        <v>16</v>
      </c>
      <c r="D6" t="s">
        <v>81</v>
      </c>
      <c r="E6" t="s">
        <v>17</v>
      </c>
      <c r="F6" s="35">
        <v>1709.8</v>
      </c>
      <c r="G6" s="35">
        <v>307.8</v>
      </c>
    </row>
    <row r="7" spans="1:7" x14ac:dyDescent="0.2">
      <c r="A7" t="s">
        <v>136</v>
      </c>
      <c r="B7" t="s">
        <v>32</v>
      </c>
      <c r="C7" t="s">
        <v>18</v>
      </c>
      <c r="D7" t="s">
        <v>82</v>
      </c>
      <c r="E7" t="s">
        <v>19</v>
      </c>
      <c r="F7" s="35">
        <v>2353.4</v>
      </c>
      <c r="G7" s="35">
        <v>54.6</v>
      </c>
    </row>
    <row r="8" spans="1:7" x14ac:dyDescent="0.2">
      <c r="A8" t="s">
        <v>137</v>
      </c>
      <c r="B8" t="s">
        <v>33</v>
      </c>
      <c r="C8" t="s">
        <v>20</v>
      </c>
      <c r="D8" t="s">
        <v>83</v>
      </c>
      <c r="E8" t="s">
        <v>21</v>
      </c>
      <c r="F8" s="35">
        <v>3051.4</v>
      </c>
      <c r="G8" s="35">
        <v>380.8</v>
      </c>
    </row>
    <row r="9" spans="1:7" x14ac:dyDescent="0.2">
      <c r="A9" t="s">
        <v>138</v>
      </c>
      <c r="B9" t="s">
        <v>34</v>
      </c>
      <c r="C9" t="s">
        <v>22</v>
      </c>
      <c r="D9" t="s">
        <v>84</v>
      </c>
      <c r="E9" t="s">
        <v>23</v>
      </c>
      <c r="F9" s="35">
        <v>657.2</v>
      </c>
      <c r="G9" s="35">
        <v>137.30000000000001</v>
      </c>
    </row>
    <row r="10" spans="1:7" ht="17" thickBot="1" x14ac:dyDescent="0.25">
      <c r="A10" s="5" t="s">
        <v>139</v>
      </c>
      <c r="B10" s="5" t="s">
        <v>35</v>
      </c>
      <c r="C10" s="5" t="s">
        <v>24</v>
      </c>
      <c r="D10" s="5" t="s">
        <v>85</v>
      </c>
      <c r="E10" s="5" t="s">
        <v>25</v>
      </c>
      <c r="F10" s="36">
        <v>1181.8</v>
      </c>
      <c r="G10" s="36">
        <v>527.70000000000005</v>
      </c>
    </row>
    <row r="12" spans="1:7" ht="29" customHeight="1" x14ac:dyDescent="0.2">
      <c r="A12" s="31" t="s">
        <v>40</v>
      </c>
      <c r="B12" s="31"/>
      <c r="C12" s="31"/>
      <c r="D12" s="31"/>
      <c r="E12" s="31"/>
      <c r="F12" s="31"/>
      <c r="G12" s="31"/>
    </row>
  </sheetData>
  <mergeCells count="1">
    <mergeCell ref="A12: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8ED-336F-E241-A27A-3D55AF4798CF}">
  <dimension ref="A1:I35"/>
  <sheetViews>
    <sheetView workbookViewId="0"/>
  </sheetViews>
  <sheetFormatPr baseColWidth="10" defaultRowHeight="16" x14ac:dyDescent="0.2"/>
  <cols>
    <col min="1" max="1" width="34.83203125" customWidth="1"/>
    <col min="2" max="2" width="31.33203125" customWidth="1"/>
    <col min="3" max="3" width="11" bestFit="1" customWidth="1"/>
    <col min="4" max="4" width="9.83203125" customWidth="1"/>
    <col min="5" max="5" width="13.6640625" customWidth="1"/>
    <col min="6" max="6" width="7.5" customWidth="1"/>
    <col min="7" max="7" width="18.33203125" customWidth="1"/>
    <col min="8" max="8" width="17.5" customWidth="1"/>
    <col min="9" max="9" width="40.33203125" customWidth="1"/>
  </cols>
  <sheetData>
    <row r="1" spans="1:9" ht="51" customHeight="1" thickBot="1" x14ac:dyDescent="0.25">
      <c r="A1" s="13" t="s">
        <v>0</v>
      </c>
      <c r="B1" s="13" t="s">
        <v>157</v>
      </c>
      <c r="C1" s="13" t="s">
        <v>86</v>
      </c>
      <c r="D1" s="13" t="s">
        <v>158</v>
      </c>
      <c r="E1" s="13" t="s">
        <v>159</v>
      </c>
      <c r="F1" s="13" t="s">
        <v>87</v>
      </c>
      <c r="G1" s="13" t="s">
        <v>160</v>
      </c>
      <c r="H1" s="13" t="s">
        <v>88</v>
      </c>
      <c r="I1" s="13" t="s">
        <v>161</v>
      </c>
    </row>
    <row r="2" spans="1:9" x14ac:dyDescent="0.2">
      <c r="A2" t="s">
        <v>162</v>
      </c>
      <c r="B2" t="s">
        <v>89</v>
      </c>
      <c r="C2" t="s">
        <v>90</v>
      </c>
      <c r="D2">
        <v>1</v>
      </c>
      <c r="E2" t="s">
        <v>91</v>
      </c>
      <c r="F2" t="s">
        <v>92</v>
      </c>
      <c r="G2" t="s">
        <v>144</v>
      </c>
    </row>
    <row r="3" spans="1:9" x14ac:dyDescent="0.2">
      <c r="A3" t="s">
        <v>162</v>
      </c>
      <c r="B3" t="s">
        <v>93</v>
      </c>
      <c r="C3" t="s">
        <v>90</v>
      </c>
      <c r="D3">
        <v>1</v>
      </c>
      <c r="E3" t="s">
        <v>91</v>
      </c>
      <c r="F3" t="s">
        <v>94</v>
      </c>
      <c r="G3" t="s">
        <v>145</v>
      </c>
    </row>
    <row r="4" spans="1:9" x14ac:dyDescent="0.2">
      <c r="A4" t="s">
        <v>162</v>
      </c>
      <c r="B4" t="s">
        <v>95</v>
      </c>
      <c r="C4" t="s">
        <v>90</v>
      </c>
      <c r="D4">
        <v>1</v>
      </c>
      <c r="E4" t="s">
        <v>91</v>
      </c>
      <c r="F4" t="s">
        <v>92</v>
      </c>
      <c r="G4" t="s">
        <v>146</v>
      </c>
      <c r="H4" t="s">
        <v>143</v>
      </c>
    </row>
    <row r="5" spans="1:9" x14ac:dyDescent="0.2">
      <c r="A5" t="s">
        <v>163</v>
      </c>
      <c r="B5" t="s">
        <v>96</v>
      </c>
      <c r="C5" t="s">
        <v>97</v>
      </c>
      <c r="E5" t="s">
        <v>98</v>
      </c>
      <c r="F5" t="s">
        <v>155</v>
      </c>
    </row>
    <row r="6" spans="1:9" x14ac:dyDescent="0.2">
      <c r="A6" t="s">
        <v>163</v>
      </c>
      <c r="B6" t="s">
        <v>99</v>
      </c>
      <c r="C6" t="s">
        <v>90</v>
      </c>
      <c r="D6">
        <v>1</v>
      </c>
      <c r="E6" t="s">
        <v>91</v>
      </c>
      <c r="F6" t="s">
        <v>100</v>
      </c>
      <c r="G6" t="s">
        <v>147</v>
      </c>
    </row>
    <row r="7" spans="1:9" x14ac:dyDescent="0.2">
      <c r="A7" t="s">
        <v>164</v>
      </c>
      <c r="B7" t="s">
        <v>101</v>
      </c>
      <c r="C7" t="s">
        <v>90</v>
      </c>
      <c r="D7">
        <v>1</v>
      </c>
      <c r="E7" t="s">
        <v>91</v>
      </c>
      <c r="F7" t="s">
        <v>100</v>
      </c>
      <c r="G7" t="s">
        <v>145</v>
      </c>
    </row>
    <row r="8" spans="1:9" x14ac:dyDescent="0.2">
      <c r="A8" t="s">
        <v>164</v>
      </c>
      <c r="B8" t="s">
        <v>102</v>
      </c>
      <c r="C8" t="s">
        <v>90</v>
      </c>
      <c r="D8">
        <v>1</v>
      </c>
      <c r="E8" t="s">
        <v>91</v>
      </c>
      <c r="F8" t="s">
        <v>100</v>
      </c>
      <c r="G8" t="s">
        <v>145</v>
      </c>
    </row>
    <row r="9" spans="1:9" x14ac:dyDescent="0.2">
      <c r="A9" t="s">
        <v>165</v>
      </c>
      <c r="B9" t="s">
        <v>103</v>
      </c>
      <c r="C9" t="s">
        <v>90</v>
      </c>
      <c r="D9">
        <v>1</v>
      </c>
      <c r="E9" t="s">
        <v>91</v>
      </c>
      <c r="F9" t="s">
        <v>94</v>
      </c>
      <c r="G9" t="s">
        <v>148</v>
      </c>
    </row>
    <row r="10" spans="1:9" x14ac:dyDescent="0.2">
      <c r="A10" t="s">
        <v>165</v>
      </c>
      <c r="B10" t="s">
        <v>104</v>
      </c>
      <c r="C10" t="s">
        <v>90</v>
      </c>
      <c r="D10">
        <v>1</v>
      </c>
      <c r="E10" t="s">
        <v>91</v>
      </c>
      <c r="F10" t="s">
        <v>94</v>
      </c>
      <c r="G10" t="s">
        <v>149</v>
      </c>
    </row>
    <row r="11" spans="1:9" x14ac:dyDescent="0.2">
      <c r="A11" t="s">
        <v>165</v>
      </c>
      <c r="B11" t="s">
        <v>105</v>
      </c>
      <c r="C11" t="s">
        <v>90</v>
      </c>
      <c r="D11" s="29">
        <v>3</v>
      </c>
      <c r="E11" t="s">
        <v>91</v>
      </c>
      <c r="F11" t="s">
        <v>100</v>
      </c>
      <c r="G11" t="s">
        <v>150</v>
      </c>
    </row>
    <row r="12" spans="1:9" x14ac:dyDescent="0.2">
      <c r="A12" t="s">
        <v>166</v>
      </c>
      <c r="B12" t="s">
        <v>106</v>
      </c>
      <c r="C12" t="s">
        <v>90</v>
      </c>
      <c r="D12">
        <v>1</v>
      </c>
      <c r="E12" t="s">
        <v>91</v>
      </c>
      <c r="F12" t="s">
        <v>107</v>
      </c>
      <c r="G12" t="s">
        <v>151</v>
      </c>
    </row>
    <row r="13" spans="1:9" x14ac:dyDescent="0.2">
      <c r="A13" t="s">
        <v>167</v>
      </c>
      <c r="B13" t="s">
        <v>108</v>
      </c>
      <c r="C13" t="s">
        <v>90</v>
      </c>
      <c r="D13" s="29">
        <v>2</v>
      </c>
      <c r="E13" t="s">
        <v>91</v>
      </c>
      <c r="F13" t="s">
        <v>94</v>
      </c>
      <c r="G13" t="s">
        <v>152</v>
      </c>
    </row>
    <row r="14" spans="1:9" x14ac:dyDescent="0.2">
      <c r="A14" t="s">
        <v>167</v>
      </c>
      <c r="B14" t="s">
        <v>109</v>
      </c>
      <c r="C14" t="s">
        <v>183</v>
      </c>
      <c r="E14" t="s">
        <v>98</v>
      </c>
      <c r="F14" t="s">
        <v>156</v>
      </c>
    </row>
    <row r="15" spans="1:9" x14ac:dyDescent="0.2">
      <c r="A15" t="s">
        <v>167</v>
      </c>
      <c r="B15" t="s">
        <v>110</v>
      </c>
      <c r="C15" t="s">
        <v>183</v>
      </c>
      <c r="E15" t="s">
        <v>98</v>
      </c>
      <c r="F15" t="s">
        <v>155</v>
      </c>
    </row>
    <row r="16" spans="1:9" x14ac:dyDescent="0.2">
      <c r="A16" t="s">
        <v>167</v>
      </c>
      <c r="B16" t="s">
        <v>111</v>
      </c>
      <c r="C16" t="s">
        <v>183</v>
      </c>
      <c r="E16" t="s">
        <v>98</v>
      </c>
      <c r="F16" t="s">
        <v>156</v>
      </c>
    </row>
    <row r="17" spans="1:9" x14ac:dyDescent="0.2">
      <c r="A17" t="s">
        <v>168</v>
      </c>
      <c r="B17" t="s">
        <v>112</v>
      </c>
      <c r="C17" t="s">
        <v>183</v>
      </c>
      <c r="E17" t="s">
        <v>98</v>
      </c>
      <c r="F17" t="s">
        <v>155</v>
      </c>
      <c r="I17" t="s">
        <v>169</v>
      </c>
    </row>
    <row r="18" spans="1:9" x14ac:dyDescent="0.2">
      <c r="A18" t="s">
        <v>168</v>
      </c>
      <c r="B18" t="s">
        <v>113</v>
      </c>
      <c r="C18" t="s">
        <v>183</v>
      </c>
      <c r="E18" t="s">
        <v>98</v>
      </c>
      <c r="F18" t="s">
        <v>156</v>
      </c>
      <c r="H18" t="s">
        <v>114</v>
      </c>
      <c r="I18" t="s">
        <v>170</v>
      </c>
    </row>
    <row r="19" spans="1:9" x14ac:dyDescent="0.2">
      <c r="A19" t="s">
        <v>168</v>
      </c>
      <c r="B19" t="s">
        <v>113</v>
      </c>
      <c r="C19" t="s">
        <v>183</v>
      </c>
      <c r="E19" t="s">
        <v>98</v>
      </c>
      <c r="F19" t="s">
        <v>155</v>
      </c>
      <c r="H19" t="s">
        <v>114</v>
      </c>
      <c r="I19" t="s">
        <v>171</v>
      </c>
    </row>
    <row r="20" spans="1:9" x14ac:dyDescent="0.2">
      <c r="A20" t="s">
        <v>168</v>
      </c>
      <c r="B20" t="s">
        <v>115</v>
      </c>
      <c r="C20" t="s">
        <v>90</v>
      </c>
      <c r="D20">
        <v>1</v>
      </c>
      <c r="E20" t="s">
        <v>91</v>
      </c>
      <c r="F20" t="s">
        <v>94</v>
      </c>
      <c r="G20" t="s">
        <v>145</v>
      </c>
      <c r="I20" t="s">
        <v>130</v>
      </c>
    </row>
    <row r="21" spans="1:9" x14ac:dyDescent="0.2">
      <c r="A21" t="s">
        <v>168</v>
      </c>
      <c r="B21" t="s">
        <v>116</v>
      </c>
      <c r="C21" t="s">
        <v>183</v>
      </c>
      <c r="E21" t="s">
        <v>98</v>
      </c>
      <c r="F21" t="s">
        <v>98</v>
      </c>
      <c r="I21" t="s">
        <v>172</v>
      </c>
    </row>
    <row r="22" spans="1:9" x14ac:dyDescent="0.2">
      <c r="A22" t="s">
        <v>168</v>
      </c>
      <c r="B22" t="s">
        <v>117</v>
      </c>
      <c r="C22" t="s">
        <v>183</v>
      </c>
      <c r="E22" t="s">
        <v>98</v>
      </c>
      <c r="F22" t="s">
        <v>98</v>
      </c>
      <c r="I22" t="s">
        <v>173</v>
      </c>
    </row>
    <row r="23" spans="1:9" x14ac:dyDescent="0.2">
      <c r="A23" t="s">
        <v>168</v>
      </c>
      <c r="B23" t="s">
        <v>118</v>
      </c>
      <c r="C23" t="s">
        <v>90</v>
      </c>
      <c r="D23" s="29">
        <v>3</v>
      </c>
      <c r="E23" t="s">
        <v>91</v>
      </c>
      <c r="F23" t="s">
        <v>94</v>
      </c>
      <c r="G23" t="s">
        <v>153</v>
      </c>
      <c r="I23" t="s">
        <v>130</v>
      </c>
    </row>
    <row r="24" spans="1:9" x14ac:dyDescent="0.2">
      <c r="A24" t="s">
        <v>168</v>
      </c>
      <c r="B24" t="s">
        <v>119</v>
      </c>
      <c r="C24" t="s">
        <v>183</v>
      </c>
      <c r="E24" t="s">
        <v>98</v>
      </c>
      <c r="F24" t="s">
        <v>156</v>
      </c>
      <c r="I24" t="s">
        <v>130</v>
      </c>
    </row>
    <row r="25" spans="1:9" x14ac:dyDescent="0.2">
      <c r="A25" t="s">
        <v>168</v>
      </c>
      <c r="B25" t="s">
        <v>120</v>
      </c>
      <c r="C25" t="s">
        <v>183</v>
      </c>
      <c r="E25" t="s">
        <v>98</v>
      </c>
      <c r="F25" t="s">
        <v>156</v>
      </c>
      <c r="I25" t="s">
        <v>174</v>
      </c>
    </row>
    <row r="26" spans="1:9" x14ac:dyDescent="0.2">
      <c r="A26" t="s">
        <v>168</v>
      </c>
      <c r="B26" t="s">
        <v>121</v>
      </c>
      <c r="C26" t="s">
        <v>183</v>
      </c>
      <c r="E26" t="s">
        <v>98</v>
      </c>
      <c r="F26" t="s">
        <v>155</v>
      </c>
      <c r="I26" t="s">
        <v>175</v>
      </c>
    </row>
    <row r="27" spans="1:9" x14ac:dyDescent="0.2">
      <c r="A27" t="s">
        <v>168</v>
      </c>
      <c r="B27" t="s">
        <v>122</v>
      </c>
      <c r="C27" t="s">
        <v>183</v>
      </c>
      <c r="E27" t="s">
        <v>98</v>
      </c>
      <c r="F27" t="s">
        <v>155</v>
      </c>
      <c r="I27" t="s">
        <v>176</v>
      </c>
    </row>
    <row r="28" spans="1:9" x14ac:dyDescent="0.2">
      <c r="A28" t="s">
        <v>168</v>
      </c>
      <c r="B28" t="s">
        <v>123</v>
      </c>
      <c r="C28" t="s">
        <v>183</v>
      </c>
      <c r="E28" t="s">
        <v>98</v>
      </c>
      <c r="F28" t="s">
        <v>155</v>
      </c>
      <c r="I28" t="s">
        <v>177</v>
      </c>
    </row>
    <row r="29" spans="1:9" x14ac:dyDescent="0.2">
      <c r="A29" t="s">
        <v>168</v>
      </c>
      <c r="B29" t="s">
        <v>124</v>
      </c>
      <c r="C29" t="s">
        <v>183</v>
      </c>
      <c r="E29" t="s">
        <v>98</v>
      </c>
      <c r="F29" t="s">
        <v>156</v>
      </c>
      <c r="I29" t="s">
        <v>178</v>
      </c>
    </row>
    <row r="30" spans="1:9" x14ac:dyDescent="0.2">
      <c r="A30" t="s">
        <v>168</v>
      </c>
      <c r="B30" t="s">
        <v>125</v>
      </c>
      <c r="C30" t="s">
        <v>183</v>
      </c>
      <c r="E30" t="s">
        <v>98</v>
      </c>
      <c r="F30" t="s">
        <v>155</v>
      </c>
      <c r="I30" t="s">
        <v>179</v>
      </c>
    </row>
    <row r="31" spans="1:9" x14ac:dyDescent="0.2">
      <c r="A31" t="s">
        <v>168</v>
      </c>
      <c r="B31" t="s">
        <v>126</v>
      </c>
      <c r="C31" t="s">
        <v>127</v>
      </c>
      <c r="D31">
        <v>1</v>
      </c>
      <c r="E31" t="s">
        <v>98</v>
      </c>
      <c r="F31" t="s">
        <v>94</v>
      </c>
      <c r="H31" t="s">
        <v>154</v>
      </c>
      <c r="I31" t="s">
        <v>180</v>
      </c>
    </row>
    <row r="32" spans="1:9" x14ac:dyDescent="0.2">
      <c r="A32" t="s">
        <v>168</v>
      </c>
      <c r="B32" t="s">
        <v>128</v>
      </c>
      <c r="C32" t="s">
        <v>183</v>
      </c>
      <c r="E32" t="s">
        <v>98</v>
      </c>
      <c r="F32" t="s">
        <v>155</v>
      </c>
      <c r="I32" t="s">
        <v>181</v>
      </c>
    </row>
    <row r="33" spans="1:9" ht="18" thickBot="1" x14ac:dyDescent="0.25">
      <c r="A33" s="30" t="s">
        <v>182</v>
      </c>
      <c r="B33" s="30" t="s">
        <v>129</v>
      </c>
      <c r="C33" s="30" t="s">
        <v>90</v>
      </c>
      <c r="D33" s="30">
        <v>1</v>
      </c>
      <c r="E33" s="30" t="s">
        <v>91</v>
      </c>
      <c r="F33" s="30" t="s">
        <v>94</v>
      </c>
      <c r="G33" s="30" t="s">
        <v>147</v>
      </c>
      <c r="H33" s="30"/>
      <c r="I33" s="30"/>
    </row>
    <row r="35" spans="1:9" ht="100" customHeight="1" x14ac:dyDescent="0.2">
      <c r="A35" s="32" t="s">
        <v>184</v>
      </c>
      <c r="B35" s="32"/>
      <c r="C35" s="32"/>
      <c r="D35" s="32"/>
      <c r="E35" s="32"/>
      <c r="F35" s="32"/>
      <c r="G35" s="32"/>
      <c r="H35" s="32"/>
      <c r="I35" s="32"/>
    </row>
  </sheetData>
  <mergeCells count="1">
    <mergeCell ref="A35:I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33" t="s">
        <v>5</v>
      </c>
      <c r="D1" s="33"/>
      <c r="E1" s="34" t="s">
        <v>6</v>
      </c>
      <c r="F1" s="33"/>
    </row>
    <row r="2" spans="1:6" s="1" customFormat="1" ht="35" thickBot="1" x14ac:dyDescent="0.25">
      <c r="A2" s="9" t="s">
        <v>0</v>
      </c>
      <c r="B2" s="10" t="s">
        <v>2</v>
      </c>
      <c r="C2" s="9" t="s">
        <v>3</v>
      </c>
      <c r="D2" s="11" t="s">
        <v>4</v>
      </c>
      <c r="E2" s="9" t="s">
        <v>3</v>
      </c>
      <c r="F2" s="11" t="s">
        <v>4</v>
      </c>
    </row>
    <row r="3" spans="1:6" x14ac:dyDescent="0.2">
      <c r="A3" t="s">
        <v>131</v>
      </c>
      <c r="B3" s="3">
        <v>1768448</v>
      </c>
      <c r="C3" s="4">
        <v>5</v>
      </c>
      <c r="D3" s="2" t="str">
        <f>CONCATENATE("Q", IF(C3=0, "∞", ROUND(-10*LOG10(C3/$B3), 1)))</f>
        <v>Q55.5</v>
      </c>
      <c r="E3" s="18">
        <v>3</v>
      </c>
      <c r="F3" s="19" t="str">
        <f>CONCATENATE("Q", IF(E3=0, "∞", ROUND(-10*LOG10(E3/$B3), 1)))</f>
        <v>Q57.7</v>
      </c>
    </row>
    <row r="4" spans="1:6" x14ac:dyDescent="0.2">
      <c r="A4" t="s">
        <v>132</v>
      </c>
      <c r="B4" s="3">
        <v>1513368</v>
      </c>
      <c r="C4" s="4">
        <v>18</v>
      </c>
      <c r="D4" s="2" t="str">
        <f t="shared" ref="D4:F12" si="0">CONCATENATE("Q", IF(C4=0, "∞", ROUND(-10*LOG10(C4/$B4), 1)))</f>
        <v>Q49.2</v>
      </c>
      <c r="E4" s="14">
        <v>28</v>
      </c>
      <c r="F4" s="15" t="str">
        <f t="shared" si="0"/>
        <v>Q47.3</v>
      </c>
    </row>
    <row r="5" spans="1:6" x14ac:dyDescent="0.2">
      <c r="A5" t="s">
        <v>133</v>
      </c>
      <c r="B5" s="3">
        <v>5204893</v>
      </c>
      <c r="C5" s="4">
        <v>1</v>
      </c>
      <c r="D5" s="2" t="str">
        <f t="shared" si="0"/>
        <v>Q67.2</v>
      </c>
      <c r="E5" s="4">
        <v>1</v>
      </c>
      <c r="F5" s="2" t="str">
        <f t="shared" si="0"/>
        <v>Q67.2</v>
      </c>
    </row>
    <row r="6" spans="1:6" x14ac:dyDescent="0.2">
      <c r="A6" t="s">
        <v>134</v>
      </c>
      <c r="B6" s="3">
        <v>2919549</v>
      </c>
      <c r="C6" s="4">
        <v>5</v>
      </c>
      <c r="D6" s="2" t="str">
        <f t="shared" si="0"/>
        <v>Q57.7</v>
      </c>
      <c r="E6" s="18">
        <v>4</v>
      </c>
      <c r="F6" s="19" t="str">
        <f t="shared" si="0"/>
        <v>Q58.6</v>
      </c>
    </row>
    <row r="7" spans="1:6" x14ac:dyDescent="0.2">
      <c r="A7" t="s">
        <v>135</v>
      </c>
      <c r="B7" s="3">
        <v>2944530</v>
      </c>
      <c r="C7" s="4">
        <v>0</v>
      </c>
      <c r="D7" s="2" t="str">
        <f t="shared" si="0"/>
        <v>Q∞</v>
      </c>
      <c r="E7" s="4">
        <v>0</v>
      </c>
      <c r="F7" s="2" t="str">
        <f t="shared" si="0"/>
        <v>Q∞</v>
      </c>
    </row>
    <row r="8" spans="1:6" x14ac:dyDescent="0.2">
      <c r="A8" t="s">
        <v>136</v>
      </c>
      <c r="B8" s="3">
        <v>2814137</v>
      </c>
      <c r="C8" s="4">
        <v>1</v>
      </c>
      <c r="D8" s="2" t="str">
        <f t="shared" si="0"/>
        <v>Q64.5</v>
      </c>
      <c r="E8" s="4">
        <v>1</v>
      </c>
      <c r="F8" s="2" t="str">
        <f t="shared" si="0"/>
        <v>Q64.5</v>
      </c>
    </row>
    <row r="9" spans="1:6" x14ac:dyDescent="0.2">
      <c r="A9" t="s">
        <v>137</v>
      </c>
      <c r="B9" s="3">
        <v>4801704</v>
      </c>
      <c r="C9" s="4">
        <v>3</v>
      </c>
      <c r="D9" s="2" t="str">
        <f t="shared" si="0"/>
        <v>Q62</v>
      </c>
      <c r="E9" s="14">
        <v>6</v>
      </c>
      <c r="F9" s="15" t="str">
        <f t="shared" si="0"/>
        <v>Q59</v>
      </c>
    </row>
    <row r="10" spans="1:6" x14ac:dyDescent="0.2">
      <c r="A10" t="s">
        <v>138</v>
      </c>
      <c r="B10" s="3">
        <v>4142374</v>
      </c>
      <c r="C10" s="4">
        <v>2</v>
      </c>
      <c r="D10" s="2" t="str">
        <f t="shared" si="0"/>
        <v>Q63.2</v>
      </c>
      <c r="E10" s="14">
        <v>3</v>
      </c>
      <c r="F10" s="15" t="str">
        <f t="shared" si="0"/>
        <v>Q61.4</v>
      </c>
    </row>
    <row r="11" spans="1:6" ht="17" thickBot="1" x14ac:dyDescent="0.25">
      <c r="A11" s="5" t="s">
        <v>139</v>
      </c>
      <c r="B11" s="6">
        <v>5147091</v>
      </c>
      <c r="C11" s="7">
        <v>2</v>
      </c>
      <c r="D11" s="8" t="str">
        <f t="shared" si="0"/>
        <v>Q64.1</v>
      </c>
      <c r="E11" s="27">
        <v>1</v>
      </c>
      <c r="F11" s="28" t="str">
        <f t="shared" si="0"/>
        <v>Q67.1</v>
      </c>
    </row>
    <row r="12" spans="1:6" ht="17" thickBot="1" x14ac:dyDescent="0.25">
      <c r="A12" s="5" t="s">
        <v>1</v>
      </c>
      <c r="B12" s="6">
        <f>SUM(B3:B11)</f>
        <v>31256094</v>
      </c>
      <c r="C12" s="7">
        <f>SUM(C3:C11)</f>
        <v>37</v>
      </c>
      <c r="D12" s="8" t="str">
        <f t="shared" si="0"/>
        <v>Q59.3</v>
      </c>
      <c r="E12" s="16">
        <f>SUM(E3:E11)</f>
        <v>47</v>
      </c>
      <c r="F12" s="17" t="str">
        <f t="shared" si="0"/>
        <v>Q58.2</v>
      </c>
    </row>
    <row r="14" spans="1:6" ht="110" customHeight="1" x14ac:dyDescent="0.2">
      <c r="A14" s="31" t="s">
        <v>140</v>
      </c>
      <c r="B14" s="31"/>
      <c r="C14" s="31"/>
      <c r="D14" s="31"/>
      <c r="E14" s="31"/>
      <c r="F14" s="31"/>
    </row>
  </sheetData>
  <mergeCells count="3">
    <mergeCell ref="C1:D1"/>
    <mergeCell ref="E1:F1"/>
    <mergeCell ref="A14:F14"/>
  </mergeCells>
  <pageMargins left="0.7" right="0.7" top="0.75" bottom="0.75" header="0.3" footer="0.3"/>
  <ignoredErrors>
    <ignoredError sqref="D12:D13 E1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1"/>
  <sheetViews>
    <sheetView workbookViewId="0"/>
  </sheetViews>
  <sheetFormatPr baseColWidth="10" defaultRowHeight="16" x14ac:dyDescent="0.2"/>
  <cols>
    <col min="1" max="1" width="15.6640625" bestFit="1" customWidth="1"/>
    <col min="2" max="2" width="9.1640625" customWidth="1"/>
    <col min="3" max="3" width="7.33203125" bestFit="1" customWidth="1"/>
    <col min="4" max="4" width="10.6640625" customWidth="1"/>
    <col min="5" max="5" width="9.1640625" bestFit="1" customWidth="1"/>
    <col min="6" max="6" width="9.6640625" bestFit="1" customWidth="1"/>
    <col min="7" max="7" width="9.33203125" bestFit="1" customWidth="1"/>
    <col min="8" max="8" width="7.33203125" customWidth="1"/>
  </cols>
  <sheetData>
    <row r="1" spans="1:10" s="1" customFormat="1" ht="35" thickBot="1" x14ac:dyDescent="0.25">
      <c r="A1" s="13" t="s">
        <v>45</v>
      </c>
      <c r="B1" s="13" t="s">
        <v>186</v>
      </c>
      <c r="C1" s="13" t="s">
        <v>185</v>
      </c>
      <c r="D1" s="13" t="s">
        <v>188</v>
      </c>
      <c r="E1" s="13" t="s">
        <v>43</v>
      </c>
      <c r="F1" s="13" t="s">
        <v>44</v>
      </c>
      <c r="G1" s="13" t="s">
        <v>187</v>
      </c>
      <c r="H1" s="13" t="s">
        <v>39</v>
      </c>
    </row>
    <row r="2" spans="1:10" x14ac:dyDescent="0.2">
      <c r="A2" t="s">
        <v>37</v>
      </c>
      <c r="B2">
        <v>30.22</v>
      </c>
      <c r="C2">
        <v>13</v>
      </c>
      <c r="D2">
        <v>38.619999999999997</v>
      </c>
      <c r="E2">
        <v>1</v>
      </c>
      <c r="F2">
        <v>246</v>
      </c>
      <c r="G2">
        <v>190</v>
      </c>
      <c r="H2">
        <v>61</v>
      </c>
    </row>
    <row r="3" spans="1:10" x14ac:dyDescent="0.2">
      <c r="A3" t="s">
        <v>36</v>
      </c>
      <c r="B3">
        <v>28.22</v>
      </c>
      <c r="C3">
        <v>26</v>
      </c>
      <c r="D3">
        <v>9.82</v>
      </c>
      <c r="E3">
        <v>11</v>
      </c>
      <c r="F3">
        <v>68</v>
      </c>
      <c r="G3">
        <v>211</v>
      </c>
      <c r="H3">
        <v>40</v>
      </c>
    </row>
    <row r="4" spans="1:10" x14ac:dyDescent="0.2">
      <c r="A4" t="s">
        <v>46</v>
      </c>
      <c r="B4">
        <v>8.4</v>
      </c>
      <c r="C4">
        <v>6</v>
      </c>
      <c r="D4">
        <v>6.24</v>
      </c>
      <c r="E4">
        <v>0</v>
      </c>
      <c r="F4">
        <v>34</v>
      </c>
      <c r="G4">
        <v>251</v>
      </c>
      <c r="H4">
        <v>0</v>
      </c>
    </row>
    <row r="5" spans="1:10" x14ac:dyDescent="0.2">
      <c r="A5" t="s">
        <v>38</v>
      </c>
      <c r="B5">
        <v>65.53</v>
      </c>
      <c r="C5">
        <v>6</v>
      </c>
      <c r="D5">
        <v>132.02000000000001</v>
      </c>
      <c r="E5">
        <v>1</v>
      </c>
      <c r="F5">
        <v>953</v>
      </c>
      <c r="G5">
        <v>185</v>
      </c>
      <c r="H5">
        <v>66</v>
      </c>
    </row>
    <row r="6" spans="1:10" x14ac:dyDescent="0.2">
      <c r="A6" t="s">
        <v>47</v>
      </c>
      <c r="B6">
        <v>7.16</v>
      </c>
      <c r="C6">
        <v>8</v>
      </c>
      <c r="D6">
        <v>2.35</v>
      </c>
      <c r="E6">
        <v>1</v>
      </c>
      <c r="F6">
        <v>14</v>
      </c>
      <c r="G6">
        <v>251</v>
      </c>
      <c r="H6">
        <v>0</v>
      </c>
    </row>
    <row r="7" spans="1:10" x14ac:dyDescent="0.2">
      <c r="A7" t="s">
        <v>48</v>
      </c>
      <c r="B7">
        <v>7.3</v>
      </c>
      <c r="C7">
        <v>8</v>
      </c>
      <c r="D7">
        <v>2.2799999999999998</v>
      </c>
      <c r="E7">
        <v>1</v>
      </c>
      <c r="F7">
        <v>14</v>
      </c>
      <c r="G7">
        <v>251</v>
      </c>
      <c r="H7">
        <v>0</v>
      </c>
    </row>
    <row r="8" spans="1:10" x14ac:dyDescent="0.2">
      <c r="A8" t="s">
        <v>49</v>
      </c>
      <c r="B8">
        <v>2.13</v>
      </c>
      <c r="C8">
        <v>2</v>
      </c>
      <c r="D8">
        <v>2.15</v>
      </c>
      <c r="E8">
        <v>0</v>
      </c>
      <c r="F8">
        <v>28</v>
      </c>
      <c r="G8">
        <v>251</v>
      </c>
      <c r="H8">
        <v>0</v>
      </c>
    </row>
    <row r="9" spans="1:10" ht="17" thickBot="1" x14ac:dyDescent="0.25">
      <c r="A9" s="5" t="s">
        <v>50</v>
      </c>
      <c r="B9" s="5">
        <v>1.62</v>
      </c>
      <c r="C9" s="5">
        <v>1</v>
      </c>
      <c r="D9" s="5">
        <v>1.05</v>
      </c>
      <c r="E9" s="5">
        <v>0</v>
      </c>
      <c r="F9" s="5">
        <v>6</v>
      </c>
      <c r="G9" s="5">
        <v>251</v>
      </c>
      <c r="H9" s="5">
        <v>0</v>
      </c>
    </row>
    <row r="11" spans="1:10" ht="38" customHeight="1" x14ac:dyDescent="0.2">
      <c r="A11" s="32" t="s">
        <v>72</v>
      </c>
      <c r="B11" s="32"/>
      <c r="C11" s="32"/>
      <c r="D11" s="32"/>
      <c r="E11" s="32"/>
      <c r="F11" s="32"/>
      <c r="G11" s="32"/>
      <c r="H11" s="32"/>
      <c r="I11" s="26"/>
      <c r="J11" s="26"/>
    </row>
  </sheetData>
  <mergeCells count="1">
    <mergeCell ref="A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1"/>
  <sheetViews>
    <sheetView workbookViewId="0"/>
  </sheetViews>
  <sheetFormatPr baseColWidth="10" defaultRowHeight="16" x14ac:dyDescent="0.2"/>
  <cols>
    <col min="1" max="2" width="15.6640625" bestFit="1" customWidth="1"/>
    <col min="3" max="3" width="9.1640625" customWidth="1"/>
    <col min="4" max="4" width="7.33203125" bestFit="1" customWidth="1"/>
    <col min="5" max="5" width="10.6640625" customWidth="1"/>
    <col min="6" max="6" width="9.1640625" bestFit="1" customWidth="1"/>
    <col min="7" max="7" width="9.6640625" bestFit="1" customWidth="1"/>
    <col min="8" max="8" width="9.33203125" bestFit="1" customWidth="1"/>
  </cols>
  <sheetData>
    <row r="1" spans="1:8" ht="35" thickBot="1" x14ac:dyDescent="0.25">
      <c r="A1" s="12" t="s">
        <v>41</v>
      </c>
      <c r="B1" s="12" t="s">
        <v>42</v>
      </c>
      <c r="C1" s="13" t="s">
        <v>186</v>
      </c>
      <c r="D1" s="13" t="s">
        <v>185</v>
      </c>
      <c r="E1" s="13" t="s">
        <v>188</v>
      </c>
      <c r="F1" s="13" t="s">
        <v>43</v>
      </c>
      <c r="G1" s="13" t="s">
        <v>44</v>
      </c>
      <c r="H1" s="13" t="s">
        <v>187</v>
      </c>
    </row>
    <row r="2" spans="1:8" x14ac:dyDescent="0.2">
      <c r="A2" t="s">
        <v>48</v>
      </c>
      <c r="B2" t="s">
        <v>50</v>
      </c>
      <c r="C2">
        <v>1.62</v>
      </c>
      <c r="D2">
        <v>1</v>
      </c>
      <c r="E2">
        <v>1.06</v>
      </c>
      <c r="F2">
        <v>1</v>
      </c>
      <c r="G2">
        <v>6</v>
      </c>
      <c r="H2">
        <v>190</v>
      </c>
    </row>
    <row r="3" spans="1:8" x14ac:dyDescent="0.2">
      <c r="A3" t="s">
        <v>48</v>
      </c>
      <c r="B3" t="s">
        <v>49</v>
      </c>
      <c r="C3">
        <v>2.13</v>
      </c>
      <c r="D3">
        <v>2</v>
      </c>
      <c r="E3">
        <v>2.15</v>
      </c>
      <c r="F3">
        <v>1</v>
      </c>
      <c r="G3">
        <v>28</v>
      </c>
      <c r="H3">
        <v>211</v>
      </c>
    </row>
    <row r="4" spans="1:8" x14ac:dyDescent="0.2">
      <c r="A4" t="s">
        <v>47</v>
      </c>
      <c r="B4" t="s">
        <v>50</v>
      </c>
      <c r="C4">
        <v>1.64</v>
      </c>
      <c r="D4">
        <v>1</v>
      </c>
      <c r="E4">
        <v>1.07</v>
      </c>
      <c r="F4">
        <v>0</v>
      </c>
      <c r="G4">
        <v>6</v>
      </c>
      <c r="H4">
        <v>251</v>
      </c>
    </row>
    <row r="5" spans="1:8" x14ac:dyDescent="0.2">
      <c r="A5" t="s">
        <v>47</v>
      </c>
      <c r="B5" t="s">
        <v>49</v>
      </c>
      <c r="C5">
        <v>2.14</v>
      </c>
      <c r="D5">
        <v>2</v>
      </c>
      <c r="E5">
        <v>2.16</v>
      </c>
      <c r="F5">
        <v>1</v>
      </c>
      <c r="G5">
        <v>28</v>
      </c>
      <c r="H5">
        <v>185</v>
      </c>
    </row>
    <row r="6" spans="1:8" x14ac:dyDescent="0.2">
      <c r="A6" t="s">
        <v>50</v>
      </c>
      <c r="B6" t="s">
        <v>48</v>
      </c>
      <c r="C6">
        <v>1.62</v>
      </c>
      <c r="D6">
        <v>1</v>
      </c>
      <c r="E6">
        <v>1.06</v>
      </c>
      <c r="F6">
        <v>1</v>
      </c>
      <c r="G6">
        <v>6</v>
      </c>
      <c r="H6">
        <v>251</v>
      </c>
    </row>
    <row r="7" spans="1:8" x14ac:dyDescent="0.2">
      <c r="A7" t="s">
        <v>50</v>
      </c>
      <c r="B7" t="s">
        <v>47</v>
      </c>
      <c r="C7">
        <v>1.65</v>
      </c>
      <c r="D7">
        <v>1</v>
      </c>
      <c r="E7">
        <v>1.08</v>
      </c>
      <c r="F7">
        <v>1</v>
      </c>
      <c r="G7">
        <v>6</v>
      </c>
      <c r="H7">
        <v>251</v>
      </c>
    </row>
    <row r="8" spans="1:8" x14ac:dyDescent="0.2">
      <c r="A8" t="s">
        <v>49</v>
      </c>
      <c r="B8" t="s">
        <v>48</v>
      </c>
      <c r="C8">
        <v>2.13</v>
      </c>
      <c r="D8">
        <v>2</v>
      </c>
      <c r="E8">
        <v>2.15</v>
      </c>
      <c r="F8">
        <v>0</v>
      </c>
      <c r="G8">
        <v>28</v>
      </c>
      <c r="H8">
        <v>251</v>
      </c>
    </row>
    <row r="9" spans="1:8" ht="17" thickBot="1" x14ac:dyDescent="0.25">
      <c r="A9" s="5" t="s">
        <v>49</v>
      </c>
      <c r="B9" s="5" t="s">
        <v>47</v>
      </c>
      <c r="C9" s="5">
        <v>2.15</v>
      </c>
      <c r="D9" s="5">
        <v>2</v>
      </c>
      <c r="E9" s="5">
        <v>2.16</v>
      </c>
      <c r="F9" s="5">
        <v>0</v>
      </c>
      <c r="G9" s="5">
        <v>28</v>
      </c>
      <c r="H9" s="5">
        <v>251</v>
      </c>
    </row>
    <row r="11" spans="1:8" ht="39" customHeight="1" x14ac:dyDescent="0.2">
      <c r="A11" s="32" t="s">
        <v>73</v>
      </c>
      <c r="B11" s="32"/>
      <c r="C11" s="32"/>
      <c r="D11" s="32"/>
      <c r="E11" s="32"/>
      <c r="F11" s="32"/>
      <c r="G11" s="32"/>
      <c r="H11" s="32"/>
    </row>
  </sheetData>
  <mergeCells count="1">
    <mergeCell ref="A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B93A-F0D0-0E4F-9A89-9C7CA62FFC75}">
  <dimension ref="A1:F9"/>
  <sheetViews>
    <sheetView workbookViewId="0"/>
  </sheetViews>
  <sheetFormatPr baseColWidth="10" defaultRowHeight="16" x14ac:dyDescent="0.2"/>
  <cols>
    <col min="2" max="3" width="54.1640625" customWidth="1"/>
    <col min="4" max="6" width="11.83203125" customWidth="1"/>
  </cols>
  <sheetData>
    <row r="1" spans="1:6" ht="53" customHeight="1" thickBot="1" x14ac:dyDescent="0.25">
      <c r="A1" s="12" t="s">
        <v>51</v>
      </c>
      <c r="B1" s="13" t="s">
        <v>52</v>
      </c>
      <c r="C1" s="13" t="s">
        <v>54</v>
      </c>
      <c r="D1" s="13" t="s">
        <v>53</v>
      </c>
      <c r="E1" s="13" t="s">
        <v>55</v>
      </c>
      <c r="F1" s="13" t="s">
        <v>56</v>
      </c>
    </row>
    <row r="2" spans="1:6" s="21" customFormat="1" ht="29" customHeight="1" x14ac:dyDescent="0.2">
      <c r="A2" s="21" t="s">
        <v>37</v>
      </c>
      <c r="B2" s="22" t="s">
        <v>57</v>
      </c>
      <c r="C2" s="22" t="s">
        <v>58</v>
      </c>
      <c r="D2" s="20">
        <v>2514</v>
      </c>
      <c r="E2" s="20">
        <v>26</v>
      </c>
      <c r="F2" s="21">
        <v>256003</v>
      </c>
    </row>
    <row r="3" spans="1:6" s="21" customFormat="1" ht="29" customHeight="1" x14ac:dyDescent="0.2">
      <c r="A3" s="21" t="s">
        <v>36</v>
      </c>
      <c r="B3" s="22" t="s">
        <v>59</v>
      </c>
      <c r="C3" s="22" t="s">
        <v>60</v>
      </c>
      <c r="D3" s="20">
        <v>105</v>
      </c>
      <c r="E3" s="20">
        <v>102</v>
      </c>
      <c r="F3" s="21">
        <v>899</v>
      </c>
    </row>
    <row r="4" spans="1:6" s="21" customFormat="1" ht="29" customHeight="1" x14ac:dyDescent="0.2">
      <c r="A4" s="21" t="s">
        <v>61</v>
      </c>
      <c r="B4" s="22" t="s">
        <v>62</v>
      </c>
      <c r="C4" s="22" t="s">
        <v>63</v>
      </c>
      <c r="D4" s="20">
        <v>960</v>
      </c>
      <c r="E4" s="20">
        <v>596</v>
      </c>
      <c r="F4" s="21">
        <v>1995</v>
      </c>
    </row>
    <row r="5" spans="1:6" s="21" customFormat="1" ht="29" customHeight="1" x14ac:dyDescent="0.2">
      <c r="A5" s="21" t="s">
        <v>38</v>
      </c>
      <c r="B5" s="22" t="s">
        <v>64</v>
      </c>
      <c r="C5" s="22" t="s">
        <v>65</v>
      </c>
      <c r="D5" s="20">
        <v>778</v>
      </c>
      <c r="E5" s="20">
        <v>19</v>
      </c>
      <c r="F5" s="21">
        <v>181555</v>
      </c>
    </row>
    <row r="6" spans="1:6" s="21" customFormat="1" ht="29" customHeight="1" x14ac:dyDescent="0.2">
      <c r="A6" s="21" t="s">
        <v>66</v>
      </c>
      <c r="B6" s="22" t="s">
        <v>67</v>
      </c>
      <c r="C6" s="22" t="s">
        <v>68</v>
      </c>
      <c r="D6" s="20">
        <v>31</v>
      </c>
      <c r="E6" s="20">
        <v>17</v>
      </c>
      <c r="F6" s="21">
        <v>587</v>
      </c>
    </row>
    <row r="7" spans="1:6" s="21" customFormat="1" ht="29" customHeight="1" thickBot="1" x14ac:dyDescent="0.25">
      <c r="A7" s="23" t="s">
        <v>69</v>
      </c>
      <c r="B7" s="24" t="s">
        <v>70</v>
      </c>
      <c r="C7" s="24" t="s">
        <v>71</v>
      </c>
      <c r="D7" s="25">
        <v>63</v>
      </c>
      <c r="E7" s="25">
        <v>14</v>
      </c>
      <c r="F7" s="23">
        <v>280</v>
      </c>
    </row>
    <row r="9" spans="1:6" ht="226" customHeight="1" x14ac:dyDescent="0.2">
      <c r="A9" s="31" t="s">
        <v>74</v>
      </c>
      <c r="B9" s="31"/>
      <c r="C9" s="31"/>
      <c r="D9" s="31"/>
      <c r="E9" s="31"/>
      <c r="F9" s="31"/>
    </row>
  </sheetData>
  <mergeCells count="1">
    <mergeCell ref="A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S1, reads and accessions</vt:lpstr>
      <vt:lpstr>Table S2, ONT assembly errors</vt:lpstr>
      <vt:lpstr>Table S3, Medaka polishing</vt:lpstr>
      <vt:lpstr>Table S4, Single &gt;25x</vt:lpstr>
      <vt:lpstr>Table S5, Combination &gt;25x</vt:lpstr>
      <vt:lpstr>Table S6, Param optimisation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2024-01-30T04:01:41Z</dcterms:created>
  <dcterms:modified xsi:type="dcterms:W3CDTF">2024-04-26T05:05:55Z</dcterms:modified>
</cp:coreProperties>
</file>