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1667917/Documents/Wick/depth_vs_polishing_analysis/"/>
    </mc:Choice>
  </mc:AlternateContent>
  <xr:revisionPtr revIDLastSave="0" documentId="13_ncr:1_{62AFAC30-1E45-2545-A3B1-F5CA801409AA}" xr6:coauthVersionLast="47" xr6:coauthVersionMax="47" xr10:uidLastSave="{00000000-0000-0000-0000-000000000000}"/>
  <bookViews>
    <workbookView xWindow="0" yWindow="760" windowWidth="30240" windowHeight="17960" activeTab="1" xr2:uid="{E0E4A5C3-8AA8-C14D-BB15-E5B845EF2FCD}"/>
  </bookViews>
  <sheets>
    <sheet name="Table S1, reads and accessions" sheetId="2" r:id="rId1"/>
    <sheet name="Table S2, ONT assembly errors" sheetId="8" r:id="rId2"/>
    <sheet name="Table S3, Medaka polishing" sheetId="1" r:id="rId3"/>
    <sheet name="Table S4, Single &gt;25x" sheetId="5" r:id="rId4"/>
    <sheet name="Table S5, Combination &gt;25x" sheetId="4" r:id="rId5"/>
    <sheet name="Table S6, Param optim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<sst xmlns="http://schemas.openxmlformats.org/spreadsheetml/2006/main" count="343" uniqueCount="189">
  <si>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</si>
  <si>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</si>
  <si>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</si>
  <si>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</si>
  <si>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</si>
  <si>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</si>
  <si>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</si>
  <si>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</si>
  <si>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</si>
  <si>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</si>
  <si>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</si>
  <si>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</si>
  <si>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</si>
  <si>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</si>
  <si>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</si>
  <si>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</si>
  <si>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</si>
  <si>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</si>
  <si>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</si>
  <si>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</si>
  <si>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</si>
  <si>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</si>
  <si>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</si>
  <si>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</si>
  <si>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</si>
  <si>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</si>
  <si>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</si>
  <si>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</si>
  <si>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</si>
  <si>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</si>
  <si>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</si>
  <si>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</si>
  <si>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</si>
  <si>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</si>
  <si>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</si>
  <si>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</si>
  <si>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</si>
  <si>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</si>
  <si>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</si>
  <si>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</si>
  <si>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</si>
  <si>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</si>
  <si>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</si>
  <si>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Mean Errors</t>
  </si>
  <si>
    <t>Median</t>
  </si>
  <si>
    <t xml:space="preserve">Standard Deviation </t>
  </si>
  <si>
    <t>Minimum</t>
  </si>
  <si>
    <t>Maximum</t>
  </si>
  <si>
    <t>No Worse</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</si>
  <si>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</si>
  <si>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</si>
  <si>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</si>
  <si>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</si>
  <si>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</si>
  <si>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</si>
  <si>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</si>
  <si>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</si>
  <si>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</si>
  <si>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</si>
  <si>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</si>
  <si>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</si>
  <si>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</si>
  <si>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</si>
  <si>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</si>
  <si>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</si>
  <si>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</si>
  <si>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</si>
  <si>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</si>
  <si>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</si>
  <si>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</si>
  <si>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</si>
  <si>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</si>
  <si>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</si>
  <si>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</si>
  <si>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</si>
  <si>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</si>
  <si>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</si>
  <si>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</si>
  <si>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</si>
  <si>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t>ONT reads (main analysis)</t>
  </si>
  <si>
    <t>ONT reads (low-quality drafts)</t>
  </si>
  <si>
    <t>SRR26899119</t>
  </si>
  <si>
    <t>SRR26899114</t>
  </si>
  <si>
    <t>SRR26899127</t>
  </si>
  <si>
    <t>SRR26899134</t>
  </si>
  <si>
    <t>SRR26899100</t>
  </si>
  <si>
    <t>SRR26899108</t>
  </si>
  <si>
    <t>SRR26899124</t>
  </si>
  <si>
    <t>SRR26899094</t>
  </si>
  <si>
    <t>SRR26899140</t>
  </si>
  <si>
    <t>Type</t>
  </si>
  <si>
    <t>Base</t>
  </si>
  <si>
    <t>Notes</t>
  </si>
  <si>
    <t>chromosome 665805-665835</t>
  </si>
  <si>
    <t>Deletion</t>
  </si>
  <si>
    <t>Y</t>
  </si>
  <si>
    <t>C</t>
  </si>
  <si>
    <t>chromosome 2716540-2716570</t>
  </si>
  <si>
    <t>T</t>
  </si>
  <si>
    <t>plasmid 12153-12183</t>
  </si>
  <si>
    <t>chromosome_1 1469614-1469644</t>
  </si>
  <si>
    <t>SNP</t>
  </si>
  <si>
    <t>N</t>
  </si>
  <si>
    <t>chromosome_1 1475138-1475168</t>
  </si>
  <si>
    <t>A</t>
  </si>
  <si>
    <t>chromosome_1 970393-970423</t>
  </si>
  <si>
    <t>chromosome_2 960697-960727</t>
  </si>
  <si>
    <t>chromosome 808078-808108</t>
  </si>
  <si>
    <t>chromosome 1127972-1128002</t>
  </si>
  <si>
    <t>chromosome 2671888-2671920</t>
  </si>
  <si>
    <t>chromosome 864434-864464</t>
  </si>
  <si>
    <t>G</t>
  </si>
  <si>
    <t>chromosome 148683-148714</t>
  </si>
  <si>
    <t>chromosome 1493758-1493788</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</si>
  <si>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</si>
  <si>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</si>
  <si>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</si>
  <si>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</si>
  <si>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</si>
  <si>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</si>
  <si>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</si>
  <si>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</si>
  <si>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</si>
  <si>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</si>
  <si>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</si>
  <si>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</si>
  <si>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</si>
  <si>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</si>
  <si>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</si>
  <si>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</si>
  <si>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</si>
  <si>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</si>
  <si>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chromosome 1359690-1359720</t>
  </si>
  <si>
    <t>chromosome 918458-918488</t>
  </si>
  <si>
    <t>No 6mA methylation in the region</t>
  </si>
  <si>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</si>
  <si>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</si>
  <si>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</si>
  <si>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</si>
  <si>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</si>
  <si>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</si>
  <si>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</si>
  <si>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</si>
  <si>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</si>
  <si>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b/>
        <sz val="12"/>
        <color theme="1"/>
        <rFont val="Calibri"/>
        <family val="2"/>
        <scheme val="minor"/>
      </rPr>
      <t>Table S2</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</si>
  <si>
    <t>ONT read depth</t>
  </si>
  <si>
    <t>Illumina read depth</t>
  </si>
  <si>
    <t>See Figure S1</t>
  </si>
  <si>
    <t>6→5</t>
  </si>
  <si>
    <t>10→9</t>
  </si>
  <si>
    <t>22→21</t>
  </si>
  <si>
    <t>9→8</t>
  </si>
  <si>
    <t>12→11</t>
  </si>
  <si>
    <t>11→10</t>
  </si>
  <si>
    <t>24→21</t>
  </si>
  <si>
    <t>8→7</t>
  </si>
  <si>
    <t>13→11</t>
  </si>
  <si>
    <t>22→19</t>
  </si>
  <si>
    <t>T→TT</t>
  </si>
  <si>
    <t>C→T</t>
  </si>
  <si>
    <t>G→A</t>
  </si>
  <si>
    <t>Error region (contig and coordinates)</t>
  </si>
  <si>
    <t>Indel size (bp)</t>
  </si>
  <si>
    <t>Homopolymer</t>
  </si>
  <si>
    <t>Homopolymer size change</t>
  </si>
  <si>
    <t>Error region with methylation (6mA methylation in blue, error in eed)</t>
  </si>
  <si>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</si>
  <si>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</si>
  <si>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 </t>
    </r>
    <r>
      <rPr>
        <sz val="12"/>
        <color theme="1"/>
        <rFont val="Calibri"/>
        <family val="2"/>
        <scheme val="minor"/>
      </rPr>
      <t>(ATCC-17802)</t>
    </r>
  </si>
  <si>
    <r>
      <rPr>
        <i/>
        <sz val="12"/>
        <color theme="1"/>
        <rFont val="Calibri"/>
        <family val="2"/>
        <scheme val="minor"/>
      </rPr>
      <t>Listeria ivanovii </t>
    </r>
    <r>
      <rPr>
        <sz val="12"/>
        <color theme="1"/>
        <rFont val="Calibri"/>
        <family val="2"/>
        <scheme val="minor"/>
      </rPr>
      <t>(ATCC-19119)</t>
    </r>
  </si>
  <si>
    <r>
      <rPr>
        <i/>
        <sz val="12"/>
        <color theme="1"/>
        <rFont val="Calibri"/>
        <family val="2"/>
        <scheme val="minor"/>
      </rPr>
      <t>Escherichia coli </t>
    </r>
    <r>
      <rPr>
        <sz val="12"/>
        <color theme="1"/>
        <rFont val="Calibri"/>
        <family val="2"/>
        <scheme val="minor"/>
      </rPr>
      <t>(ATCC-25922)</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</si>
  <si>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</si>
  <si>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 </t>
    </r>
    <r>
      <rPr>
        <sz val="12"/>
        <color theme="1"/>
        <rFont val="Calibri"/>
        <family val="2"/>
        <scheme val="minor"/>
      </rPr>
      <t>(ATCC-35221)</t>
    </r>
  </si>
  <si>
    <r>
      <t>TCAAACCTTTG</t>
    </r>
    <r>
      <rPr>
        <sz val="12"/>
        <rFont val="Aptos Narrow (Body)"/>
      </rPr>
      <t>A</t>
    </r>
    <r>
      <rPr>
        <sz val="12"/>
        <color rgb="FF00B0F0"/>
        <rFont val="Aptos Narrow (Body)"/>
      </rPr>
      <t>T</t>
    </r>
    <r>
      <rPr>
        <sz val="12"/>
        <color rgb="FFFF0000"/>
        <rFont val="Aptos Narrow (Body)"/>
      </rPr>
      <t>C</t>
    </r>
    <r>
      <rPr>
        <sz val="12"/>
        <color theme="1"/>
        <rFont val="Calibri"/>
        <family val="2"/>
        <scheme val="minor"/>
      </rPr>
      <t>GAAAGACAAG</t>
    </r>
  </si>
  <si>
    <r>
      <t>TCCCCAAAAG</t>
    </r>
    <r>
      <rPr>
        <sz val="12"/>
        <rFont val="Calibri"/>
        <family val="2"/>
        <scheme val="minor"/>
      </rPr>
      <t>C</t>
    </r>
    <r>
      <rPr>
        <sz val="12"/>
        <rFont val="Aptos Narrow (Body)"/>
      </rPr>
      <t>A</t>
    </r>
    <r>
      <rPr>
        <sz val="12"/>
        <color rgb="FF00B0F0"/>
        <rFont val="Aptos Narrow (Body)"/>
      </rPr>
      <t>T</t>
    </r>
    <r>
      <rPr>
        <sz val="12"/>
        <color theme="1"/>
        <rFont val="Calibri"/>
        <family val="2"/>
        <scheme val="minor"/>
      </rPr>
      <t>T</t>
    </r>
    <r>
      <rPr>
        <sz val="12"/>
        <color rgb="FFFF0000"/>
        <rFont val="Aptos Narrow (Body)"/>
      </rPr>
      <t>G</t>
    </r>
    <r>
      <rPr>
        <sz val="12"/>
        <rFont val="Aptos Narrow (Body)"/>
      </rPr>
      <t>ATC</t>
    </r>
    <r>
      <rPr>
        <sz val="12"/>
        <rFont val="Calibri"/>
        <family val="2"/>
        <scheme val="minor"/>
      </rPr>
      <t>GAAATAGGAAA</t>
    </r>
    <r>
      <rPr>
        <sz val="12"/>
        <color theme="1"/>
        <rFont val="Calibri"/>
        <family val="2"/>
        <scheme val="minor"/>
      </rPr>
      <t>TATT</t>
    </r>
  </si>
  <si>
    <r>
      <rPr>
        <sz val="12"/>
        <rFont val="Calibri"/>
        <family val="2"/>
        <scheme val="minor"/>
      </rPr>
      <t>TCCCCAAAAGC</t>
    </r>
    <r>
      <rPr>
        <sz val="12"/>
        <rFont val="Aptos Narrow (Body)"/>
      </rPr>
      <t>AT</t>
    </r>
    <r>
      <rPr>
        <sz val="12"/>
        <rFont val="Calibri"/>
        <family val="2"/>
        <scheme val="minor"/>
      </rPr>
      <t>T</t>
    </r>
    <r>
      <rPr>
        <sz val="12"/>
        <rFont val="Aptos Narrow (Body)"/>
      </rPr>
      <t>GA</t>
    </r>
    <r>
      <rPr>
        <sz val="12"/>
        <color rgb="FF00B0F0"/>
        <rFont val="Aptos Narrow (Body)"/>
      </rPr>
      <t>T</t>
    </r>
    <r>
      <rPr>
        <sz val="12"/>
        <color rgb="FFFF0000"/>
        <rFont val="Aptos Narrow (Body)"/>
      </rPr>
      <t>C</t>
    </r>
    <r>
      <rPr>
        <sz val="12"/>
        <color theme="1"/>
        <rFont val="Calibri"/>
        <family val="2"/>
        <scheme val="minor"/>
      </rPr>
      <t>GAAATAGGAAATATT</t>
    </r>
  </si>
  <si>
    <r>
      <t>TGGTTCCTTCTACC</t>
    </r>
    <r>
      <rPr>
        <sz val="12"/>
        <color rgb="FF00B0F0"/>
        <rFont val="Aptos Narrow (Body)"/>
      </rPr>
      <t>A</t>
    </r>
    <r>
      <rPr>
        <sz val="12"/>
        <color rgb="FFFF0000"/>
        <rFont val="Aptos Narrow (Body)"/>
      </rPr>
      <t>G</t>
    </r>
    <r>
      <rPr>
        <sz val="12"/>
        <color theme="1"/>
        <rFont val="Calibri"/>
        <family val="2"/>
        <scheme val="minor"/>
      </rPr>
      <t>ATCTTTTGCGTCTTG</t>
    </r>
  </si>
  <si>
    <r>
      <t>TCTTCAAATTCTT</t>
    </r>
    <r>
      <rPr>
        <sz val="12"/>
        <color rgb="FF00B0F0"/>
        <rFont val="Aptos Narrow (Body)"/>
      </rPr>
      <t>T</t>
    </r>
    <r>
      <rPr>
        <sz val="12"/>
        <color theme="1"/>
        <rFont val="Calibri"/>
        <family val="2"/>
        <scheme val="minor"/>
      </rPr>
      <t>A</t>
    </r>
    <r>
      <rPr>
        <sz val="12"/>
        <color rgb="FFFF0000"/>
        <rFont val="Aptos Narrow (Body)"/>
      </rPr>
      <t>G</t>
    </r>
    <r>
      <rPr>
        <sz val="12"/>
        <color theme="1"/>
        <rFont val="Calibri"/>
        <family val="2"/>
        <scheme val="minor"/>
      </rPr>
      <t>ATCCATCAAATACAA</t>
    </r>
  </si>
  <si>
    <r>
      <t>ATGACATGGTGGCTA</t>
    </r>
    <r>
      <rPr>
        <sz val="12"/>
        <color rgb="FFFF0000"/>
        <rFont val="Aptos Narrow (Body)"/>
      </rPr>
      <t>G</t>
    </r>
    <r>
      <rPr>
        <sz val="12"/>
        <color rgb="FF00B0F0"/>
        <rFont val="Aptos Narrow (Body)"/>
      </rPr>
      <t>A</t>
    </r>
    <r>
      <rPr>
        <sz val="12"/>
        <color theme="1"/>
        <rFont val="Calibri"/>
        <family val="2"/>
        <scheme val="minor"/>
      </rPr>
      <t>TCTGTGCCTTTTTA</t>
    </r>
  </si>
  <si>
    <r>
      <t>GGTTTTATCATGG</t>
    </r>
    <r>
      <rPr>
        <sz val="12"/>
        <color rgb="FF00B0F0"/>
        <rFont val="Aptos Narrow (Body)"/>
      </rPr>
      <t>A</t>
    </r>
    <r>
      <rPr>
        <sz val="12"/>
        <color theme="1"/>
        <rFont val="Calibri"/>
        <family val="2"/>
        <scheme val="minor"/>
      </rPr>
      <t>T</t>
    </r>
    <r>
      <rPr>
        <sz val="12"/>
        <color rgb="FFFF0000"/>
        <rFont val="Aptos Narrow (Body)"/>
      </rPr>
      <t>C</t>
    </r>
    <r>
      <rPr>
        <sz val="12"/>
        <color theme="1"/>
        <rFont val="Calibri"/>
        <family val="2"/>
        <scheme val="minor"/>
      </rPr>
      <t>TATGTTTCGCTATGA</t>
    </r>
  </si>
  <si>
    <r>
      <t>CTTGTTCTGCCTG</t>
    </r>
    <r>
      <rPr>
        <sz val="12"/>
        <color rgb="FF00B0F0"/>
        <rFont val="Aptos Narrow (Body)"/>
      </rPr>
      <t>AT</t>
    </r>
    <r>
      <rPr>
        <sz val="12"/>
        <color rgb="FFFF0000"/>
        <rFont val="Aptos Narrow (Body)"/>
      </rPr>
      <t>C</t>
    </r>
    <r>
      <rPr>
        <sz val="12"/>
        <color theme="1"/>
        <rFont val="Calibri"/>
        <family val="2"/>
        <scheme val="minor"/>
      </rPr>
      <t>GGATATCTCCCAAGC</t>
    </r>
  </si>
  <si>
    <r>
      <t>AAAGGAACACGGGTA</t>
    </r>
    <r>
      <rPr>
        <sz val="12"/>
        <color rgb="FFFF0000"/>
        <rFont val="Aptos Narrow (Body)"/>
      </rPr>
      <t>G</t>
    </r>
    <r>
      <rPr>
        <sz val="12"/>
        <color rgb="FF00B0F0"/>
        <rFont val="Aptos Narrow (Body)"/>
      </rPr>
      <t>A</t>
    </r>
    <r>
      <rPr>
        <sz val="12"/>
        <color theme="1"/>
        <rFont val="Calibri"/>
        <family val="2"/>
        <scheme val="minor"/>
      </rPr>
      <t>TCCACCCACCATTA</t>
    </r>
  </si>
  <si>
    <r>
      <t>GAGCCTTGAA</t>
    </r>
    <r>
      <rPr>
        <sz val="12"/>
        <color rgb="FF00B0F0"/>
        <rFont val="Aptos Narrow (Body)"/>
      </rPr>
      <t>AT</t>
    </r>
    <r>
      <rPr>
        <sz val="12"/>
        <color theme="1"/>
        <rFont val="Calibri"/>
        <family val="2"/>
        <scheme val="minor"/>
      </rPr>
      <t>TTA</t>
    </r>
    <r>
      <rPr>
        <sz val="12"/>
        <color rgb="FFFF0000"/>
        <rFont val="Aptos Narrow (Body)"/>
      </rPr>
      <t>G</t>
    </r>
    <r>
      <rPr>
        <sz val="12"/>
        <color theme="1"/>
        <rFont val="Calibri"/>
        <family val="2"/>
        <scheme val="minor"/>
      </rPr>
      <t>ATCCATCATAAGAAA</t>
    </r>
  </si>
  <si>
    <r>
      <t>ATGAATTTGCTGG</t>
    </r>
    <r>
      <rPr>
        <sz val="12"/>
        <color rgb="FF00B0F0"/>
        <rFont val="Aptos Narrow (Body)"/>
      </rPr>
      <t>AT</t>
    </r>
    <r>
      <rPr>
        <sz val="12"/>
        <color rgb="FFFF0000"/>
        <rFont val="Aptos Narrow (Body)"/>
      </rPr>
      <t>C</t>
    </r>
    <r>
      <rPr>
        <sz val="12"/>
        <color theme="1"/>
        <rFont val="Calibri"/>
        <family val="2"/>
        <scheme val="minor"/>
      </rPr>
      <t>GAAATTGATTGGATC</t>
    </r>
  </si>
  <si>
    <r>
      <t>TTATGAGAAAATG</t>
    </r>
    <r>
      <rPr>
        <sz val="12"/>
        <color rgb="FF00B0F0"/>
        <rFont val="Aptos Narrow (Body)"/>
      </rPr>
      <t>A</t>
    </r>
    <r>
      <rPr>
        <sz val="12"/>
        <color theme="1"/>
        <rFont val="Calibri"/>
        <family val="2"/>
        <scheme val="minor"/>
      </rPr>
      <t>T</t>
    </r>
    <r>
      <rPr>
        <sz val="12"/>
        <color rgb="FFFF0000"/>
        <rFont val="Aptos Narrow (Body)"/>
      </rPr>
      <t>-</t>
    </r>
    <r>
      <rPr>
        <sz val="12"/>
        <color theme="1"/>
        <rFont val="Calibri"/>
        <family val="2"/>
        <scheme val="minor"/>
      </rPr>
      <t>CTTTTTAAAATAGCA</t>
    </r>
  </si>
  <si>
    <r>
      <t>CATCAAACGATTGAT</t>
    </r>
    <r>
      <rPr>
        <sz val="12"/>
        <color rgb="FFFF0000"/>
        <rFont val="Aptos Narrow (Body)"/>
      </rPr>
      <t>C</t>
    </r>
    <r>
      <rPr>
        <sz val="12"/>
        <color theme="1"/>
        <rFont val="Calibri"/>
        <family val="2"/>
        <scheme val="minor"/>
      </rPr>
      <t>GCCATTGCAAA</t>
    </r>
    <r>
      <rPr>
        <sz val="12"/>
        <color rgb="FF00B0F0"/>
        <rFont val="Aptos Narrow (Body)"/>
      </rPr>
      <t>AT</t>
    </r>
    <r>
      <rPr>
        <sz val="12"/>
        <color theme="1"/>
        <rFont val="Calibri"/>
        <family val="2"/>
        <scheme val="minor"/>
      </rPr>
      <t>TT</t>
    </r>
  </si>
  <si>
    <r>
      <rPr>
        <i/>
        <sz val="12"/>
        <color theme="1"/>
        <rFont val="Calibri"/>
        <family val="2"/>
        <scheme val="minor"/>
      </rPr>
      <t>Listeria welshimeri </t>
    </r>
    <r>
      <rPr>
        <sz val="12"/>
        <color theme="1"/>
        <rFont val="Calibri"/>
        <family val="2"/>
        <scheme val="minor"/>
      </rPr>
      <t>(ATCC-35897)</t>
    </r>
  </si>
  <si>
    <t>Substitution</t>
  </si>
  <si>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xml:space="preserve"> (ATCC-35221), 13/16 errors observed were substitution errors. Therefore, we decided to conduct a methylation analysis of </t>
    </r>
    <r>
      <rPr>
        <i/>
        <sz val="12"/>
        <color theme="1"/>
        <rFont val="Calibri"/>
        <family val="2"/>
      </rPr>
      <t>C. lari</t>
    </r>
    <r>
      <rPr>
        <sz val="12"/>
        <color theme="1"/>
        <rFont val="Calibri"/>
        <family val="2"/>
      </rPr>
      <t xml:space="preserve"> with MicrobeMod (github.com/cultivarium/MicrobeMod) to determine if there were methylated bases near the substitutionss. Column I shows the error region of each </t>
    </r>
    <r>
      <rPr>
        <i/>
        <sz val="12"/>
        <color theme="1"/>
        <rFont val="Calibri"/>
        <family val="2"/>
      </rPr>
      <t>Campylobacter lari</t>
    </r>
    <r>
      <rPr>
        <sz val="12"/>
        <color theme="1"/>
        <rFont val="Calibri"/>
        <family val="2"/>
      </rPr>
      <t xml:space="preserve"> error with incorrect bases coloured red and methylated bases coloured blue</t>
    </r>
    <r>
      <rPr>
        <i/>
        <sz val="12"/>
        <color theme="1"/>
        <rFont val="Calibri"/>
        <family val="2"/>
      </rPr>
      <t>.</t>
    </r>
    <r>
      <rPr>
        <sz val="12"/>
        <color theme="1"/>
        <rFont val="Calibri"/>
        <family val="2"/>
      </rPr>
      <t xml:space="preserve"> There was at least one 6mA methylated base near every substitution except one (row 24), with most occuring within 2 bases.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</si>
</sst>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sz val="12"/>
      <name val="Aptos Narrow (Body)"/>
    </font>
    <font>
      <sz val="12"/>
      <color rgb="FF00B0F0"/>
      <name val="Aptos Narrow (Body)"/>
    </font>
    <font>
      <sz val="12"/>
      <color rgb="FFFF0000"/>
      <name val="Aptos Narrow (Body)"/>
    </font>
    <font>
      <sz val="12"/>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0" xfId="0" applyFont="1"/>
    <xf numFmtId="0" fontId="0" fillId="0" borderId="1" xfId="0" applyBorder="1" applyAlignment="1">
      <alignment wrapText="1"/>
    </xf>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0" fillId="0" borderId="0" xfId="0" applyFont="1"/>
    <xf numFmtId="0" fontId="0"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G12"/>
  <sheetViews>
    <sheetView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7" ht="35" thickBot="1" x14ac:dyDescent="0.25">
      <c r="A1" s="12" t="s">
        <v>0</v>
      </c>
      <c r="B1" s="13" t="s">
        <v>26</v>
      </c>
      <c r="C1" s="13" t="s">
        <v>79</v>
      </c>
      <c r="D1" s="13" t="s">
        <v>80</v>
      </c>
      <c r="E1" s="13" t="s">
        <v>7</v>
      </c>
      <c r="F1" s="13" t="s">
        <v>145</v>
      </c>
      <c r="G1" s="13" t="s">
        <v>146</v>
      </c>
    </row>
    <row r="2" spans="1:7" x14ac:dyDescent="0.2">
      <c r="A2" t="s">
        <v>135</v>
      </c>
      <c r="B2" t="s">
        <v>27</v>
      </c>
      <c r="C2" t="s">
        <v>8</v>
      </c>
      <c r="D2" t="s">
        <v>81</v>
      </c>
      <c r="E2" t="s">
        <v>9</v>
      </c>
      <c r="F2">
        <v>1982.4</v>
      </c>
      <c r="G2">
        <v>472.2</v>
      </c>
    </row>
    <row r="3" spans="1:7" x14ac:dyDescent="0.2">
      <c r="A3" t="s">
        <v>136</v>
      </c>
      <c r="B3" t="s">
        <v>28</v>
      </c>
      <c r="C3" t="s">
        <v>10</v>
      </c>
      <c r="D3" t="s">
        <v>82</v>
      </c>
      <c r="E3" t="s">
        <v>11</v>
      </c>
      <c r="F3">
        <v>1807.1</v>
      </c>
      <c r="G3">
        <v>272.7</v>
      </c>
    </row>
    <row r="4" spans="1:7" x14ac:dyDescent="0.2">
      <c r="A4" t="s">
        <v>137</v>
      </c>
      <c r="B4" t="s">
        <v>29</v>
      </c>
      <c r="C4" t="s">
        <v>12</v>
      </c>
      <c r="D4" t="s">
        <v>83</v>
      </c>
      <c r="E4" t="s">
        <v>13</v>
      </c>
      <c r="F4">
        <v>1805.6</v>
      </c>
      <c r="G4">
        <v>106.5</v>
      </c>
    </row>
    <row r="5" spans="1:7" x14ac:dyDescent="0.2">
      <c r="A5" t="s">
        <v>138</v>
      </c>
      <c r="B5" t="s">
        <v>30</v>
      </c>
      <c r="C5" t="s">
        <v>14</v>
      </c>
      <c r="D5" t="s">
        <v>84</v>
      </c>
      <c r="E5" t="s">
        <v>15</v>
      </c>
      <c r="F5">
        <v>1562.8</v>
      </c>
      <c r="G5">
        <v>315.89999999999998</v>
      </c>
    </row>
    <row r="6" spans="1:7" x14ac:dyDescent="0.2">
      <c r="A6" t="s">
        <v>139</v>
      </c>
      <c r="B6" t="s">
        <v>31</v>
      </c>
      <c r="C6" t="s">
        <v>16</v>
      </c>
      <c r="D6" t="s">
        <v>85</v>
      </c>
      <c r="E6" t="s">
        <v>17</v>
      </c>
      <c r="F6">
        <v>1709.8</v>
      </c>
      <c r="G6">
        <v>307.8</v>
      </c>
    </row>
    <row r="7" spans="1:7" x14ac:dyDescent="0.2">
      <c r="A7" t="s">
        <v>140</v>
      </c>
      <c r="B7" t="s">
        <v>32</v>
      </c>
      <c r="C7" t="s">
        <v>18</v>
      </c>
      <c r="D7" t="s">
        <v>86</v>
      </c>
      <c r="E7" t="s">
        <v>19</v>
      </c>
      <c r="F7">
        <v>2353.4</v>
      </c>
      <c r="G7">
        <v>54.6</v>
      </c>
    </row>
    <row r="8" spans="1:7" x14ac:dyDescent="0.2">
      <c r="A8" t="s">
        <v>141</v>
      </c>
      <c r="B8" t="s">
        <v>33</v>
      </c>
      <c r="C8" t="s">
        <v>20</v>
      </c>
      <c r="D8" t="s">
        <v>87</v>
      </c>
      <c r="E8" t="s">
        <v>21</v>
      </c>
      <c r="F8">
        <v>3051.4</v>
      </c>
      <c r="G8">
        <v>380.8</v>
      </c>
    </row>
    <row r="9" spans="1:7" x14ac:dyDescent="0.2">
      <c r="A9" t="s">
        <v>142</v>
      </c>
      <c r="B9" t="s">
        <v>34</v>
      </c>
      <c r="C9" t="s">
        <v>22</v>
      </c>
      <c r="D9" t="s">
        <v>88</v>
      </c>
      <c r="E9" t="s">
        <v>23</v>
      </c>
      <c r="F9">
        <v>657.2</v>
      </c>
      <c r="G9">
        <v>137.30000000000001</v>
      </c>
    </row>
    <row r="10" spans="1:7" ht="17" thickBot="1" x14ac:dyDescent="0.25">
      <c r="A10" s="5" t="s">
        <v>143</v>
      </c>
      <c r="B10" s="5" t="s">
        <v>35</v>
      </c>
      <c r="C10" s="5" t="s">
        <v>24</v>
      </c>
      <c r="D10" s="5" t="s">
        <v>89</v>
      </c>
      <c r="E10" s="5" t="s">
        <v>25</v>
      </c>
      <c r="F10" s="5">
        <v>1181.8</v>
      </c>
      <c r="G10" s="5">
        <v>527.70000000000005</v>
      </c>
    </row>
    <row r="12" spans="1:7" ht="29" customHeight="1" x14ac:dyDescent="0.2">
      <c r="A12" s="31" t="s">
        <v>40</v>
      </c>
      <c r="B12" s="31"/>
      <c r="C12" s="31"/>
      <c r="D12" s="31"/>
      <c r="E12" s="31"/>
      <c r="F12" s="31"/>
      <c r="G12" s="31"/>
    </row>
  </sheetData>
  <mergeCells count="1">
    <mergeCell ref="A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I35"/>
  <sheetViews>
    <sheetView tabSelected="1" topLeftCell="A8" workbookViewId="0">
      <selection activeCell="A36" sqref="A36"/>
    </sheetView>
  </sheetViews>
  <sheetFormatPr baseColWidth="10" defaultRowHeight="16" x14ac:dyDescent="0.2"/>
  <cols>
    <col min="1" max="1" width="34.83203125" customWidth="1"/>
    <col min="2" max="2" width="31.33203125" customWidth="1"/>
    <col min="3" max="3" width="11" bestFit="1" customWidth="1"/>
    <col min="4" max="4" width="9.83203125" customWidth="1"/>
    <col min="5" max="5" width="13.6640625" customWidth="1"/>
    <col min="6" max="6" width="7.5" customWidth="1"/>
    <col min="7" max="7" width="18.33203125" customWidth="1"/>
    <col min="8" max="8" width="17.5" customWidth="1"/>
    <col min="9" max="9" width="40.33203125" customWidth="1"/>
  </cols>
  <sheetData>
    <row r="1" spans="1:9" ht="51" customHeight="1" thickBot="1" x14ac:dyDescent="0.25">
      <c r="A1" s="13" t="s">
        <v>0</v>
      </c>
      <c r="B1" s="13" t="s">
        <v>161</v>
      </c>
      <c r="C1" s="13" t="s">
        <v>90</v>
      </c>
      <c r="D1" s="13" t="s">
        <v>162</v>
      </c>
      <c r="E1" s="13" t="s">
        <v>163</v>
      </c>
      <c r="F1" s="13" t="s">
        <v>91</v>
      </c>
      <c r="G1" s="13" t="s">
        <v>164</v>
      </c>
      <c r="H1" s="13" t="s">
        <v>92</v>
      </c>
      <c r="I1" s="13" t="s">
        <v>165</v>
      </c>
    </row>
    <row r="2" spans="1:9" x14ac:dyDescent="0.2">
      <c r="A2" t="s">
        <v>166</v>
      </c>
      <c r="B2" t="s">
        <v>93</v>
      </c>
      <c r="C2" t="s">
        <v>94</v>
      </c>
      <c r="D2">
        <v>1</v>
      </c>
      <c r="E2" t="s">
        <v>95</v>
      </c>
      <c r="F2" t="s">
        <v>96</v>
      </c>
      <c r="G2" t="s">
        <v>148</v>
      </c>
    </row>
    <row r="3" spans="1:9" x14ac:dyDescent="0.2">
      <c r="A3" t="s">
        <v>166</v>
      </c>
      <c r="B3" t="s">
        <v>97</v>
      </c>
      <c r="C3" t="s">
        <v>94</v>
      </c>
      <c r="D3">
        <v>1</v>
      </c>
      <c r="E3" t="s">
        <v>95</v>
      </c>
      <c r="F3" t="s">
        <v>98</v>
      </c>
      <c r="G3" t="s">
        <v>149</v>
      </c>
    </row>
    <row r="4" spans="1:9" x14ac:dyDescent="0.2">
      <c r="A4" t="s">
        <v>166</v>
      </c>
      <c r="B4" t="s">
        <v>99</v>
      </c>
      <c r="C4" t="s">
        <v>94</v>
      </c>
      <c r="D4">
        <v>1</v>
      </c>
      <c r="E4" t="s">
        <v>95</v>
      </c>
      <c r="F4" t="s">
        <v>96</v>
      </c>
      <c r="G4" t="s">
        <v>150</v>
      </c>
      <c r="H4" t="s">
        <v>147</v>
      </c>
    </row>
    <row r="5" spans="1:9" x14ac:dyDescent="0.2">
      <c r="A5" t="s">
        <v>167</v>
      </c>
      <c r="B5" t="s">
        <v>100</v>
      </c>
      <c r="C5" t="s">
        <v>101</v>
      </c>
      <c r="E5" t="s">
        <v>102</v>
      </c>
      <c r="F5" t="s">
        <v>159</v>
      </c>
    </row>
    <row r="6" spans="1:9" x14ac:dyDescent="0.2">
      <c r="A6" t="s">
        <v>167</v>
      </c>
      <c r="B6" t="s">
        <v>103</v>
      </c>
      <c r="C6" t="s">
        <v>94</v>
      </c>
      <c r="D6">
        <v>1</v>
      </c>
      <c r="E6" t="s">
        <v>95</v>
      </c>
      <c r="F6" t="s">
        <v>104</v>
      </c>
      <c r="G6" t="s">
        <v>151</v>
      </c>
    </row>
    <row r="7" spans="1:9" x14ac:dyDescent="0.2">
      <c r="A7" t="s">
        <v>168</v>
      </c>
      <c r="B7" t="s">
        <v>105</v>
      </c>
      <c r="C7" t="s">
        <v>94</v>
      </c>
      <c r="D7">
        <v>1</v>
      </c>
      <c r="E7" t="s">
        <v>95</v>
      </c>
      <c r="F7" t="s">
        <v>104</v>
      </c>
      <c r="G7" t="s">
        <v>149</v>
      </c>
    </row>
    <row r="8" spans="1:9" x14ac:dyDescent="0.2">
      <c r="A8" t="s">
        <v>168</v>
      </c>
      <c r="B8" t="s">
        <v>106</v>
      </c>
      <c r="C8" t="s">
        <v>94</v>
      </c>
      <c r="D8">
        <v>1</v>
      </c>
      <c r="E8" t="s">
        <v>95</v>
      </c>
      <c r="F8" t="s">
        <v>104</v>
      </c>
      <c r="G8" t="s">
        <v>149</v>
      </c>
    </row>
    <row r="9" spans="1:9" x14ac:dyDescent="0.2">
      <c r="A9" t="s">
        <v>169</v>
      </c>
      <c r="B9" t="s">
        <v>107</v>
      </c>
      <c r="C9" t="s">
        <v>94</v>
      </c>
      <c r="D9">
        <v>1</v>
      </c>
      <c r="E9" t="s">
        <v>95</v>
      </c>
      <c r="F9" t="s">
        <v>98</v>
      </c>
      <c r="G9" t="s">
        <v>152</v>
      </c>
    </row>
    <row r="10" spans="1:9" x14ac:dyDescent="0.2">
      <c r="A10" t="s">
        <v>169</v>
      </c>
      <c r="B10" t="s">
        <v>108</v>
      </c>
      <c r="C10" s="35" t="s">
        <v>94</v>
      </c>
      <c r="D10">
        <v>1</v>
      </c>
      <c r="E10" t="s">
        <v>95</v>
      </c>
      <c r="F10" t="s">
        <v>98</v>
      </c>
      <c r="G10" t="s">
        <v>153</v>
      </c>
    </row>
    <row r="11" spans="1:9" x14ac:dyDescent="0.2">
      <c r="A11" t="s">
        <v>169</v>
      </c>
      <c r="B11" t="s">
        <v>109</v>
      </c>
      <c r="C11" s="35" t="s">
        <v>94</v>
      </c>
      <c r="D11" s="29">
        <v>3</v>
      </c>
      <c r="E11" t="s">
        <v>95</v>
      </c>
      <c r="F11" t="s">
        <v>104</v>
      </c>
      <c r="G11" t="s">
        <v>154</v>
      </c>
    </row>
    <row r="12" spans="1:9" x14ac:dyDescent="0.2">
      <c r="A12" t="s">
        <v>170</v>
      </c>
      <c r="B12" t="s">
        <v>110</v>
      </c>
      <c r="C12" s="35" t="s">
        <v>94</v>
      </c>
      <c r="D12">
        <v>1</v>
      </c>
      <c r="E12" t="s">
        <v>95</v>
      </c>
      <c r="F12" t="s">
        <v>111</v>
      </c>
      <c r="G12" t="s">
        <v>155</v>
      </c>
    </row>
    <row r="13" spans="1:9" x14ac:dyDescent="0.2">
      <c r="A13" t="s">
        <v>171</v>
      </c>
      <c r="B13" t="s">
        <v>112</v>
      </c>
      <c r="C13" s="35" t="s">
        <v>94</v>
      </c>
      <c r="D13" s="29">
        <v>2</v>
      </c>
      <c r="E13" t="s">
        <v>95</v>
      </c>
      <c r="F13" t="s">
        <v>98</v>
      </c>
      <c r="G13" t="s">
        <v>156</v>
      </c>
    </row>
    <row r="14" spans="1:9" x14ac:dyDescent="0.2">
      <c r="A14" t="s">
        <v>171</v>
      </c>
      <c r="B14" t="s">
        <v>113</v>
      </c>
      <c r="C14" s="35" t="s">
        <v>187</v>
      </c>
      <c r="E14" t="s">
        <v>102</v>
      </c>
      <c r="F14" t="s">
        <v>160</v>
      </c>
    </row>
    <row r="15" spans="1:9" x14ac:dyDescent="0.2">
      <c r="A15" t="s">
        <v>171</v>
      </c>
      <c r="B15" t="s">
        <v>114</v>
      </c>
      <c r="C15" s="35" t="s">
        <v>187</v>
      </c>
      <c r="E15" t="s">
        <v>102</v>
      </c>
      <c r="F15" t="s">
        <v>159</v>
      </c>
    </row>
    <row r="16" spans="1:9" x14ac:dyDescent="0.2">
      <c r="A16" t="s">
        <v>171</v>
      </c>
      <c r="B16" t="s">
        <v>115</v>
      </c>
      <c r="C16" s="35" t="s">
        <v>187</v>
      </c>
      <c r="E16" t="s">
        <v>102</v>
      </c>
      <c r="F16" t="s">
        <v>160</v>
      </c>
    </row>
    <row r="17" spans="1:9" x14ac:dyDescent="0.2">
      <c r="A17" t="s">
        <v>172</v>
      </c>
      <c r="B17" t="s">
        <v>116</v>
      </c>
      <c r="C17" s="35" t="s">
        <v>187</v>
      </c>
      <c r="E17" t="s">
        <v>102</v>
      </c>
      <c r="F17" t="s">
        <v>159</v>
      </c>
      <c r="I17" t="s">
        <v>173</v>
      </c>
    </row>
    <row r="18" spans="1:9" x14ac:dyDescent="0.2">
      <c r="A18" t="s">
        <v>172</v>
      </c>
      <c r="B18" t="s">
        <v>117</v>
      </c>
      <c r="C18" s="35" t="s">
        <v>187</v>
      </c>
      <c r="E18" t="s">
        <v>102</v>
      </c>
      <c r="F18" t="s">
        <v>160</v>
      </c>
      <c r="H18" t="s">
        <v>118</v>
      </c>
      <c r="I18" t="s">
        <v>174</v>
      </c>
    </row>
    <row r="19" spans="1:9" x14ac:dyDescent="0.2">
      <c r="A19" t="s">
        <v>172</v>
      </c>
      <c r="B19" t="s">
        <v>117</v>
      </c>
      <c r="C19" s="35" t="s">
        <v>187</v>
      </c>
      <c r="E19" t="s">
        <v>102</v>
      </c>
      <c r="F19" t="s">
        <v>159</v>
      </c>
      <c r="H19" t="s">
        <v>118</v>
      </c>
      <c r="I19" t="s">
        <v>175</v>
      </c>
    </row>
    <row r="20" spans="1:9" x14ac:dyDescent="0.2">
      <c r="A20" t="s">
        <v>172</v>
      </c>
      <c r="B20" t="s">
        <v>119</v>
      </c>
      <c r="C20" s="35" t="s">
        <v>94</v>
      </c>
      <c r="D20">
        <v>1</v>
      </c>
      <c r="E20" t="s">
        <v>95</v>
      </c>
      <c r="F20" t="s">
        <v>98</v>
      </c>
      <c r="G20" t="s">
        <v>149</v>
      </c>
      <c r="I20" t="s">
        <v>134</v>
      </c>
    </row>
    <row r="21" spans="1:9" x14ac:dyDescent="0.2">
      <c r="A21" t="s">
        <v>172</v>
      </c>
      <c r="B21" t="s">
        <v>120</v>
      </c>
      <c r="C21" s="35" t="s">
        <v>187</v>
      </c>
      <c r="E21" t="s">
        <v>102</v>
      </c>
      <c r="F21" t="s">
        <v>102</v>
      </c>
      <c r="I21" t="s">
        <v>176</v>
      </c>
    </row>
    <row r="22" spans="1:9" x14ac:dyDescent="0.2">
      <c r="A22" t="s">
        <v>172</v>
      </c>
      <c r="B22" t="s">
        <v>121</v>
      </c>
      <c r="C22" s="35" t="s">
        <v>187</v>
      </c>
      <c r="E22" t="s">
        <v>102</v>
      </c>
      <c r="F22" t="s">
        <v>102</v>
      </c>
      <c r="I22" t="s">
        <v>177</v>
      </c>
    </row>
    <row r="23" spans="1:9" x14ac:dyDescent="0.2">
      <c r="A23" t="s">
        <v>172</v>
      </c>
      <c r="B23" t="s">
        <v>122</v>
      </c>
      <c r="C23" s="35" t="s">
        <v>94</v>
      </c>
      <c r="D23" s="29">
        <v>3</v>
      </c>
      <c r="E23" t="s">
        <v>95</v>
      </c>
      <c r="F23" t="s">
        <v>98</v>
      </c>
      <c r="G23" t="s">
        <v>157</v>
      </c>
      <c r="I23" t="s">
        <v>134</v>
      </c>
    </row>
    <row r="24" spans="1:9" x14ac:dyDescent="0.2">
      <c r="A24" t="s">
        <v>172</v>
      </c>
      <c r="B24" t="s">
        <v>123</v>
      </c>
      <c r="C24" s="35" t="s">
        <v>187</v>
      </c>
      <c r="E24" t="s">
        <v>102</v>
      </c>
      <c r="F24" t="s">
        <v>160</v>
      </c>
      <c r="I24" t="s">
        <v>134</v>
      </c>
    </row>
    <row r="25" spans="1:9" x14ac:dyDescent="0.2">
      <c r="A25" t="s">
        <v>172</v>
      </c>
      <c r="B25" t="s">
        <v>124</v>
      </c>
      <c r="C25" s="35" t="s">
        <v>187</v>
      </c>
      <c r="E25" t="s">
        <v>102</v>
      </c>
      <c r="F25" t="s">
        <v>160</v>
      </c>
      <c r="I25" t="s">
        <v>178</v>
      </c>
    </row>
    <row r="26" spans="1:9" x14ac:dyDescent="0.2">
      <c r="A26" t="s">
        <v>172</v>
      </c>
      <c r="B26" t="s">
        <v>125</v>
      </c>
      <c r="C26" s="35" t="s">
        <v>187</v>
      </c>
      <c r="E26" t="s">
        <v>102</v>
      </c>
      <c r="F26" t="s">
        <v>159</v>
      </c>
      <c r="I26" t="s">
        <v>179</v>
      </c>
    </row>
    <row r="27" spans="1:9" x14ac:dyDescent="0.2">
      <c r="A27" t="s">
        <v>172</v>
      </c>
      <c r="B27" t="s">
        <v>126</v>
      </c>
      <c r="C27" s="35" t="s">
        <v>187</v>
      </c>
      <c r="E27" t="s">
        <v>102</v>
      </c>
      <c r="F27" t="s">
        <v>159</v>
      </c>
      <c r="I27" t="s">
        <v>180</v>
      </c>
    </row>
    <row r="28" spans="1:9" x14ac:dyDescent="0.2">
      <c r="A28" t="s">
        <v>172</v>
      </c>
      <c r="B28" t="s">
        <v>127</v>
      </c>
      <c r="C28" s="35" t="s">
        <v>187</v>
      </c>
      <c r="E28" t="s">
        <v>102</v>
      </c>
      <c r="F28" t="s">
        <v>159</v>
      </c>
      <c r="I28" t="s">
        <v>181</v>
      </c>
    </row>
    <row r="29" spans="1:9" x14ac:dyDescent="0.2">
      <c r="A29" t="s">
        <v>172</v>
      </c>
      <c r="B29" t="s">
        <v>128</v>
      </c>
      <c r="C29" s="35" t="s">
        <v>187</v>
      </c>
      <c r="E29" t="s">
        <v>102</v>
      </c>
      <c r="F29" t="s">
        <v>160</v>
      </c>
      <c r="I29" t="s">
        <v>182</v>
      </c>
    </row>
    <row r="30" spans="1:9" x14ac:dyDescent="0.2">
      <c r="A30" t="s">
        <v>172</v>
      </c>
      <c r="B30" t="s">
        <v>129</v>
      </c>
      <c r="C30" s="35" t="s">
        <v>187</v>
      </c>
      <c r="E30" t="s">
        <v>102</v>
      </c>
      <c r="F30" t="s">
        <v>159</v>
      </c>
      <c r="I30" t="s">
        <v>183</v>
      </c>
    </row>
    <row r="31" spans="1:9" x14ac:dyDescent="0.2">
      <c r="A31" t="s">
        <v>172</v>
      </c>
      <c r="B31" t="s">
        <v>130</v>
      </c>
      <c r="C31" s="35" t="s">
        <v>131</v>
      </c>
      <c r="D31">
        <v>1</v>
      </c>
      <c r="E31" t="s">
        <v>102</v>
      </c>
      <c r="F31" t="s">
        <v>98</v>
      </c>
      <c r="H31" t="s">
        <v>158</v>
      </c>
      <c r="I31" t="s">
        <v>184</v>
      </c>
    </row>
    <row r="32" spans="1:9" x14ac:dyDescent="0.2">
      <c r="A32" t="s">
        <v>172</v>
      </c>
      <c r="B32" t="s">
        <v>132</v>
      </c>
      <c r="C32" s="35" t="s">
        <v>187</v>
      </c>
      <c r="E32" t="s">
        <v>102</v>
      </c>
      <c r="F32" t="s">
        <v>159</v>
      </c>
      <c r="I32" t="s">
        <v>185</v>
      </c>
    </row>
    <row r="33" spans="1:9" ht="18" thickBot="1" x14ac:dyDescent="0.25">
      <c r="A33" s="30" t="s">
        <v>186</v>
      </c>
      <c r="B33" s="30" t="s">
        <v>133</v>
      </c>
      <c r="C33" s="36" t="s">
        <v>94</v>
      </c>
      <c r="D33" s="30">
        <v>1</v>
      </c>
      <c r="E33" s="30" t="s">
        <v>95</v>
      </c>
      <c r="F33" s="30" t="s">
        <v>98</v>
      </c>
      <c r="G33" s="30" t="s">
        <v>151</v>
      </c>
      <c r="H33" s="30"/>
      <c r="I33" s="30"/>
    </row>
    <row r="35" spans="1:9" ht="100" customHeight="1" x14ac:dyDescent="0.2">
      <c r="A35" s="32" t="s">
        <v>188</v>
      </c>
      <c r="B35" s="32"/>
      <c r="C35" s="32"/>
      <c r="D35" s="32"/>
      <c r="E35" s="32"/>
      <c r="F35" s="32"/>
      <c r="G35" s="32"/>
      <c r="H35" s="32"/>
      <c r="I35" s="32"/>
    </row>
  </sheetData>
  <mergeCells count="1">
    <mergeCell ref="A35:I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B3" sqref="B3:B11"/>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3" t="s">
        <v>5</v>
      </c>
      <c r="D1" s="33"/>
      <c r="E1" s="34" t="s">
        <v>6</v>
      </c>
      <c r="F1" s="33"/>
    </row>
    <row r="2" spans="1:6" s="1" customFormat="1" ht="35" thickBot="1" x14ac:dyDescent="0.25">
      <c r="A2" s="9" t="s">
        <v>0</v>
      </c>
      <c r="B2" s="10" t="s">
        <v>2</v>
      </c>
      <c r="C2" s="9" t="s">
        <v>3</v>
      </c>
      <c r="D2" s="11" t="s">
        <v>4</v>
      </c>
      <c r="E2" s="9" t="s">
        <v>3</v>
      </c>
      <c r="F2" s="11" t="s">
        <v>4</v>
      </c>
    </row>
    <row r="3" spans="1:6" x14ac:dyDescent="0.2">
      <c r="A3" t="s">
        <v>135</v>
      </c>
      <c r="B3" s="3">
        <v>1768448</v>
      </c>
      <c r="C3" s="4">
        <v>5</v>
      </c>
      <c r="D3" s="2" t="str">
        <f>CONCATENATE("Q", IF(C3=0, "∞", ROUND(-10*LOG10(C3/$B3), 1)))</f>
        <v>Q55.5</v>
      </c>
      <c r="E3" s="18">
        <v>3</v>
      </c>
      <c r="F3" s="19" t="str">
        <f>CONCATENATE("Q", IF(E3=0, "∞", ROUND(-10*LOG10(E3/$B3), 1)))</f>
        <v>Q57.7</v>
      </c>
    </row>
    <row r="4" spans="1:6" x14ac:dyDescent="0.2">
      <c r="A4" t="s">
        <v>136</v>
      </c>
      <c r="B4" s="3">
        <v>1513368</v>
      </c>
      <c r="C4" s="4">
        <v>18</v>
      </c>
      <c r="D4" s="2" t="str">
        <f t="shared" ref="D4:F12" si="0">CONCATENATE("Q", IF(C4=0, "∞", ROUND(-10*LOG10(C4/$B4), 1)))</f>
        <v>Q49.2</v>
      </c>
      <c r="E4" s="14">
        <v>28</v>
      </c>
      <c r="F4" s="15" t="str">
        <f t="shared" si="0"/>
        <v>Q47.3</v>
      </c>
    </row>
    <row r="5" spans="1:6" x14ac:dyDescent="0.2">
      <c r="A5" t="s">
        <v>137</v>
      </c>
      <c r="B5" s="3">
        <v>5204893</v>
      </c>
      <c r="C5" s="4">
        <v>1</v>
      </c>
      <c r="D5" s="2" t="str">
        <f t="shared" si="0"/>
        <v>Q67.2</v>
      </c>
      <c r="E5" s="4">
        <v>1</v>
      </c>
      <c r="F5" s="2" t="str">
        <f t="shared" si="0"/>
        <v>Q67.2</v>
      </c>
    </row>
    <row r="6" spans="1:6" x14ac:dyDescent="0.2">
      <c r="A6" t="s">
        <v>138</v>
      </c>
      <c r="B6" s="3">
        <v>2919549</v>
      </c>
      <c r="C6" s="4">
        <v>5</v>
      </c>
      <c r="D6" s="2" t="str">
        <f t="shared" si="0"/>
        <v>Q57.7</v>
      </c>
      <c r="E6" s="18">
        <v>4</v>
      </c>
      <c r="F6" s="19" t="str">
        <f t="shared" si="0"/>
        <v>Q58.6</v>
      </c>
    </row>
    <row r="7" spans="1:6" x14ac:dyDescent="0.2">
      <c r="A7" t="s">
        <v>139</v>
      </c>
      <c r="B7" s="3">
        <v>2944530</v>
      </c>
      <c r="C7" s="4">
        <v>0</v>
      </c>
      <c r="D7" s="2" t="str">
        <f t="shared" si="0"/>
        <v>Q∞</v>
      </c>
      <c r="E7" s="4">
        <v>0</v>
      </c>
      <c r="F7" s="2" t="str">
        <f t="shared" si="0"/>
        <v>Q∞</v>
      </c>
    </row>
    <row r="8" spans="1:6" x14ac:dyDescent="0.2">
      <c r="A8" t="s">
        <v>140</v>
      </c>
      <c r="B8" s="3">
        <v>2814137</v>
      </c>
      <c r="C8" s="4">
        <v>1</v>
      </c>
      <c r="D8" s="2" t="str">
        <f t="shared" si="0"/>
        <v>Q64.5</v>
      </c>
      <c r="E8" s="4">
        <v>1</v>
      </c>
      <c r="F8" s="2" t="str">
        <f t="shared" si="0"/>
        <v>Q64.5</v>
      </c>
    </row>
    <row r="9" spans="1:6" x14ac:dyDescent="0.2">
      <c r="A9" t="s">
        <v>141</v>
      </c>
      <c r="B9" s="3">
        <v>4801704</v>
      </c>
      <c r="C9" s="4">
        <v>3</v>
      </c>
      <c r="D9" s="2" t="str">
        <f t="shared" si="0"/>
        <v>Q62</v>
      </c>
      <c r="E9" s="14">
        <v>6</v>
      </c>
      <c r="F9" s="15" t="str">
        <f t="shared" si="0"/>
        <v>Q59</v>
      </c>
    </row>
    <row r="10" spans="1:6" x14ac:dyDescent="0.2">
      <c r="A10" t="s">
        <v>142</v>
      </c>
      <c r="B10" s="3">
        <v>4142374</v>
      </c>
      <c r="C10" s="4">
        <v>2</v>
      </c>
      <c r="D10" s="2" t="str">
        <f t="shared" si="0"/>
        <v>Q63.2</v>
      </c>
      <c r="E10" s="14">
        <v>3</v>
      </c>
      <c r="F10" s="15" t="str">
        <f t="shared" si="0"/>
        <v>Q61.4</v>
      </c>
    </row>
    <row r="11" spans="1:6" ht="17" thickBot="1" x14ac:dyDescent="0.25">
      <c r="A11" s="5" t="s">
        <v>143</v>
      </c>
      <c r="B11" s="6">
        <v>5147091</v>
      </c>
      <c r="C11" s="7">
        <v>2</v>
      </c>
      <c r="D11" s="8" t="str">
        <f t="shared" si="0"/>
        <v>Q64.1</v>
      </c>
      <c r="E11" s="27">
        <v>1</v>
      </c>
      <c r="F11" s="28" t="str">
        <f t="shared" si="0"/>
        <v>Q67.1</v>
      </c>
    </row>
    <row r="12" spans="1:6" ht="17" thickBot="1" x14ac:dyDescent="0.25">
      <c r="A12" s="5" t="s">
        <v>1</v>
      </c>
      <c r="B12" s="6">
        <f>SUM(B3:B11)</f>
        <v>31256094</v>
      </c>
      <c r="C12" s="7">
        <f>SUM(C3:C11)</f>
        <v>37</v>
      </c>
      <c r="D12" s="8" t="str">
        <f t="shared" si="0"/>
        <v>Q59.3</v>
      </c>
      <c r="E12" s="16">
        <f>SUM(E3:E11)</f>
        <v>47</v>
      </c>
      <c r="F12" s="17" t="str">
        <f t="shared" si="0"/>
        <v>Q58.2</v>
      </c>
    </row>
    <row r="14" spans="1:6" ht="110" customHeight="1" x14ac:dyDescent="0.2">
      <c r="A14" s="31" t="s">
        <v>144</v>
      </c>
      <c r="B14" s="31"/>
      <c r="C14" s="31"/>
      <c r="D14" s="31"/>
      <c r="E14" s="31"/>
      <c r="F14" s="31"/>
    </row>
  </sheetData>
  <mergeCells count="3">
    <mergeCell ref="C1:D1"/>
    <mergeCell ref="E1:F1"/>
    <mergeCell ref="A14:F14"/>
  </mergeCells>
  <pageMargins left="0.7" right="0.7" top="0.75" bottom="0.75" header="0.3" footer="0.3"/>
  <ignoredErrors>
    <ignoredError sqref="D12:D13 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H25" sqref="H25:H26"/>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3" t="s">
        <v>49</v>
      </c>
      <c r="B1" s="13" t="s">
        <v>43</v>
      </c>
      <c r="C1" s="13" t="s">
        <v>44</v>
      </c>
      <c r="D1" s="13" t="s">
        <v>45</v>
      </c>
      <c r="E1" s="13" t="s">
        <v>46</v>
      </c>
      <c r="F1" s="13" t="s">
        <v>47</v>
      </c>
      <c r="G1" s="13" t="s">
        <v>48</v>
      </c>
      <c r="H1" s="13"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50</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51</v>
      </c>
      <c r="B6">
        <v>7.16</v>
      </c>
      <c r="C6">
        <v>8</v>
      </c>
      <c r="D6">
        <v>2.35</v>
      </c>
      <c r="E6">
        <v>1</v>
      </c>
      <c r="F6">
        <v>14</v>
      </c>
      <c r="G6">
        <v>251</v>
      </c>
      <c r="H6">
        <v>0</v>
      </c>
    </row>
    <row r="7" spans="1:10" x14ac:dyDescent="0.2">
      <c r="A7" t="s">
        <v>52</v>
      </c>
      <c r="B7">
        <v>7.3</v>
      </c>
      <c r="C7">
        <v>8</v>
      </c>
      <c r="D7">
        <v>2.2799999999999998</v>
      </c>
      <c r="E7">
        <v>1</v>
      </c>
      <c r="F7">
        <v>14</v>
      </c>
      <c r="G7">
        <v>251</v>
      </c>
      <c r="H7">
        <v>0</v>
      </c>
    </row>
    <row r="8" spans="1:10" x14ac:dyDescent="0.2">
      <c r="A8" t="s">
        <v>53</v>
      </c>
      <c r="B8">
        <v>2.13</v>
      </c>
      <c r="C8">
        <v>2</v>
      </c>
      <c r="D8">
        <v>2.15</v>
      </c>
      <c r="E8">
        <v>0</v>
      </c>
      <c r="F8">
        <v>28</v>
      </c>
      <c r="G8">
        <v>251</v>
      </c>
      <c r="H8">
        <v>0</v>
      </c>
    </row>
    <row r="9" spans="1:10" ht="17" thickBot="1" x14ac:dyDescent="0.25">
      <c r="A9" s="5" t="s">
        <v>54</v>
      </c>
      <c r="B9" s="5">
        <v>1.62</v>
      </c>
      <c r="C9" s="5">
        <v>1</v>
      </c>
      <c r="D9" s="5">
        <v>1.05</v>
      </c>
      <c r="E9" s="5">
        <v>0</v>
      </c>
      <c r="F9" s="5">
        <v>6</v>
      </c>
      <c r="G9" s="5">
        <v>251</v>
      </c>
      <c r="H9" s="5">
        <v>0</v>
      </c>
    </row>
    <row r="11" spans="1:10" ht="38" customHeight="1" x14ac:dyDescent="0.2">
      <c r="A11" s="32" t="s">
        <v>76</v>
      </c>
      <c r="B11" s="32"/>
      <c r="C11" s="32"/>
      <c r="D11" s="32"/>
      <c r="E11" s="32"/>
      <c r="F11" s="32"/>
      <c r="G11" s="32"/>
      <c r="H11" s="32"/>
      <c r="I11" s="26"/>
      <c r="J11" s="26"/>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2" sqref="A1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17" thickBot="1" x14ac:dyDescent="0.25">
      <c r="A1" s="12" t="s">
        <v>41</v>
      </c>
      <c r="B1" s="12" t="s">
        <v>42</v>
      </c>
      <c r="C1" s="12" t="s">
        <v>43</v>
      </c>
      <c r="D1" s="12" t="s">
        <v>44</v>
      </c>
      <c r="E1" s="12" t="s">
        <v>45</v>
      </c>
      <c r="F1" s="12" t="s">
        <v>46</v>
      </c>
      <c r="G1" s="12" t="s">
        <v>47</v>
      </c>
      <c r="H1" s="12" t="s">
        <v>48</v>
      </c>
    </row>
    <row r="2" spans="1:8" x14ac:dyDescent="0.2">
      <c r="A2" t="s">
        <v>52</v>
      </c>
      <c r="B2" t="s">
        <v>54</v>
      </c>
      <c r="C2">
        <v>1.62</v>
      </c>
      <c r="D2">
        <v>1</v>
      </c>
      <c r="E2">
        <v>1.06</v>
      </c>
      <c r="F2">
        <v>1</v>
      </c>
      <c r="G2">
        <v>6</v>
      </c>
      <c r="H2">
        <v>190</v>
      </c>
    </row>
    <row r="3" spans="1:8" x14ac:dyDescent="0.2">
      <c r="A3" t="s">
        <v>52</v>
      </c>
      <c r="B3" t="s">
        <v>53</v>
      </c>
      <c r="C3">
        <v>2.13</v>
      </c>
      <c r="D3">
        <v>2</v>
      </c>
      <c r="E3">
        <v>2.15</v>
      </c>
      <c r="F3">
        <v>1</v>
      </c>
      <c r="G3">
        <v>28</v>
      </c>
      <c r="H3">
        <v>211</v>
      </c>
    </row>
    <row r="4" spans="1:8" x14ac:dyDescent="0.2">
      <c r="A4" t="s">
        <v>51</v>
      </c>
      <c r="B4" t="s">
        <v>54</v>
      </c>
      <c r="C4">
        <v>1.64</v>
      </c>
      <c r="D4">
        <v>1</v>
      </c>
      <c r="E4">
        <v>1.07</v>
      </c>
      <c r="F4">
        <v>0</v>
      </c>
      <c r="G4">
        <v>6</v>
      </c>
      <c r="H4">
        <v>251</v>
      </c>
    </row>
    <row r="5" spans="1:8" x14ac:dyDescent="0.2">
      <c r="A5" t="s">
        <v>51</v>
      </c>
      <c r="B5" t="s">
        <v>53</v>
      </c>
      <c r="C5">
        <v>2.14</v>
      </c>
      <c r="D5">
        <v>2</v>
      </c>
      <c r="E5">
        <v>2.16</v>
      </c>
      <c r="F5">
        <v>1</v>
      </c>
      <c r="G5">
        <v>28</v>
      </c>
      <c r="H5">
        <v>185</v>
      </c>
    </row>
    <row r="6" spans="1:8" x14ac:dyDescent="0.2">
      <c r="A6" t="s">
        <v>54</v>
      </c>
      <c r="B6" t="s">
        <v>52</v>
      </c>
      <c r="C6">
        <v>1.62</v>
      </c>
      <c r="D6">
        <v>1</v>
      </c>
      <c r="E6">
        <v>1.06</v>
      </c>
      <c r="F6">
        <v>1</v>
      </c>
      <c r="G6">
        <v>6</v>
      </c>
      <c r="H6">
        <v>251</v>
      </c>
    </row>
    <row r="7" spans="1:8" x14ac:dyDescent="0.2">
      <c r="A7" t="s">
        <v>54</v>
      </c>
      <c r="B7" t="s">
        <v>51</v>
      </c>
      <c r="C7">
        <v>1.65</v>
      </c>
      <c r="D7">
        <v>1</v>
      </c>
      <c r="E7">
        <v>1.08</v>
      </c>
      <c r="F7">
        <v>1</v>
      </c>
      <c r="G7">
        <v>6</v>
      </c>
      <c r="H7">
        <v>251</v>
      </c>
    </row>
    <row r="8" spans="1:8" x14ac:dyDescent="0.2">
      <c r="A8" t="s">
        <v>53</v>
      </c>
      <c r="B8" t="s">
        <v>52</v>
      </c>
      <c r="C8">
        <v>2.13</v>
      </c>
      <c r="D8">
        <v>2</v>
      </c>
      <c r="E8">
        <v>2.15</v>
      </c>
      <c r="F8">
        <v>0</v>
      </c>
      <c r="G8">
        <v>28</v>
      </c>
      <c r="H8">
        <v>251</v>
      </c>
    </row>
    <row r="9" spans="1:8" ht="17" thickBot="1" x14ac:dyDescent="0.25">
      <c r="A9" s="5" t="s">
        <v>53</v>
      </c>
      <c r="B9" s="5" t="s">
        <v>51</v>
      </c>
      <c r="C9" s="5">
        <v>2.15</v>
      </c>
      <c r="D9" s="5">
        <v>2</v>
      </c>
      <c r="E9" s="5">
        <v>2.16</v>
      </c>
      <c r="F9" s="5">
        <v>0</v>
      </c>
      <c r="G9" s="5">
        <v>28</v>
      </c>
      <c r="H9" s="5">
        <v>251</v>
      </c>
    </row>
    <row r="11" spans="1:8" ht="39" customHeight="1" x14ac:dyDescent="0.2">
      <c r="A11" s="32" t="s">
        <v>77</v>
      </c>
      <c r="B11" s="32"/>
      <c r="C11" s="32"/>
      <c r="D11" s="32"/>
      <c r="E11" s="32"/>
      <c r="F11" s="32"/>
      <c r="G11" s="32"/>
      <c r="H11" s="32"/>
    </row>
  </sheetData>
  <mergeCells count="1">
    <mergeCell ref="A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2" t="s">
        <v>55</v>
      </c>
      <c r="B1" s="13" t="s">
        <v>56</v>
      </c>
      <c r="C1" s="13" t="s">
        <v>58</v>
      </c>
      <c r="D1" s="13" t="s">
        <v>57</v>
      </c>
      <c r="E1" s="13" t="s">
        <v>59</v>
      </c>
      <c r="F1" s="13" t="s">
        <v>60</v>
      </c>
    </row>
    <row r="2" spans="1:6" s="21" customFormat="1" ht="29" customHeight="1" x14ac:dyDescent="0.2">
      <c r="A2" s="21" t="s">
        <v>37</v>
      </c>
      <c r="B2" s="22" t="s">
        <v>61</v>
      </c>
      <c r="C2" s="22" t="s">
        <v>62</v>
      </c>
      <c r="D2" s="20">
        <v>2514</v>
      </c>
      <c r="E2" s="20">
        <v>26</v>
      </c>
      <c r="F2" s="21">
        <v>256003</v>
      </c>
    </row>
    <row r="3" spans="1:6" s="21" customFormat="1" ht="29" customHeight="1" x14ac:dyDescent="0.2">
      <c r="A3" s="21" t="s">
        <v>36</v>
      </c>
      <c r="B3" s="22" t="s">
        <v>63</v>
      </c>
      <c r="C3" s="22" t="s">
        <v>64</v>
      </c>
      <c r="D3" s="20">
        <v>105</v>
      </c>
      <c r="E3" s="20">
        <v>102</v>
      </c>
      <c r="F3" s="21">
        <v>899</v>
      </c>
    </row>
    <row r="4" spans="1:6" s="21" customFormat="1" ht="29" customHeight="1" x14ac:dyDescent="0.2">
      <c r="A4" s="21" t="s">
        <v>65</v>
      </c>
      <c r="B4" s="22" t="s">
        <v>66</v>
      </c>
      <c r="C4" s="22" t="s">
        <v>67</v>
      </c>
      <c r="D4" s="20">
        <v>960</v>
      </c>
      <c r="E4" s="20">
        <v>596</v>
      </c>
      <c r="F4" s="21">
        <v>1995</v>
      </c>
    </row>
    <row r="5" spans="1:6" s="21" customFormat="1" ht="29" customHeight="1" x14ac:dyDescent="0.2">
      <c r="A5" s="21" t="s">
        <v>38</v>
      </c>
      <c r="B5" s="22" t="s">
        <v>68</v>
      </c>
      <c r="C5" s="22" t="s">
        <v>69</v>
      </c>
      <c r="D5" s="20">
        <v>778</v>
      </c>
      <c r="E5" s="20">
        <v>19</v>
      </c>
      <c r="F5" s="21">
        <v>181555</v>
      </c>
    </row>
    <row r="6" spans="1:6" s="21" customFormat="1" ht="29" customHeight="1" x14ac:dyDescent="0.2">
      <c r="A6" s="21" t="s">
        <v>70</v>
      </c>
      <c r="B6" s="22" t="s">
        <v>71</v>
      </c>
      <c r="C6" s="22" t="s">
        <v>72</v>
      </c>
      <c r="D6" s="20">
        <v>31</v>
      </c>
      <c r="E6" s="20">
        <v>17</v>
      </c>
      <c r="F6" s="21">
        <v>587</v>
      </c>
    </row>
    <row r="7" spans="1:6" s="21" customFormat="1" ht="29" customHeight="1" thickBot="1" x14ac:dyDescent="0.25">
      <c r="A7" s="23" t="s">
        <v>73</v>
      </c>
      <c r="B7" s="24" t="s">
        <v>74</v>
      </c>
      <c r="C7" s="24" t="s">
        <v>75</v>
      </c>
      <c r="D7" s="25">
        <v>63</v>
      </c>
      <c r="E7" s="25">
        <v>14</v>
      </c>
      <c r="F7" s="23">
        <v>280</v>
      </c>
    </row>
    <row r="9" spans="1:6" ht="226" customHeight="1" x14ac:dyDescent="0.2">
      <c r="A9" s="31" t="s">
        <v>78</v>
      </c>
      <c r="B9" s="31"/>
      <c r="C9" s="31"/>
      <c r="D9" s="31"/>
      <c r="E9" s="31"/>
      <c r="F9" s="31"/>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reads and accessions</vt:lpstr>
      <vt:lpstr>Table S2, ONT assembly errors</vt:lpstr>
      <vt:lpstr>Table S3, Medaka polishing</vt:lpstr>
      <vt:lpstr>Table S4, Single &gt;25x</vt:lpstr>
      <vt:lpstr>Table S5, Combination &gt;25x</vt:lpstr>
      <vt:lpstr>Table S6,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George Spyro Bouras</cp:lastModifiedBy>
  <dcterms:created xsi:type="dcterms:W3CDTF">2024-01-30T04:01:41Z</dcterms:created>
  <dcterms:modified xsi:type="dcterms:W3CDTF">2024-04-22T07:38:59Z</dcterms:modified>
</cp:coreProperties>
</file>